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geise/Desktop/SAL 213 R Folder/Module 5/"/>
    </mc:Choice>
  </mc:AlternateContent>
  <xr:revisionPtr revIDLastSave="0" documentId="13_ncr:1_{7493735E-388C-C548-A1BF-9E85E753949C}" xr6:coauthVersionLast="47" xr6:coauthVersionMax="47" xr10:uidLastSave="{00000000-0000-0000-0000-000000000000}"/>
  <bookViews>
    <workbookView xWindow="6700" yWindow="1600" windowWidth="27660" windowHeight="17440" xr2:uid="{9DA5E45A-B541-7B4B-A08E-BE689C511DC7}"/>
  </bookViews>
  <sheets>
    <sheet name="Main Sheet" sheetId="51" r:id="rId1"/>
    <sheet name="2021-22 Full Sheet" sheetId="1" r:id="rId2"/>
    <sheet name="2020-21 Full Sheet" sheetId="8" r:id="rId3"/>
    <sheet name="2018-19 Full Sheet" sheetId="14" r:id="rId4"/>
    <sheet name="2017-18 Full Sheet" sheetId="22" r:id="rId5"/>
    <sheet name="2016-17 Full Sheet" sheetId="27" r:id="rId6"/>
    <sheet name="2015-16 Full Sheet" sheetId="33" r:id="rId7"/>
    <sheet name="2014-15 Full Sheet" sheetId="39" r:id="rId8"/>
    <sheet name="2013-14 Full Sheet" sheetId="45" r:id="rId9"/>
    <sheet name="House 2013-14 Sheet" sheetId="50" state="hidden" r:id="rId10"/>
    <sheet name="Salazar 2013-14 Sheet" sheetId="49" state="hidden" r:id="rId11"/>
    <sheet name="Bauer 2013-14 Sheet" sheetId="48" state="hidden" r:id="rId12"/>
    <sheet name="Masterson 2013-14 Sheet" sheetId="47" state="hidden" r:id="rId13"/>
    <sheet name="Kluber 2013-14 Sheet" sheetId="46" state="hidden" r:id="rId14"/>
    <sheet name="Kluber 2014-15 Sheet" sheetId="44" state="hidden" r:id="rId15"/>
    <sheet name="Bauer 2014-15 Sheet" sheetId="43" state="hidden" r:id="rId16"/>
    <sheet name="Carrasco 2014-15 Sheet" sheetId="42" state="hidden" r:id="rId17"/>
    <sheet name="Salazar 2014-15 Sheet" sheetId="41" state="hidden" r:id="rId18"/>
    <sheet name="Anderson 2014-15 Sheet" sheetId="40" state="hidden" r:id="rId19"/>
    <sheet name="Tomlin 2015-16 Sheet" sheetId="38" state="hidden" r:id="rId20"/>
    <sheet name="Kluber 2015-16 Sheet" sheetId="37" state="hidden" r:id="rId21"/>
    <sheet name="Bauer 2015-16 Sheet" sheetId="36" state="hidden" r:id="rId22"/>
    <sheet name="Salazar 2015-16 Sheet" sheetId="34" state="hidden" r:id="rId23"/>
    <sheet name="Carrasco 2015-16 Sheet" sheetId="35" state="hidden" r:id="rId24"/>
    <sheet name="Tomlin 2016-17 Sheet" sheetId="32" state="hidden" r:id="rId25"/>
    <sheet name="Kluber 2016-17 Sheet" sheetId="31" state="hidden" r:id="rId26"/>
    <sheet name="Bauer 2016-17 Sheet" sheetId="30" state="hidden" r:id="rId27"/>
    <sheet name="Carrasco 2016-17 Sheet" sheetId="29" state="hidden" r:id="rId28"/>
    <sheet name="Clevinger 2016-17 Sheet" sheetId="28" state="hidden" r:id="rId29"/>
    <sheet name="Kluber 2017-18 Sheet" sheetId="26" state="hidden" r:id="rId30"/>
    <sheet name="Clevinger 2017-28 Sheet" sheetId="25" state="hidden" r:id="rId31"/>
    <sheet name="Bieber 2017-18 Sheet" sheetId="24" state="hidden" r:id="rId32"/>
    <sheet name="Carrasco 2017-18 Sheet" sheetId="23" state="hidden" r:id="rId33"/>
    <sheet name="Bauer 2017-18 Sheet" sheetId="21" state="hidden" r:id="rId34"/>
    <sheet name="Bauer 2018-19 Sheet" sheetId="20" state="hidden" r:id="rId35"/>
    <sheet name="Bieber 2018-19 Sheet" sheetId="19" state="hidden" r:id="rId36"/>
    <sheet name="Clevinger 2018-19 Sheet" sheetId="18" state="hidden" r:id="rId37"/>
    <sheet name="Plutko 2018-19 Sheet" sheetId="17" state="hidden" r:id="rId38"/>
    <sheet name="Plesac 2018-19 Sheet" sheetId="16" state="hidden" r:id="rId39"/>
    <sheet name="Civale 2020-21 Sheet" sheetId="13" state="hidden" r:id="rId40"/>
    <sheet name="Plesac 2020-21 Sheet" sheetId="12" state="hidden" r:id="rId41"/>
    <sheet name="McKenzie 2020-21 Sheet" sheetId="11" state="hidden" r:id="rId42"/>
    <sheet name="Quantrill 2020-21 Sheet" sheetId="9" state="hidden" r:id="rId43"/>
    <sheet name="Morgan 2020-21 Sheet" sheetId="10" state="hidden" r:id="rId44"/>
    <sheet name="2021-22 McKenzie Sheet" sheetId="5" state="hidden" r:id="rId45"/>
    <sheet name="2021-22 Quantrill Sheet" sheetId="3" state="hidden" r:id="rId46"/>
    <sheet name="2021-22 Plesac Sheet" sheetId="2" state="hidden" r:id="rId47"/>
    <sheet name="2021-22 Civale Sheet" sheetId="4" state="hidden" r:id="rId4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51" l="1"/>
  <c r="U2" i="51" s="1"/>
  <c r="S991" i="51"/>
  <c r="S936" i="51"/>
  <c r="S856" i="51"/>
  <c r="S695" i="51"/>
  <c r="S697" i="51"/>
  <c r="S631" i="51"/>
  <c r="S509" i="51"/>
  <c r="S491" i="51"/>
  <c r="S438" i="51"/>
  <c r="S417" i="51"/>
  <c r="S414" i="51"/>
  <c r="S94" i="51"/>
  <c r="S33" i="51"/>
  <c r="S34" i="51"/>
  <c r="S36" i="51"/>
  <c r="S37" i="51"/>
  <c r="S39" i="51"/>
  <c r="S40" i="51"/>
  <c r="S43" i="51"/>
  <c r="S45" i="51"/>
  <c r="S47" i="51"/>
  <c r="S48" i="51"/>
  <c r="S50" i="51"/>
  <c r="S51" i="51"/>
  <c r="S52" i="51"/>
  <c r="S54" i="51"/>
  <c r="S56" i="51"/>
  <c r="S58" i="51"/>
  <c r="S59" i="51"/>
  <c r="S60" i="51"/>
  <c r="S62" i="51"/>
  <c r="S63" i="51"/>
  <c r="S64" i="51"/>
  <c r="S68" i="51"/>
  <c r="S69" i="51"/>
  <c r="S71" i="51"/>
  <c r="S82" i="51"/>
  <c r="S90" i="51"/>
  <c r="S91" i="51"/>
  <c r="S97" i="51"/>
  <c r="S98" i="51"/>
  <c r="S99" i="51"/>
  <c r="S100" i="51"/>
  <c r="S104" i="51"/>
  <c r="S111" i="51"/>
  <c r="S114" i="51"/>
  <c r="S116" i="51"/>
  <c r="S117" i="51"/>
  <c r="S121" i="51"/>
  <c r="S126" i="51"/>
  <c r="S127" i="51"/>
  <c r="S129" i="51"/>
  <c r="S131" i="51"/>
  <c r="S132" i="51"/>
  <c r="S138" i="51"/>
  <c r="S140" i="51"/>
  <c r="S142" i="51"/>
  <c r="S143" i="51"/>
  <c r="S144" i="51"/>
  <c r="S145" i="51"/>
  <c r="S148" i="51"/>
  <c r="S149" i="51"/>
  <c r="S150" i="51"/>
  <c r="S152" i="51"/>
  <c r="S153" i="51"/>
  <c r="S155" i="51"/>
  <c r="S156" i="51"/>
  <c r="S161" i="51"/>
  <c r="S163" i="51"/>
  <c r="S165" i="51"/>
  <c r="S166" i="51"/>
  <c r="S169" i="51"/>
  <c r="S170" i="51"/>
  <c r="S172" i="51"/>
  <c r="S174" i="51"/>
  <c r="S175" i="51"/>
  <c r="S179" i="51"/>
  <c r="S180" i="51"/>
  <c r="S182" i="51"/>
  <c r="S184" i="51"/>
  <c r="S185" i="51"/>
  <c r="S186" i="51"/>
  <c r="S187" i="51"/>
  <c r="S190" i="51"/>
  <c r="S193" i="51"/>
  <c r="S194" i="51"/>
  <c r="S198" i="51"/>
  <c r="S200" i="51"/>
  <c r="S201" i="51"/>
  <c r="S202" i="51"/>
  <c r="S203" i="51"/>
  <c r="S205" i="51"/>
  <c r="S206" i="51"/>
  <c r="S209" i="51"/>
  <c r="S212" i="51"/>
  <c r="S215" i="51"/>
  <c r="S217" i="51"/>
  <c r="S220" i="51"/>
  <c r="S224" i="51"/>
  <c r="S225" i="51"/>
  <c r="S227" i="51"/>
  <c r="S231" i="51"/>
  <c r="S235" i="51"/>
  <c r="S238" i="51"/>
  <c r="S243" i="51"/>
  <c r="S244" i="51"/>
  <c r="S246" i="51"/>
  <c r="S247" i="51"/>
  <c r="S250" i="51"/>
  <c r="S252" i="51"/>
  <c r="S255" i="51"/>
  <c r="S263" i="51"/>
  <c r="S265" i="51"/>
  <c r="S266" i="51"/>
  <c r="S268" i="51"/>
  <c r="S269" i="51"/>
  <c r="S271" i="51"/>
  <c r="S277" i="51"/>
  <c r="S280" i="51"/>
  <c r="S282" i="51"/>
  <c r="S284" i="51"/>
  <c r="S289" i="51"/>
  <c r="S292" i="51"/>
  <c r="S293" i="51"/>
  <c r="S295" i="51"/>
  <c r="S301" i="51"/>
  <c r="S305" i="51"/>
  <c r="S307" i="51"/>
  <c r="S310" i="51"/>
  <c r="S314" i="51"/>
  <c r="S315" i="51"/>
  <c r="S318" i="51"/>
  <c r="S323" i="51"/>
  <c r="S325" i="51"/>
  <c r="S326" i="51"/>
  <c r="S332" i="51"/>
  <c r="S335" i="51"/>
  <c r="S336" i="51"/>
  <c r="S337" i="51"/>
  <c r="S338" i="51"/>
  <c r="S343" i="51"/>
  <c r="S346" i="51"/>
  <c r="S348" i="51"/>
  <c r="S351" i="51"/>
  <c r="S352" i="51"/>
  <c r="S354" i="51"/>
  <c r="S355" i="51"/>
  <c r="S356" i="51"/>
  <c r="S357" i="51"/>
  <c r="S364" i="51"/>
  <c r="S366" i="51"/>
  <c r="S367" i="51"/>
  <c r="S368" i="51"/>
  <c r="S370" i="51"/>
  <c r="S373" i="51"/>
  <c r="S374" i="51"/>
  <c r="S378" i="51"/>
  <c r="S380" i="51"/>
  <c r="S383" i="51"/>
  <c r="S385" i="51"/>
  <c r="S392" i="51"/>
  <c r="S393" i="51"/>
  <c r="S397" i="51"/>
  <c r="S399" i="51"/>
  <c r="S400" i="51"/>
  <c r="S402" i="51"/>
  <c r="S403" i="51"/>
  <c r="S405" i="51"/>
  <c r="S408" i="51"/>
  <c r="S419" i="51"/>
  <c r="S420" i="51"/>
  <c r="S421" i="51"/>
  <c r="S429" i="51"/>
  <c r="S431" i="51"/>
  <c r="S432" i="51"/>
  <c r="S434" i="51"/>
  <c r="S441" i="51"/>
  <c r="S445" i="51"/>
  <c r="S447" i="51"/>
  <c r="S448" i="51"/>
  <c r="S449" i="51"/>
  <c r="S451" i="51"/>
  <c r="S452" i="51"/>
  <c r="S454" i="51"/>
  <c r="S455" i="51"/>
  <c r="S458" i="51"/>
  <c r="S460" i="51"/>
  <c r="S461" i="51"/>
  <c r="S462" i="51"/>
  <c r="S463" i="51"/>
  <c r="S464" i="51"/>
  <c r="S468" i="51"/>
  <c r="S471" i="51"/>
  <c r="S475" i="51"/>
  <c r="S476" i="51"/>
  <c r="S482" i="51"/>
  <c r="S485" i="51"/>
  <c r="S489" i="51"/>
  <c r="S493" i="51"/>
  <c r="S494" i="51"/>
  <c r="S495" i="51"/>
  <c r="S501" i="51"/>
  <c r="S504" i="51"/>
  <c r="S507" i="51"/>
  <c r="S511" i="51"/>
  <c r="S512" i="51"/>
  <c r="S513" i="51"/>
  <c r="S516" i="51"/>
  <c r="S519" i="51"/>
  <c r="S521" i="51"/>
  <c r="S531" i="51"/>
  <c r="S533" i="51"/>
  <c r="S539" i="51"/>
  <c r="S546" i="51"/>
  <c r="S547" i="51"/>
  <c r="S549" i="51"/>
  <c r="S550" i="51"/>
  <c r="S553" i="51"/>
  <c r="S561" i="51"/>
  <c r="S562" i="51"/>
  <c r="S565" i="51"/>
  <c r="S566" i="51"/>
  <c r="S569" i="51"/>
  <c r="S572" i="51"/>
  <c r="S573" i="51"/>
  <c r="S575" i="51"/>
  <c r="S577" i="51"/>
  <c r="S578" i="51"/>
  <c r="S582" i="51"/>
  <c r="S589" i="51"/>
  <c r="S590" i="51"/>
  <c r="S593" i="51"/>
  <c r="S597" i="51"/>
  <c r="S600" i="51"/>
  <c r="S602" i="51"/>
  <c r="S604" i="51"/>
  <c r="S605" i="51"/>
  <c r="S606" i="51"/>
  <c r="S613" i="51"/>
  <c r="S620" i="51"/>
  <c r="S621" i="51"/>
  <c r="S622" i="51"/>
  <c r="S624" i="51"/>
  <c r="S627" i="51"/>
  <c r="S628" i="51"/>
  <c r="S629" i="51"/>
  <c r="S632" i="51"/>
  <c r="S634" i="51"/>
  <c r="S635" i="51"/>
  <c r="S636" i="51"/>
  <c r="S640" i="51"/>
  <c r="S645" i="51"/>
  <c r="S649" i="51"/>
  <c r="S650" i="51"/>
  <c r="S651" i="51"/>
  <c r="S653" i="51"/>
  <c r="S655" i="51"/>
  <c r="S663" i="51"/>
  <c r="S666" i="51"/>
  <c r="S668" i="51"/>
  <c r="S669" i="51"/>
  <c r="S677" i="51"/>
  <c r="S678" i="51"/>
  <c r="S686" i="51"/>
  <c r="S687" i="51"/>
  <c r="S688" i="51"/>
  <c r="S690" i="51"/>
  <c r="S692" i="51"/>
  <c r="S700" i="51"/>
  <c r="S701" i="51"/>
  <c r="S702" i="51"/>
  <c r="S705" i="51"/>
  <c r="S709" i="51"/>
  <c r="S710" i="51"/>
  <c r="S711" i="51"/>
  <c r="S713" i="51"/>
  <c r="S717" i="51"/>
  <c r="S721" i="51"/>
  <c r="S722" i="51"/>
  <c r="S725" i="51"/>
  <c r="S726" i="51"/>
  <c r="S727" i="51"/>
  <c r="S729" i="51"/>
  <c r="S731" i="51"/>
  <c r="S732" i="51"/>
  <c r="S735" i="51"/>
  <c r="S738" i="51"/>
  <c r="S741" i="51"/>
  <c r="S743" i="51"/>
  <c r="S744" i="51"/>
  <c r="S752" i="51"/>
  <c r="S765" i="51"/>
  <c r="S768" i="51"/>
  <c r="S772" i="51"/>
  <c r="S774" i="51"/>
  <c r="S776" i="51"/>
  <c r="S777" i="51"/>
  <c r="S778" i="51"/>
  <c r="S779" i="51"/>
  <c r="S780" i="51"/>
  <c r="S784" i="51"/>
  <c r="S788" i="51"/>
  <c r="S791" i="51"/>
  <c r="S792" i="51"/>
  <c r="S793" i="51"/>
  <c r="S795" i="51"/>
  <c r="S804" i="51"/>
  <c r="S808" i="51"/>
  <c r="S811" i="51"/>
  <c r="S813" i="51"/>
  <c r="S815" i="51"/>
  <c r="S817" i="51"/>
  <c r="S818" i="51"/>
  <c r="S820" i="51"/>
  <c r="S823" i="51"/>
  <c r="S825" i="51"/>
  <c r="S828" i="51"/>
  <c r="S829" i="51"/>
  <c r="S832" i="51"/>
  <c r="S834" i="51"/>
  <c r="S837" i="51"/>
  <c r="S838" i="51"/>
  <c r="S842" i="51"/>
  <c r="S844" i="51"/>
  <c r="S847" i="51"/>
  <c r="S848" i="51"/>
  <c r="S850" i="51"/>
  <c r="S854" i="51"/>
  <c r="S858" i="51"/>
  <c r="S860" i="51"/>
  <c r="S863" i="51"/>
  <c r="S864" i="51"/>
  <c r="S866" i="51"/>
  <c r="S867" i="51"/>
  <c r="S870" i="51"/>
  <c r="S872" i="51"/>
  <c r="S874" i="51"/>
  <c r="S875" i="51"/>
  <c r="S878" i="51"/>
  <c r="S879" i="51"/>
  <c r="S880" i="51"/>
  <c r="S881" i="51"/>
  <c r="S883" i="51"/>
  <c r="S884" i="51"/>
  <c r="S887" i="51"/>
  <c r="S889" i="51"/>
  <c r="S890" i="51"/>
  <c r="S891" i="51"/>
  <c r="S892" i="51"/>
  <c r="S893" i="51"/>
  <c r="S894" i="51"/>
  <c r="S895" i="51"/>
  <c r="S896" i="51"/>
  <c r="S897" i="51"/>
  <c r="S899" i="51"/>
  <c r="S902" i="51"/>
  <c r="S903" i="51"/>
  <c r="S904" i="51"/>
  <c r="S905" i="51"/>
  <c r="S906" i="51"/>
  <c r="S909" i="51"/>
  <c r="S911" i="51"/>
  <c r="S913" i="51"/>
  <c r="S916" i="51"/>
  <c r="S917" i="51"/>
  <c r="S919" i="51"/>
  <c r="S920" i="51"/>
  <c r="S921" i="51"/>
  <c r="S923" i="51"/>
  <c r="S925" i="51"/>
  <c r="S926" i="51"/>
  <c r="S928" i="51"/>
  <c r="S929" i="51"/>
  <c r="S938" i="51"/>
  <c r="S940" i="51"/>
  <c r="S944" i="51"/>
  <c r="S949" i="51"/>
  <c r="S950" i="51"/>
  <c r="S951" i="51"/>
  <c r="S958" i="51"/>
  <c r="S960" i="51"/>
  <c r="S962" i="51"/>
  <c r="S965" i="51"/>
  <c r="S966" i="51"/>
  <c r="S968" i="51"/>
  <c r="S971" i="51"/>
  <c r="S973" i="51"/>
  <c r="S975" i="51"/>
  <c r="S977" i="51"/>
  <c r="S979" i="51"/>
  <c r="S980" i="51"/>
  <c r="S982" i="51"/>
  <c r="S983" i="51"/>
  <c r="S988" i="51"/>
  <c r="S989" i="51"/>
  <c r="S996" i="51"/>
  <c r="S997" i="51"/>
  <c r="S998" i="51"/>
  <c r="S999" i="51"/>
  <c r="S1002" i="51"/>
  <c r="S1003" i="51"/>
  <c r="S1004" i="51"/>
  <c r="S1005" i="51"/>
  <c r="S1008" i="51"/>
  <c r="S1012" i="51"/>
  <c r="S1013" i="51"/>
  <c r="S1017" i="51"/>
  <c r="S1018" i="51"/>
  <c r="S1020" i="51"/>
  <c r="S1021" i="51"/>
  <c r="S1022" i="51"/>
  <c r="S1026" i="51"/>
  <c r="S1029" i="51"/>
  <c r="S1031" i="51"/>
  <c r="S5" i="51"/>
  <c r="S7" i="51"/>
  <c r="S9" i="51"/>
  <c r="S15" i="51"/>
  <c r="S17" i="51"/>
  <c r="S19" i="51"/>
  <c r="S24" i="51"/>
  <c r="S25" i="51"/>
  <c r="S26" i="51"/>
  <c r="S31" i="51"/>
  <c r="S2" i="51"/>
  <c r="F137" i="51" l="1"/>
  <c r="F136" i="51"/>
  <c r="F135" i="51"/>
  <c r="F134" i="51"/>
  <c r="F132" i="51"/>
  <c r="F131" i="51"/>
  <c r="F130" i="51"/>
  <c r="F129" i="51"/>
  <c r="F128" i="51"/>
  <c r="F127" i="51"/>
  <c r="F126" i="51"/>
  <c r="F125" i="51"/>
  <c r="F123" i="51"/>
  <c r="F122" i="51"/>
  <c r="F121" i="51"/>
  <c r="F120" i="51"/>
  <c r="F119" i="51"/>
  <c r="F118" i="51"/>
  <c r="F117" i="51"/>
  <c r="F115" i="51"/>
  <c r="F114" i="51"/>
  <c r="F113" i="51"/>
  <c r="F112" i="51"/>
  <c r="F111" i="51"/>
  <c r="F110" i="51"/>
  <c r="F109" i="51"/>
  <c r="F108" i="51"/>
  <c r="F107" i="51"/>
  <c r="F105" i="51"/>
  <c r="F104" i="51"/>
  <c r="F103" i="51"/>
  <c r="F100" i="51"/>
  <c r="F99" i="51"/>
  <c r="F98" i="51"/>
  <c r="F97" i="51"/>
  <c r="F96" i="51"/>
  <c r="F94" i="51"/>
  <c r="F93" i="51"/>
  <c r="F92" i="51"/>
  <c r="F91" i="51"/>
  <c r="F90" i="51"/>
  <c r="F89" i="51"/>
  <c r="F88" i="51"/>
  <c r="F87" i="51"/>
  <c r="F85" i="51"/>
  <c r="F84" i="51"/>
  <c r="F83" i="51"/>
  <c r="F82" i="51"/>
  <c r="F81" i="51"/>
  <c r="F80" i="51"/>
  <c r="F79" i="51"/>
  <c r="F78" i="51"/>
  <c r="F77" i="51"/>
  <c r="F76" i="51"/>
  <c r="F75" i="51"/>
  <c r="F74" i="51"/>
  <c r="F73" i="51"/>
  <c r="F72" i="51"/>
  <c r="F71" i="51"/>
  <c r="F70" i="51"/>
  <c r="F69" i="51"/>
  <c r="F67" i="51"/>
  <c r="F64" i="51"/>
  <c r="F63" i="51"/>
  <c r="F62" i="51"/>
  <c r="F61" i="51"/>
  <c r="F60" i="51"/>
  <c r="F59" i="51"/>
  <c r="F58" i="51"/>
  <c r="F55" i="51"/>
  <c r="F54" i="51"/>
  <c r="F53" i="51"/>
  <c r="F52" i="51"/>
  <c r="F51" i="51"/>
  <c r="F50" i="51"/>
  <c r="F49" i="51"/>
  <c r="F47" i="51"/>
  <c r="F46" i="51"/>
  <c r="F45" i="51"/>
  <c r="F44" i="51"/>
  <c r="F43" i="51"/>
  <c r="F42" i="51"/>
  <c r="F40" i="51"/>
  <c r="F39" i="51"/>
  <c r="F38" i="51"/>
  <c r="F37" i="51"/>
  <c r="F36" i="51"/>
  <c r="F35" i="51"/>
  <c r="F34" i="51"/>
  <c r="F31" i="51"/>
  <c r="F30" i="51"/>
  <c r="F29" i="51"/>
  <c r="F28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S24" i="8" l="1"/>
  <c r="R24" i="8"/>
  <c r="Q24" i="8"/>
  <c r="P24" i="8"/>
  <c r="O24" i="8"/>
  <c r="N24" i="8"/>
  <c r="M24" i="8"/>
  <c r="L24" i="8"/>
  <c r="M24" i="9"/>
  <c r="N24" i="9"/>
  <c r="O24" i="9"/>
  <c r="P24" i="9"/>
  <c r="Q24" i="9"/>
  <c r="R24" i="9"/>
  <c r="S24" i="9"/>
  <c r="L24" i="9"/>
  <c r="G130" i="1"/>
  <c r="G104" i="1"/>
  <c r="G97" i="1"/>
  <c r="G63" i="1"/>
  <c r="G57" i="1"/>
  <c r="G46" i="1"/>
  <c r="G136" i="1"/>
  <c r="G123" i="1"/>
  <c r="G81" i="1"/>
  <c r="G68" i="1"/>
  <c r="G54" i="1"/>
  <c r="G42" i="1"/>
  <c r="G109" i="1"/>
  <c r="G84" i="1"/>
  <c r="G65" i="1"/>
  <c r="G39" i="1"/>
  <c r="G96" i="1"/>
  <c r="G62" i="1"/>
  <c r="G36" i="1"/>
  <c r="G139" i="1"/>
  <c r="G110" i="1"/>
  <c r="G86" i="1"/>
  <c r="G25" i="1"/>
  <c r="G135" i="1"/>
  <c r="G80" i="1"/>
  <c r="G21" i="1"/>
  <c r="G145" i="1"/>
  <c r="G91" i="1"/>
  <c r="G53" i="1"/>
  <c r="G31" i="1"/>
  <c r="G20" i="1"/>
  <c r="G134" i="1"/>
  <c r="G103" i="1"/>
  <c r="G79" i="1"/>
  <c r="G73" i="1"/>
  <c r="G52" i="1"/>
  <c r="G15" i="1"/>
  <c r="G14" i="1"/>
  <c r="G127" i="1"/>
  <c r="G13" i="1"/>
  <c r="G12" i="1"/>
  <c r="G140" i="1"/>
  <c r="G125" i="1"/>
  <c r="G85" i="1"/>
  <c r="G44" i="1"/>
  <c r="G26" i="1"/>
  <c r="G11" i="1"/>
  <c r="G137" i="1"/>
  <c r="G121" i="1"/>
  <c r="G99" i="1"/>
  <c r="G82" i="1"/>
  <c r="G23" i="1"/>
  <c r="G7" i="1"/>
  <c r="G126" i="1"/>
  <c r="G120" i="1"/>
  <c r="G98" i="1"/>
  <c r="G71" i="1"/>
  <c r="G45" i="1"/>
  <c r="G6" i="1"/>
  <c r="G119" i="1"/>
  <c r="G88" i="1"/>
  <c r="G64" i="1"/>
  <c r="G38" i="1"/>
  <c r="G5" i="1"/>
  <c r="G117" i="1"/>
  <c r="G67" i="1"/>
  <c r="G41" i="1"/>
  <c r="G3" i="1"/>
  <c r="G143" i="1"/>
  <c r="G142" i="1"/>
  <c r="G129" i="1"/>
  <c r="G128" i="1"/>
  <c r="G122" i="1"/>
  <c r="G102" i="1"/>
  <c r="G100" i="1"/>
  <c r="G89" i="1"/>
  <c r="G87" i="1"/>
  <c r="G74" i="1"/>
  <c r="G48" i="1"/>
  <c r="G47" i="1"/>
  <c r="G29" i="1"/>
  <c r="G28" i="1"/>
  <c r="G16" i="1"/>
  <c r="G8" i="1"/>
  <c r="G83" i="1"/>
  <c r="G77" i="1"/>
  <c r="G75" i="1"/>
  <c r="G55" i="1"/>
  <c r="G56" i="1"/>
  <c r="G51" i="1"/>
  <c r="G49" i="1"/>
  <c r="G22" i="1"/>
  <c r="G10" i="1"/>
  <c r="G17" i="1"/>
  <c r="G9" i="1"/>
  <c r="G131" i="1"/>
  <c r="G113" i="1"/>
  <c r="G114" i="1"/>
  <c r="G92" i="1"/>
  <c r="G95" i="1"/>
  <c r="G105" i="1"/>
  <c r="G106" i="1"/>
  <c r="G111" i="1"/>
  <c r="G118" i="1"/>
  <c r="G133" i="1"/>
  <c r="G138" i="1"/>
  <c r="G144" i="1"/>
  <c r="G76" i="1"/>
  <c r="G78" i="1"/>
  <c r="G66" i="1"/>
  <c r="G37" i="1"/>
  <c r="G40" i="1"/>
  <c r="G30" i="1"/>
  <c r="G4" i="1"/>
  <c r="G18" i="1"/>
  <c r="G19" i="1"/>
  <c r="G24" i="1"/>
</calcChain>
</file>

<file path=xl/sharedStrings.xml><?xml version="1.0" encoding="utf-8"?>
<sst xmlns="http://schemas.openxmlformats.org/spreadsheetml/2006/main" count="26889" uniqueCount="910">
  <si>
    <t>Gtm</t>
  </si>
  <si>
    <t>Date</t>
  </si>
  <si>
    <t>Tm</t>
  </si>
  <si>
    <t>Opp</t>
  </si>
  <si>
    <t>Rslt</t>
  </si>
  <si>
    <t>Inngs</t>
  </si>
  <si>
    <t>Dec</t>
  </si>
  <si>
    <t>DR</t>
  </si>
  <si>
    <t>IP</t>
  </si>
  <si>
    <t>H</t>
  </si>
  <si>
    <t>R</t>
  </si>
  <si>
    <t>ER</t>
  </si>
  <si>
    <t>BB</t>
  </si>
  <si>
    <t>SO</t>
  </si>
  <si>
    <t>HR</t>
  </si>
  <si>
    <t>HBP</t>
  </si>
  <si>
    <t>ERA</t>
  </si>
  <si>
    <t>FIP</t>
  </si>
  <si>
    <t>BF</t>
  </si>
  <si>
    <t>Pit</t>
  </si>
  <si>
    <t>Str</t>
  </si>
  <si>
    <t>StL</t>
  </si>
  <si>
    <t>StS</t>
  </si>
  <si>
    <t>GB</t>
  </si>
  <si>
    <t>FB</t>
  </si>
  <si>
    <t>LD</t>
  </si>
  <si>
    <t>PU</t>
  </si>
  <si>
    <t>Unk</t>
  </si>
  <si>
    <t>GSc</t>
  </si>
  <si>
    <t>SB</t>
  </si>
  <si>
    <t>CS</t>
  </si>
  <si>
    <t>PO</t>
  </si>
  <si>
    <t>AB</t>
  </si>
  <si>
    <t>2B</t>
  </si>
  <si>
    <t>3B</t>
  </si>
  <si>
    <t>IBB</t>
  </si>
  <si>
    <t>GDP</t>
  </si>
  <si>
    <t>SF</t>
  </si>
  <si>
    <t>ROE</t>
  </si>
  <si>
    <t>aLI</t>
  </si>
  <si>
    <t>WPA</t>
  </si>
  <si>
    <t>acLI</t>
  </si>
  <si>
    <t>cWPA</t>
  </si>
  <si>
    <t>RE24</t>
  </si>
  <si>
    <t>DFS(DK)</t>
  </si>
  <si>
    <t>DFS(FD)</t>
  </si>
  <si>
    <t>Entered</t>
  </si>
  <si>
    <t>Exited</t>
  </si>
  <si>
    <t>Apr 7</t>
  </si>
  <si>
    <t>CLE</t>
  </si>
  <si>
    <t>KCR</t>
  </si>
  <si>
    <t>L1-3</t>
  </si>
  <si>
    <t>GS-5</t>
  </si>
  <si>
    <t>1b start tie</t>
  </si>
  <si>
    <t>Apr 12</t>
  </si>
  <si>
    <t>CIN</t>
  </si>
  <si>
    <t>W10-5</t>
  </si>
  <si>
    <t>GS-6</t>
  </si>
  <si>
    <t>Apr 20(1)</t>
  </si>
  <si>
    <t>CHW</t>
  </si>
  <si>
    <t>W11-1</t>
  </si>
  <si>
    <t>W(1-0)</t>
  </si>
  <si>
    <t>1t start tie</t>
  </si>
  <si>
    <t>Apr 25</t>
  </si>
  <si>
    <t>LAA</t>
  </si>
  <si>
    <t>L0-3</t>
  </si>
  <si>
    <t>GS-7</t>
  </si>
  <si>
    <t>L(1-1)</t>
  </si>
  <si>
    <t>Apr 30</t>
  </si>
  <si>
    <t>OAK</t>
  </si>
  <si>
    <t>W3-1</t>
  </si>
  <si>
    <t>May 7(1)</t>
  </si>
  <si>
    <t>TOR</t>
  </si>
  <si>
    <t>L3-8</t>
  </si>
  <si>
    <t>GS-4</t>
  </si>
  <si>
    <t>L(1-2)</t>
  </si>
  <si>
    <t>May 14</t>
  </si>
  <si>
    <t>MIN</t>
  </si>
  <si>
    <t>W3-2</t>
  </si>
  <si>
    <t>May 22</t>
  </si>
  <si>
    <t>DET</t>
  </si>
  <si>
    <t>L2-4</t>
  </si>
  <si>
    <t>L(1-3)</t>
  </si>
  <si>
    <t>May 28</t>
  </si>
  <si>
    <t>W8-1</t>
  </si>
  <si>
    <t>GS-8</t>
  </si>
  <si>
    <t>W(2-3)</t>
  </si>
  <si>
    <t>Jun 3</t>
  </si>
  <si>
    <t>BAL</t>
  </si>
  <si>
    <t>W6-3</t>
  </si>
  <si>
    <t>W(3-3)</t>
  </si>
  <si>
    <t>1b start a 2</t>
  </si>
  <si>
    <t>Jun 8</t>
  </si>
  <si>
    <t>TEX</t>
  </si>
  <si>
    <t>W4-0</t>
  </si>
  <si>
    <t>Jun 14</t>
  </si>
  <si>
    <t>COL</t>
  </si>
  <si>
    <t>W4-3</t>
  </si>
  <si>
    <t>Jun 19</t>
  </si>
  <si>
    <t>LAD</t>
  </si>
  <si>
    <t>W5-3</t>
  </si>
  <si>
    <t>Jun 25</t>
  </si>
  <si>
    <t>BOS</t>
  </si>
  <si>
    <t>L(3-4)</t>
  </si>
  <si>
    <t>Jun 30</t>
  </si>
  <si>
    <t>6t 3 out d2</t>
  </si>
  <si>
    <t>Jul 6</t>
  </si>
  <si>
    <t>L2-8</t>
  </si>
  <si>
    <t>L(3-5)</t>
  </si>
  <si>
    <t>Jul 12(1)</t>
  </si>
  <si>
    <t>W4-1</t>
  </si>
  <si>
    <t>CG</t>
  </si>
  <si>
    <t>W(4-5)</t>
  </si>
  <si>
    <t>Jul 24</t>
  </si>
  <si>
    <t>L3-6</t>
  </si>
  <si>
    <t>L(4-6)</t>
  </si>
  <si>
    <t>Jul 29</t>
  </si>
  <si>
    <t>TBR</t>
  </si>
  <si>
    <t>W(5-6)</t>
  </si>
  <si>
    <t>Aug 3</t>
  </si>
  <si>
    <t>ARI</t>
  </si>
  <si>
    <t>W7-4</t>
  </si>
  <si>
    <t>W(6-6)</t>
  </si>
  <si>
    <t>Aug 9</t>
  </si>
  <si>
    <t>W5-2</t>
  </si>
  <si>
    <t>W(7-6)</t>
  </si>
  <si>
    <t>7b 3 out a2</t>
  </si>
  <si>
    <t>Aug 14</t>
  </si>
  <si>
    <t>W7-2</t>
  </si>
  <si>
    <t>W(8-6)</t>
  </si>
  <si>
    <t>1b start a 1</t>
  </si>
  <si>
    <t>Aug 20</t>
  </si>
  <si>
    <t>L0-2</t>
  </si>
  <si>
    <t>L(8-7)</t>
  </si>
  <si>
    <t>Aug 26</t>
  </si>
  <si>
    <t>SEA</t>
  </si>
  <si>
    <t>L2-3</t>
  </si>
  <si>
    <t>Sep 1</t>
  </si>
  <si>
    <t>L(8-8)</t>
  </si>
  <si>
    <t>Sep 6</t>
  </si>
  <si>
    <t>W(9-8)</t>
  </si>
  <si>
    <t>Sep 11</t>
  </si>
  <si>
    <t>W(10-8)</t>
  </si>
  <si>
    <t>Sep 17(1)</t>
  </si>
  <si>
    <t>W5-1</t>
  </si>
  <si>
    <t>W(11-8)</t>
  </si>
  <si>
    <t>Sep 22</t>
  </si>
  <si>
    <t>W4-2</t>
  </si>
  <si>
    <t>W(12-8)</t>
  </si>
  <si>
    <t>Sep 27</t>
  </si>
  <si>
    <t>L5-6</t>
  </si>
  <si>
    <t>Oct 2</t>
  </si>
  <si>
    <t>W7-5</t>
  </si>
  <si>
    <t>W(13-8)</t>
  </si>
  <si>
    <t>20-11</t>
  </si>
  <si>
    <t>W-L:13-8</t>
  </si>
  <si>
    <t>Home.Away</t>
  </si>
  <si>
    <t>Away</t>
  </si>
  <si>
    <t>Home</t>
  </si>
  <si>
    <t>Player</t>
  </si>
  <si>
    <t>Shane Bieber</t>
  </si>
  <si>
    <t>Game#</t>
  </si>
  <si>
    <t>Apr 9</t>
  </si>
  <si>
    <t>L0-1</t>
  </si>
  <si>
    <t>Apr 15</t>
  </si>
  <si>
    <t>SFG</t>
  </si>
  <si>
    <t>L1-4</t>
  </si>
  <si>
    <t>L(0-1)</t>
  </si>
  <si>
    <t>Apr 21</t>
  </si>
  <si>
    <t>W(1-1)</t>
  </si>
  <si>
    <t>Apr 27</t>
  </si>
  <si>
    <t>L5-9</t>
  </si>
  <si>
    <t>May 4(1)</t>
  </si>
  <si>
    <t>SDP</t>
  </si>
  <si>
    <t>L4-5</t>
  </si>
  <si>
    <t>May 9</t>
  </si>
  <si>
    <t>W12-9</t>
  </si>
  <si>
    <t>May 17</t>
  </si>
  <si>
    <t>May 24</t>
  </si>
  <si>
    <t>HOU</t>
  </si>
  <si>
    <t>L3-7</t>
  </si>
  <si>
    <t>L(1-4)</t>
  </si>
  <si>
    <t>May 30</t>
  </si>
  <si>
    <t>W7-3</t>
  </si>
  <si>
    <t>Jun 5</t>
  </si>
  <si>
    <t>W(2-4)</t>
  </si>
  <si>
    <t>Jun 11</t>
  </si>
  <si>
    <t>L5-10</t>
  </si>
  <si>
    <t>Jun 17</t>
  </si>
  <si>
    <t>W2-1</t>
  </si>
  <si>
    <t>Jun 23</t>
  </si>
  <si>
    <t>L(2-5)</t>
  </si>
  <si>
    <t>Jun 28(1)</t>
  </si>
  <si>
    <t>Jul 4(1)</t>
  </si>
  <si>
    <t>L(2-6)</t>
  </si>
  <si>
    <t>Jul 10</t>
  </si>
  <si>
    <t>L1-5</t>
  </si>
  <si>
    <t>L(2-7)</t>
  </si>
  <si>
    <t>Jul 15</t>
  </si>
  <si>
    <t>W6-5</t>
  </si>
  <si>
    <t>Jul 25</t>
  </si>
  <si>
    <t>L(2-8)</t>
  </si>
  <si>
    <t>Jul 30</t>
  </si>
  <si>
    <t>L4-6</t>
  </si>
  <si>
    <t>L(2-9)</t>
  </si>
  <si>
    <t>Aug 4</t>
  </si>
  <si>
    <t>L0-6</t>
  </si>
  <si>
    <t>L(2-10)</t>
  </si>
  <si>
    <t>Aug 11</t>
  </si>
  <si>
    <t>Aug 16</t>
  </si>
  <si>
    <t>L3-4</t>
  </si>
  <si>
    <t>L(2-11)</t>
  </si>
  <si>
    <t>Aug 27</t>
  </si>
  <si>
    <t>W(3-11)</t>
  </si>
  <si>
    <t>Oct 1</t>
  </si>
  <si>
    <t>L1-7</t>
  </si>
  <si>
    <t>L(3-12)</t>
  </si>
  <si>
    <t>Oct 4</t>
  </si>
  <si>
    <t>6t 3 out a4</t>
  </si>
  <si>
    <t>W-L:3-12</t>
  </si>
  <si>
    <t>Zach Plesac</t>
  </si>
  <si>
    <t>Plesac Total</t>
  </si>
  <si>
    <t>Days.Rested</t>
  </si>
  <si>
    <t>Apr 10</t>
  </si>
  <si>
    <t>W17-3</t>
  </si>
  <si>
    <t>Apr 16</t>
  </si>
  <si>
    <t>Apr 23</t>
  </si>
  <si>
    <t>NYY</t>
  </si>
  <si>
    <t>Apr 28</t>
  </si>
  <si>
    <t>May 4(2)</t>
  </si>
  <si>
    <t>May 10</t>
  </si>
  <si>
    <t>May 19</t>
  </si>
  <si>
    <t>May 25</t>
  </si>
  <si>
    <t>L1-2</t>
  </si>
  <si>
    <t>May 31</t>
  </si>
  <si>
    <t>W8-3</t>
  </si>
  <si>
    <t>Jun 7(1)</t>
  </si>
  <si>
    <t>Jun 12</t>
  </si>
  <si>
    <t>W(4-3)</t>
  </si>
  <si>
    <t>Jun 18</t>
  </si>
  <si>
    <t>L(4-4)</t>
  </si>
  <si>
    <t>Jun 24</t>
  </si>
  <si>
    <t>Jun 29</t>
  </si>
  <si>
    <t>W7-6</t>
  </si>
  <si>
    <t>Jul 5</t>
  </si>
  <si>
    <t>L4-11</t>
  </si>
  <si>
    <t>L(4-5)</t>
  </si>
  <si>
    <t>Jul 11</t>
  </si>
  <si>
    <t>W8-4</t>
  </si>
  <si>
    <t>W(5-5)</t>
  </si>
  <si>
    <t>Jul 16</t>
  </si>
  <si>
    <t>W10-0</t>
  </si>
  <si>
    <t>W(6-5)</t>
  </si>
  <si>
    <t>Jul 22</t>
  </si>
  <si>
    <t>W8-2</t>
  </si>
  <si>
    <t>W(7-5)</t>
  </si>
  <si>
    <t>Jul 27</t>
  </si>
  <si>
    <t>Aug 1</t>
  </si>
  <si>
    <t>6t 3 out tie</t>
  </si>
  <si>
    <t>Aug 6</t>
  </si>
  <si>
    <t>W(8-5)</t>
  </si>
  <si>
    <t>Aug 12</t>
  </si>
  <si>
    <t>W8-0</t>
  </si>
  <si>
    <t>W(9-5)</t>
  </si>
  <si>
    <t>Aug 17</t>
  </si>
  <si>
    <t>Aug 24</t>
  </si>
  <si>
    <t>W7-0</t>
  </si>
  <si>
    <t>W(10-5)</t>
  </si>
  <si>
    <t>Aug 30</t>
  </si>
  <si>
    <t>W(11-5)</t>
  </si>
  <si>
    <t>Sep 4</t>
  </si>
  <si>
    <t>Sep 9</t>
  </si>
  <si>
    <t>W(12-5)</t>
  </si>
  <si>
    <t>Sep 14</t>
  </si>
  <si>
    <t>Sep 19</t>
  </si>
  <si>
    <t>W11-4</t>
  </si>
  <si>
    <t>W(13-5)</t>
  </si>
  <si>
    <t>Sep 24</t>
  </si>
  <si>
    <t>W(14-5)</t>
  </si>
  <si>
    <t>Sep 29</t>
  </si>
  <si>
    <t>W(15-5)</t>
  </si>
  <si>
    <t>22-10</t>
  </si>
  <si>
    <t>W-L:15-5</t>
  </si>
  <si>
    <t>Cal Quantrill</t>
  </si>
  <si>
    <t>Quantrill Total</t>
  </si>
  <si>
    <t xml:space="preserve">Total Bieber </t>
  </si>
  <si>
    <t>Year</t>
  </si>
  <si>
    <t>2021-22</t>
  </si>
  <si>
    <t>2021-2022</t>
  </si>
  <si>
    <t>Apr 11</t>
  </si>
  <si>
    <t>W10-7</t>
  </si>
  <si>
    <t>4b --3 1 out a1</t>
  </si>
  <si>
    <t>Apr 17</t>
  </si>
  <si>
    <t>L1-8</t>
  </si>
  <si>
    <t>4t 3 out d4</t>
  </si>
  <si>
    <t>Apr 24</t>
  </si>
  <si>
    <t>L2-10</t>
  </si>
  <si>
    <t>GS-3</t>
  </si>
  <si>
    <t>L(0-2)</t>
  </si>
  <si>
    <t>3b 3 out d6</t>
  </si>
  <si>
    <t>Apr 29</t>
  </si>
  <si>
    <t>W9-8</t>
  </si>
  <si>
    <t>4b 3 out d1</t>
  </si>
  <si>
    <t>May 5</t>
  </si>
  <si>
    <t>W(1-2)</t>
  </si>
  <si>
    <t>6t -2- 2 out a2</t>
  </si>
  <si>
    <t>May 13</t>
  </si>
  <si>
    <t>L8-12</t>
  </si>
  <si>
    <t>5b 12- 2 out d2</t>
  </si>
  <si>
    <t>May 20</t>
  </si>
  <si>
    <t>W6-1</t>
  </si>
  <si>
    <t>7t 1-3 1 out a4</t>
  </si>
  <si>
    <t>Jun 21</t>
  </si>
  <si>
    <t>5b 3 out a1</t>
  </si>
  <si>
    <t>Jun 26</t>
  </si>
  <si>
    <t>L(2-4)</t>
  </si>
  <si>
    <t>4t 3 out d3</t>
  </si>
  <si>
    <t>Jul 2(2)</t>
  </si>
  <si>
    <t>L1-6</t>
  </si>
  <si>
    <t>7t 12- 0 out d1</t>
  </si>
  <si>
    <t>Jul 8</t>
  </si>
  <si>
    <t>Jul 13</t>
  </si>
  <si>
    <t>GS-1</t>
  </si>
  <si>
    <t>1t 3 out tie</t>
  </si>
  <si>
    <t>Aug 10</t>
  </si>
  <si>
    <t>4b 3 out a1</t>
  </si>
  <si>
    <t>Aug 15(1)</t>
  </si>
  <si>
    <t>Aug 23</t>
  </si>
  <si>
    <t>5b 1-- 2 out a1</t>
  </si>
  <si>
    <t>Aug 28</t>
  </si>
  <si>
    <t>L0-4</t>
  </si>
  <si>
    <t>7b 1-- 1 out d4</t>
  </si>
  <si>
    <t>Sep 20</t>
  </si>
  <si>
    <t>6b 12- 0 out a1</t>
  </si>
  <si>
    <t>Sep 25</t>
  </si>
  <si>
    <t>W10-4</t>
  </si>
  <si>
    <t>W(3-6)</t>
  </si>
  <si>
    <t>5b 3 out a2</t>
  </si>
  <si>
    <t>Sep 30</t>
  </si>
  <si>
    <t>W(4-6)</t>
  </si>
  <si>
    <t>Oct 5</t>
  </si>
  <si>
    <t>W9-2</t>
  </si>
  <si>
    <t>W-L:5-6</t>
  </si>
  <si>
    <t>Aaron Civale</t>
  </si>
  <si>
    <t>Civale Total</t>
  </si>
  <si>
    <t>Season</t>
  </si>
  <si>
    <t>Apr 13</t>
  </si>
  <si>
    <t>Apr 20(2)</t>
  </si>
  <si>
    <t>Apr 26</t>
  </si>
  <si>
    <t>May 1</t>
  </si>
  <si>
    <t>May 7(2)</t>
  </si>
  <si>
    <t>W(2-2)</t>
  </si>
  <si>
    <t>May 15</t>
  </si>
  <si>
    <t>L(2-3)</t>
  </si>
  <si>
    <t>May 23</t>
  </si>
  <si>
    <t>May 29</t>
  </si>
  <si>
    <t>Jun 4</t>
  </si>
  <si>
    <t>Jun 10</t>
  </si>
  <si>
    <t>Jun 16</t>
  </si>
  <si>
    <t>Jun 22</t>
  </si>
  <si>
    <t>W11-10</t>
  </si>
  <si>
    <t>Jun 27</t>
  </si>
  <si>
    <t>L1-11</t>
  </si>
  <si>
    <t>Jul 3</t>
  </si>
  <si>
    <t>W2-0</t>
  </si>
  <si>
    <t>Jul 9</t>
  </si>
  <si>
    <t>W13-1</t>
  </si>
  <si>
    <t>Jul 14</t>
  </si>
  <si>
    <t>Jul 23(1)</t>
  </si>
  <si>
    <t>Jul 28</t>
  </si>
  <si>
    <t>L(7-7)</t>
  </si>
  <si>
    <t>Aug 2</t>
  </si>
  <si>
    <t>L(7-8)</t>
  </si>
  <si>
    <t>Aug 7</t>
  </si>
  <si>
    <t>W1-0</t>
  </si>
  <si>
    <t>W(8-8)</t>
  </si>
  <si>
    <t>Aug 13</t>
  </si>
  <si>
    <t>L(8-9)</t>
  </si>
  <si>
    <t>Aug 19</t>
  </si>
  <si>
    <t>W(9-9)</t>
  </si>
  <si>
    <t>Aug 25</t>
  </si>
  <si>
    <t>L(9-10)</t>
  </si>
  <si>
    <t>Aug 31</t>
  </si>
  <si>
    <t>L(9-11)</t>
  </si>
  <si>
    <t>Sep 5</t>
  </si>
  <si>
    <t>Sep 10</t>
  </si>
  <si>
    <t>W6-4</t>
  </si>
  <si>
    <t>W(10-11)</t>
  </si>
  <si>
    <t>Sep 16</t>
  </si>
  <si>
    <t>Sep 21</t>
  </si>
  <si>
    <t>W(11-11)</t>
  </si>
  <si>
    <t>Sep 28</t>
  </si>
  <si>
    <t>Oct 3</t>
  </si>
  <si>
    <t>L2-5</t>
  </si>
  <si>
    <t>19-12</t>
  </si>
  <si>
    <t>W-L:11-11</t>
  </si>
  <si>
    <t>Triston McKenizie</t>
  </si>
  <si>
    <t>McKenize Total</t>
  </si>
  <si>
    <t>Apr 22</t>
  </si>
  <si>
    <t>May 8</t>
  </si>
  <si>
    <t>May 26</t>
  </si>
  <si>
    <t>Jun 1</t>
  </si>
  <si>
    <t>Jun 9</t>
  </si>
  <si>
    <t>Jun 15</t>
  </si>
  <si>
    <t>L3-5</t>
  </si>
  <si>
    <t>L0-7</t>
  </si>
  <si>
    <t>Sep 12</t>
  </si>
  <si>
    <t>W5-4</t>
  </si>
  <si>
    <t>Opp Division</t>
  </si>
  <si>
    <t>AL Central</t>
  </si>
  <si>
    <t>AL East</t>
  </si>
  <si>
    <t>AL West</t>
  </si>
  <si>
    <t>NL West</t>
  </si>
  <si>
    <t>Apr 4</t>
  </si>
  <si>
    <t>W9-3</t>
  </si>
  <si>
    <t>Apr 14</t>
  </si>
  <si>
    <t>L0-8</t>
  </si>
  <si>
    <t>L3-10</t>
  </si>
  <si>
    <t>Apr 20</t>
  </si>
  <si>
    <t>L5-8</t>
  </si>
  <si>
    <t>May 4</t>
  </si>
  <si>
    <t>May 12</t>
  </si>
  <si>
    <t>CHC</t>
  </si>
  <si>
    <t>L4-7</t>
  </si>
  <si>
    <t>May 21</t>
  </si>
  <si>
    <t>L0-10</t>
  </si>
  <si>
    <t>May 31(2)</t>
  </si>
  <si>
    <t>Jun 6</t>
  </si>
  <si>
    <t>L5-18</t>
  </si>
  <si>
    <t>GS-2</t>
  </si>
  <si>
    <t>STL</t>
  </si>
  <si>
    <t>PIT</t>
  </si>
  <si>
    <t>L7-8</t>
  </si>
  <si>
    <t>Jun 30(1)</t>
  </si>
  <si>
    <t>L4-9</t>
  </si>
  <si>
    <t>Jul 4</t>
  </si>
  <si>
    <t>W14-6</t>
  </si>
  <si>
    <t>Jul 17</t>
  </si>
  <si>
    <t>W(3-2)</t>
  </si>
  <si>
    <t>Aug 22</t>
  </si>
  <si>
    <t>W3-0</t>
  </si>
  <si>
    <t>W(4-2)</t>
  </si>
  <si>
    <t>Sep 3</t>
  </si>
  <si>
    <t>L(4-3)</t>
  </si>
  <si>
    <t>W(5-3)</t>
  </si>
  <si>
    <t>Sep 15</t>
  </si>
  <si>
    <t>W12-3</t>
  </si>
  <si>
    <t>W(6-3)</t>
  </si>
  <si>
    <t>W(7-3)</t>
  </si>
  <si>
    <t>W(8-3)</t>
  </si>
  <si>
    <t>2020-21</t>
  </si>
  <si>
    <t>Opp Divison</t>
  </si>
  <si>
    <t>NL Central</t>
  </si>
  <si>
    <t xml:space="preserve">  10-12</t>
  </si>
  <si>
    <t>W-L:8-2</t>
  </si>
  <si>
    <t>L2-11</t>
  </si>
  <si>
    <t>W10-3</t>
  </si>
  <si>
    <t>Jun 28</t>
  </si>
  <si>
    <t>W13-5</t>
  </si>
  <si>
    <t>Jul 21</t>
  </si>
  <si>
    <t>L0-17</t>
  </si>
  <si>
    <t>L(1-5)</t>
  </si>
  <si>
    <t>W(2-5)</t>
  </si>
  <si>
    <t>Aug 29</t>
  </si>
  <si>
    <t>MIL</t>
  </si>
  <si>
    <t>W(3-7)</t>
  </si>
  <si>
    <t>W6-0</t>
  </si>
  <si>
    <t>W(4-7)</t>
  </si>
  <si>
    <t>W9-6</t>
  </si>
  <si>
    <t>W(5-7)</t>
  </si>
  <si>
    <t>W-L:5-7</t>
  </si>
  <si>
    <t>Eli Morgan</t>
  </si>
  <si>
    <t xml:space="preserve"> 9-9</t>
  </si>
  <si>
    <t>Opp.Division</t>
  </si>
  <si>
    <t>Morgan Total</t>
  </si>
  <si>
    <t>Apr 5</t>
  </si>
  <si>
    <t>May 6</t>
  </si>
  <si>
    <t>May 31(1)</t>
  </si>
  <si>
    <t>L6-8</t>
  </si>
  <si>
    <t>Jul 20</t>
  </si>
  <si>
    <t>L3-9</t>
  </si>
  <si>
    <t>Jul 31</t>
  </si>
  <si>
    <t>W12-11</t>
  </si>
  <si>
    <t>Aug 5</t>
  </si>
  <si>
    <t>Aug 15</t>
  </si>
  <si>
    <t>W11-0</t>
  </si>
  <si>
    <t>Aug 21</t>
  </si>
  <si>
    <t>W(3-5)</t>
  </si>
  <si>
    <t>Sep 2</t>
  </si>
  <si>
    <t>Sep 8</t>
  </si>
  <si>
    <t>Sep 14(1)</t>
  </si>
  <si>
    <t>Sep 20(1)</t>
  </si>
  <si>
    <t>L2-7</t>
  </si>
  <si>
    <t>L(5-7)</t>
  </si>
  <si>
    <t>Sep 26</t>
  </si>
  <si>
    <t>L(5-8)</t>
  </si>
  <si>
    <t>L(5-9)</t>
  </si>
  <si>
    <t>W-L:5-9</t>
  </si>
  <si>
    <t>Triston McKenzie</t>
  </si>
  <si>
    <t xml:space="preserve"> 10-15</t>
  </si>
  <si>
    <t>McKenzie Totals</t>
  </si>
  <si>
    <t>Apr 3</t>
  </si>
  <si>
    <t>May 2</t>
  </si>
  <si>
    <t>W5-0</t>
  </si>
  <si>
    <t>May 7</t>
  </si>
  <si>
    <t>May 18</t>
  </si>
  <si>
    <t>Jul 18</t>
  </si>
  <si>
    <t>Jul 23</t>
  </si>
  <si>
    <t>L(6-4)</t>
  </si>
  <si>
    <t>Aug 8</t>
  </si>
  <si>
    <t>W(7-4)</t>
  </si>
  <si>
    <t>Aug 18</t>
  </si>
  <si>
    <t>W(8-4)</t>
  </si>
  <si>
    <t>W(9-4)</t>
  </si>
  <si>
    <t>W11-5</t>
  </si>
  <si>
    <t>W(10-4)</t>
  </si>
  <si>
    <t>L(10-5)</t>
  </si>
  <si>
    <t>Sep 17</t>
  </si>
  <si>
    <t>L(10-6)</t>
  </si>
  <si>
    <t>Sep 23(2)</t>
  </si>
  <si>
    <t>14-11</t>
  </si>
  <si>
    <t>W-L:10-6</t>
  </si>
  <si>
    <t>W11-3</t>
  </si>
  <si>
    <t>W(2-0)</t>
  </si>
  <si>
    <t>W(3-0)</t>
  </si>
  <si>
    <t>W(4-0)</t>
  </si>
  <si>
    <t>May 3</t>
  </si>
  <si>
    <t>W8-6</t>
  </si>
  <si>
    <t>W(5-0)</t>
  </si>
  <si>
    <t>L(5-1)</t>
  </si>
  <si>
    <t>W(6-1)</t>
  </si>
  <si>
    <t>GS-9</t>
  </si>
  <si>
    <t>W(7-1)</t>
  </si>
  <si>
    <t>May 30(1)</t>
  </si>
  <si>
    <t>L(7-2)</t>
  </si>
  <si>
    <t>W(8-2)</t>
  </si>
  <si>
    <t>W(9-2)</t>
  </si>
  <si>
    <t>W8-7</t>
  </si>
  <si>
    <t>W(10-2)</t>
  </si>
  <si>
    <t>Sep 7</t>
  </si>
  <si>
    <t>L(10-3)</t>
  </si>
  <si>
    <t>L(10-4)</t>
  </si>
  <si>
    <t>Sep 18</t>
  </si>
  <si>
    <t>W(11-4)</t>
  </si>
  <si>
    <t>Sep 23(1)</t>
  </si>
  <si>
    <t>L(11-5)</t>
  </si>
  <si>
    <t>14-7</t>
  </si>
  <si>
    <t>W-L:12-5</t>
  </si>
  <si>
    <t>L(3-3)</t>
  </si>
  <si>
    <t>2020-2021</t>
  </si>
  <si>
    <t>W7-1</t>
  </si>
  <si>
    <t>W10-1</t>
  </si>
  <si>
    <t>W(2-1)</t>
  </si>
  <si>
    <t>W(3-1)</t>
  </si>
  <si>
    <t>L4-8</t>
  </si>
  <si>
    <t>L(3-2)</t>
  </si>
  <si>
    <t>Jun 2</t>
  </si>
  <si>
    <t>Jun 7</t>
  </si>
  <si>
    <t>L0-13</t>
  </si>
  <si>
    <t>Jul 26</t>
  </si>
  <si>
    <t>Aug 7(1)</t>
  </si>
  <si>
    <t>L6-9</t>
  </si>
  <si>
    <t>L(7-5)</t>
  </si>
  <si>
    <t>L(7-6)</t>
  </si>
  <si>
    <t>SHO</t>
  </si>
  <si>
    <t>PHI</t>
  </si>
  <si>
    <t>WSN</t>
  </si>
  <si>
    <t>13-8</t>
  </si>
  <si>
    <t>W-L:8-6</t>
  </si>
  <si>
    <t xml:space="preserve">Player </t>
  </si>
  <si>
    <t>NL East</t>
  </si>
  <si>
    <t>Game.#</t>
  </si>
  <si>
    <t>W13-4</t>
  </si>
  <si>
    <t>W19-5</t>
  </si>
  <si>
    <t>NYM</t>
  </si>
  <si>
    <t>W6-2</t>
  </si>
  <si>
    <t>L7-10</t>
  </si>
  <si>
    <t>W-L:7-5</t>
  </si>
  <si>
    <t>Adam Plutko</t>
  </si>
  <si>
    <t>Plutko Total</t>
  </si>
  <si>
    <t>Apr 1</t>
  </si>
  <si>
    <t>Jul 12</t>
  </si>
  <si>
    <t>W9-1</t>
  </si>
  <si>
    <t>W(5-2)</t>
  </si>
  <si>
    <t>W(6-2)</t>
  </si>
  <si>
    <t>W(7-2)</t>
  </si>
  <si>
    <t>L6-7</t>
  </si>
  <si>
    <t>W(11-2)</t>
  </si>
  <si>
    <t>L(11-3)</t>
  </si>
  <si>
    <t>W(12-3)</t>
  </si>
  <si>
    <t>W(13-3)</t>
  </si>
  <si>
    <t>L(13-4)</t>
  </si>
  <si>
    <t>W-L:13-4</t>
  </si>
  <si>
    <t>Mike Clevinger</t>
  </si>
  <si>
    <t>Clevinger Total</t>
  </si>
  <si>
    <t>Mar 31</t>
  </si>
  <si>
    <t>ATL</t>
  </si>
  <si>
    <t>L5-11</t>
  </si>
  <si>
    <t>L(2-1)</t>
  </si>
  <si>
    <t>L(2-2)</t>
  </si>
  <si>
    <t>W14-9</t>
  </si>
  <si>
    <t>Jun 20</t>
  </si>
  <si>
    <t>L(6-3)</t>
  </si>
  <si>
    <t>Jul 19</t>
  </si>
  <si>
    <t>W(9-3)</t>
  </si>
  <si>
    <t>W(10-3)</t>
  </si>
  <si>
    <t>W(12-4)</t>
  </si>
  <si>
    <t>L(12-5)</t>
  </si>
  <si>
    <t>L2-9</t>
  </si>
  <si>
    <t>L(12-6)</t>
  </si>
  <si>
    <t>L8-9</t>
  </si>
  <si>
    <t>L(12-7)</t>
  </si>
  <si>
    <t>W(13-7)</t>
  </si>
  <si>
    <t>W(14-7)</t>
  </si>
  <si>
    <t>W(15-7)</t>
  </si>
  <si>
    <t>L(15-8)</t>
  </si>
  <si>
    <t>21-13</t>
  </si>
  <si>
    <t>W-L:15-8</t>
  </si>
  <si>
    <t>2018-19</t>
  </si>
  <si>
    <t>Apr 6</t>
  </si>
  <si>
    <t>MIA</t>
  </si>
  <si>
    <t>W9-0</t>
  </si>
  <si>
    <t>L2-6</t>
  </si>
  <si>
    <t>L4-10</t>
  </si>
  <si>
    <t>Carlos Carrasco</t>
  </si>
  <si>
    <t>Carrasco Total</t>
  </si>
  <si>
    <t>Bieber Total</t>
  </si>
  <si>
    <t>Mar 30</t>
  </si>
  <si>
    <t>W(4-1)</t>
  </si>
  <si>
    <t>L1-9</t>
  </si>
  <si>
    <t>L(4-2)</t>
  </si>
  <si>
    <t>May 11</t>
  </si>
  <si>
    <t>May 16</t>
  </si>
  <si>
    <t>W14-7</t>
  </si>
  <si>
    <t>Jul 2</t>
  </si>
  <si>
    <t>W9-5</t>
  </si>
  <si>
    <t>Jul 7</t>
  </si>
  <si>
    <t>W(9-7)</t>
  </si>
  <si>
    <t>L(9-8)</t>
  </si>
  <si>
    <t>Trevor Bauer</t>
  </si>
  <si>
    <t>L9-10</t>
  </si>
  <si>
    <t>May 27</t>
  </si>
  <si>
    <t>W10-9</t>
  </si>
  <si>
    <t>W(5-4)</t>
  </si>
  <si>
    <t>Jun 13</t>
  </si>
  <si>
    <t>L(5-5)</t>
  </si>
  <si>
    <t>W(9-6)</t>
  </si>
  <si>
    <t>W(10-6)</t>
  </si>
  <si>
    <t>W(11-6)</t>
  </si>
  <si>
    <t>W(12-6)</t>
  </si>
  <si>
    <t>L5-7</t>
  </si>
  <si>
    <t>17-11</t>
  </si>
  <si>
    <t>2018-2019</t>
  </si>
  <si>
    <t>2017-2018</t>
  </si>
  <si>
    <t>Bauer Total</t>
  </si>
  <si>
    <t>W-L:12-6</t>
  </si>
  <si>
    <t>Apr 18</t>
  </si>
  <si>
    <t>L4-12</t>
  </si>
  <si>
    <t>L(4-1)</t>
  </si>
  <si>
    <t>May 3(1)</t>
  </si>
  <si>
    <t>L11-13</t>
  </si>
  <si>
    <t>W(5-1)</t>
  </si>
  <si>
    <t>L(5-2)</t>
  </si>
  <si>
    <t>L(5-3)</t>
  </si>
  <si>
    <t>L(8-5)</t>
  </si>
  <si>
    <t>W19-4</t>
  </si>
  <si>
    <t>W16-3</t>
  </si>
  <si>
    <t>L(13-6)</t>
  </si>
  <si>
    <t>W9-7</t>
  </si>
  <si>
    <t>W(14-6)</t>
  </si>
  <si>
    <t>W(15-6)</t>
  </si>
  <si>
    <t>L(15-7)</t>
  </si>
  <si>
    <t>W(16-7)</t>
  </si>
  <si>
    <t>L(16-8)</t>
  </si>
  <si>
    <t>L(16-9)</t>
  </si>
  <si>
    <t>W(17-10)</t>
  </si>
  <si>
    <t>19-13</t>
  </si>
  <si>
    <t>W-L:17-10</t>
  </si>
  <si>
    <t>W12-5</t>
  </si>
  <si>
    <t>L(8-3)</t>
  </si>
  <si>
    <t>W9-4</t>
  </si>
  <si>
    <t>W10-2</t>
  </si>
  <si>
    <t>13-7</t>
  </si>
  <si>
    <t>W-L:11-5</t>
  </si>
  <si>
    <t>Apr 2</t>
  </si>
  <si>
    <t>Apr 8</t>
  </si>
  <si>
    <t>L(3-1)</t>
  </si>
  <si>
    <t>Jul 1</t>
  </si>
  <si>
    <t>W15-3</t>
  </si>
  <si>
    <t>L(7-4)</t>
  </si>
  <si>
    <t>L0-5</t>
  </si>
  <si>
    <t>W(8-7)</t>
  </si>
  <si>
    <t>W(10-7)</t>
  </si>
  <si>
    <t>W(11-7)</t>
  </si>
  <si>
    <t>L(11-8)</t>
  </si>
  <si>
    <t>W15-0</t>
  </si>
  <si>
    <t>16-16</t>
  </si>
  <si>
    <t>Mar 29</t>
  </si>
  <si>
    <t>CG(8)</t>
  </si>
  <si>
    <t>W12-4</t>
  </si>
  <si>
    <t>W11-2</t>
  </si>
  <si>
    <t>W12-0</t>
  </si>
  <si>
    <t>W(11-3)</t>
  </si>
  <si>
    <t>L(11-4)</t>
  </si>
  <si>
    <t>W(13-6)</t>
  </si>
  <si>
    <t>W(16-6)</t>
  </si>
  <si>
    <t>L(16-7)</t>
  </si>
  <si>
    <t>W(17-7)</t>
  </si>
  <si>
    <t>W(18-7)</t>
  </si>
  <si>
    <t>W(19-7)</t>
  </si>
  <si>
    <t>W(20-7)</t>
  </si>
  <si>
    <t>21-12</t>
  </si>
  <si>
    <t>W-L:20-7</t>
  </si>
  <si>
    <t>Corey Kluber</t>
  </si>
  <si>
    <t>Kluber Total</t>
  </si>
  <si>
    <t>L3-11</t>
  </si>
  <si>
    <t>Jun 17(2)</t>
  </si>
  <si>
    <t>W11-8</t>
  </si>
  <si>
    <t>W11-7</t>
  </si>
  <si>
    <t>L(5-4)</t>
  </si>
  <si>
    <t>W(6-4)</t>
  </si>
  <si>
    <t>L(6-5)</t>
  </si>
  <si>
    <t>Sep 1(2)</t>
  </si>
  <si>
    <t>Sep 13</t>
  </si>
  <si>
    <t>15-12</t>
  </si>
  <si>
    <t>2016-17</t>
  </si>
  <si>
    <t>L5-12</t>
  </si>
  <si>
    <t>W15-9</t>
  </si>
  <si>
    <t>Jul 1(2)</t>
  </si>
  <si>
    <t>L10-12</t>
  </si>
  <si>
    <t>Aug 17(1)</t>
  </si>
  <si>
    <t>Sep 1(1)</t>
  </si>
  <si>
    <t>Sep 23</t>
  </si>
  <si>
    <t>W(17-6)</t>
  </si>
  <si>
    <t>W(18-6)</t>
  </si>
  <si>
    <t>24-8</t>
  </si>
  <si>
    <t>W-L:18-6</t>
  </si>
  <si>
    <t>W(3-4)</t>
  </si>
  <si>
    <t>W(4-4)</t>
  </si>
  <si>
    <t>L(6-6)</t>
  </si>
  <si>
    <t>W13-3</t>
  </si>
  <si>
    <t>W13-6</t>
  </si>
  <si>
    <t>Aug 30(1)</t>
  </si>
  <si>
    <t>W(14-8)</t>
  </si>
  <si>
    <t>W(15-8)</t>
  </si>
  <si>
    <t>W(16-8)</t>
  </si>
  <si>
    <t>W(17-9)</t>
  </si>
  <si>
    <t>18-14</t>
  </si>
  <si>
    <t>W-L:17-9</t>
  </si>
  <si>
    <t>W8-5</t>
  </si>
  <si>
    <t>L(7-3)</t>
  </si>
  <si>
    <t>L(12-4)</t>
  </si>
  <si>
    <t>W(13-4)</t>
  </si>
  <si>
    <t>W(14-4)</t>
  </si>
  <si>
    <t>W(15-4)</t>
  </si>
  <si>
    <t>W(16-4)</t>
  </si>
  <si>
    <t>W(17-4)</t>
  </si>
  <si>
    <t>W(18-4)</t>
  </si>
  <si>
    <t>20-9</t>
  </si>
  <si>
    <t>W-L:18-4</t>
  </si>
  <si>
    <t>L(3-7)</t>
  </si>
  <si>
    <t>L(3-8)</t>
  </si>
  <si>
    <t>W(4-8)</t>
  </si>
  <si>
    <t>L(4-9)</t>
  </si>
  <si>
    <t>Jul 1(1)</t>
  </si>
  <si>
    <t>W(5-9)</t>
  </si>
  <si>
    <t>W(6-9)</t>
  </si>
  <si>
    <t>W(7-9)</t>
  </si>
  <si>
    <t>W(8-9)</t>
  </si>
  <si>
    <t>W(10-9)</t>
  </si>
  <si>
    <t>13-13</t>
  </si>
  <si>
    <t>W-L:10-9</t>
  </si>
  <si>
    <t>Josh Tomlin</t>
  </si>
  <si>
    <t>Tomlin Total</t>
  </si>
  <si>
    <t>W13-2</t>
  </si>
  <si>
    <t>L(11-6)</t>
  </si>
  <si>
    <t>16-9</t>
  </si>
  <si>
    <t>W-L:11-6</t>
  </si>
  <si>
    <t>Danny Salazar</t>
  </si>
  <si>
    <t>2015-2016</t>
  </si>
  <si>
    <t>Salazar Total</t>
  </si>
  <si>
    <t>Apr 19</t>
  </si>
  <si>
    <t>W12-1</t>
  </si>
  <si>
    <t>L7-11</t>
  </si>
  <si>
    <t>L6-10</t>
  </si>
  <si>
    <t>L(9-7)</t>
  </si>
  <si>
    <t>W-L:11-8</t>
  </si>
  <si>
    <t>L5-13</t>
  </si>
  <si>
    <t>L(9-6)</t>
  </si>
  <si>
    <t>L(11-7)</t>
  </si>
  <si>
    <t>20-15</t>
  </si>
  <si>
    <t>W-L:12-8</t>
  </si>
  <si>
    <t>L(0-3)</t>
  </si>
  <si>
    <t>W(1-3)</t>
  </si>
  <si>
    <t>L(6-7)</t>
  </si>
  <si>
    <t>W(7-7)</t>
  </si>
  <si>
    <t>L1-17</t>
  </si>
  <si>
    <t>W14-4</t>
  </si>
  <si>
    <t>L(15-9)</t>
  </si>
  <si>
    <t>W(16-9)</t>
  </si>
  <si>
    <t>W(18-9)</t>
  </si>
  <si>
    <t>20-12</t>
  </si>
  <si>
    <t>W-L:18-9</t>
  </si>
  <si>
    <t>Opp.Divison</t>
  </si>
  <si>
    <t>W(6-0)</t>
  </si>
  <si>
    <t>W(7-0)</t>
  </si>
  <si>
    <t>L(7-1)</t>
  </si>
  <si>
    <t>W(8-1)</t>
  </si>
  <si>
    <t>W(9-1)</t>
  </si>
  <si>
    <t>L2-12</t>
  </si>
  <si>
    <t>L(9-2)</t>
  </si>
  <si>
    <t>L7-13</t>
  </si>
  <si>
    <t>L0-9</t>
  </si>
  <si>
    <t>L(12-9)</t>
  </si>
  <si>
    <t>W(13-9)</t>
  </si>
  <si>
    <t>19-11</t>
  </si>
  <si>
    <t>W-L:13-9</t>
  </si>
  <si>
    <t>Sep 13(1)</t>
  </si>
  <si>
    <t>Sep 30(2)</t>
  </si>
  <si>
    <t>W-L:7-3</t>
  </si>
  <si>
    <t>Cody Anderson</t>
  </si>
  <si>
    <t>Anderson Total</t>
  </si>
  <si>
    <t>2014-2015</t>
  </si>
  <si>
    <t>Gam#</t>
  </si>
  <si>
    <t xml:space="preserve"> 10-5</t>
  </si>
  <si>
    <t>W10-8</t>
  </si>
  <si>
    <t>L(6-2)</t>
  </si>
  <si>
    <t>L(8-6)</t>
  </si>
  <si>
    <t>W(12-7)</t>
  </si>
  <si>
    <t>L(12-8)</t>
  </si>
  <si>
    <t>L(13-9)</t>
  </si>
  <si>
    <t>L(13-10)</t>
  </si>
  <si>
    <t>W(14-10)</t>
  </si>
  <si>
    <t>18-12</t>
  </si>
  <si>
    <t>W-L:14-10</t>
  </si>
  <si>
    <t>L(10-7)</t>
  </si>
  <si>
    <t>L(10-8)</t>
  </si>
  <si>
    <t>L(11-9)</t>
  </si>
  <si>
    <t>W(12-9)</t>
  </si>
  <si>
    <t>L(12-10)</t>
  </si>
  <si>
    <t>W(13-10)</t>
  </si>
  <si>
    <t>L(13-11)</t>
  </si>
  <si>
    <t>W(14-11)</t>
  </si>
  <si>
    <t>Sep 30(1)</t>
  </si>
  <si>
    <t>L(14-12)</t>
  </si>
  <si>
    <t>17-13</t>
  </si>
  <si>
    <t>W-L:14-12</t>
  </si>
  <si>
    <t>W17-4</t>
  </si>
  <si>
    <t>L(9-9)</t>
  </si>
  <si>
    <t>W(10-10)</t>
  </si>
  <si>
    <t>L(10-11)</t>
  </si>
  <si>
    <t>Sep 13(2)</t>
  </si>
  <si>
    <t>L(11-12)</t>
  </si>
  <si>
    <t>13-18</t>
  </si>
  <si>
    <t>W-L:11-12</t>
  </si>
  <si>
    <t>L(0-4)</t>
  </si>
  <si>
    <t>L(0-5)</t>
  </si>
  <si>
    <t>W(1-5)</t>
  </si>
  <si>
    <t>L(3-6)</t>
  </si>
  <si>
    <t>L(3-9)</t>
  </si>
  <si>
    <t>W(4-9)</t>
  </si>
  <si>
    <t>L(4-10)</t>
  </si>
  <si>
    <t>W(5-10)</t>
  </si>
  <si>
    <t>L(5-11)</t>
  </si>
  <si>
    <t>W(6-11)</t>
  </si>
  <si>
    <t>L(6-12)</t>
  </si>
  <si>
    <t>W(7-12)</t>
  </si>
  <si>
    <t>W(8-12)</t>
  </si>
  <si>
    <t>L(8-13)</t>
  </si>
  <si>
    <t>L(8-14)</t>
  </si>
  <si>
    <t>L(8-15)</t>
  </si>
  <si>
    <t>L(8-16)</t>
  </si>
  <si>
    <t>W(9-16)</t>
  </si>
  <si>
    <t>W-L:9-16</t>
  </si>
  <si>
    <t xml:space="preserve"> 11-21</t>
  </si>
  <si>
    <t>Apr 2(1)</t>
  </si>
  <si>
    <t>W15-4</t>
  </si>
  <si>
    <t>Jul 19(1)</t>
  </si>
  <si>
    <t>L(13-7)</t>
  </si>
  <si>
    <t>L(13-8)</t>
  </si>
  <si>
    <t>L1-12</t>
  </si>
  <si>
    <t>W(14-9)</t>
  </si>
  <si>
    <t>Sep 11(1)</t>
  </si>
  <si>
    <t>W(15-9)</t>
  </si>
  <si>
    <t>22-12</t>
  </si>
  <si>
    <t>2013-2014</t>
  </si>
  <si>
    <t>W12-6</t>
  </si>
  <si>
    <t>L3-13</t>
  </si>
  <si>
    <t>L(6-8)</t>
  </si>
  <si>
    <t>Justin Masterson</t>
  </si>
  <si>
    <t>Apr 9(2)</t>
  </si>
  <si>
    <t>L(4-7)</t>
  </si>
  <si>
    <t>Aug 13(1)</t>
  </si>
  <si>
    <t>W-L:5-8</t>
  </si>
  <si>
    <t>W12-2</t>
  </si>
  <si>
    <t>L3-12</t>
  </si>
  <si>
    <t>W-L:6-8</t>
  </si>
  <si>
    <t>W17-7</t>
  </si>
  <si>
    <t>Aug 31 susp</t>
  </si>
  <si>
    <t>Sep 11(2)</t>
  </si>
  <si>
    <t>13-6</t>
  </si>
  <si>
    <t>W-L:5-3</t>
  </si>
  <si>
    <t>T.J. House</t>
  </si>
  <si>
    <t>House Total</t>
  </si>
  <si>
    <t xml:space="preserve"> 10-10</t>
  </si>
  <si>
    <t>Team.W.L</t>
  </si>
  <si>
    <t>W</t>
  </si>
  <si>
    <t>L</t>
  </si>
  <si>
    <t>Team.Win.Count</t>
  </si>
  <si>
    <t>Team.Win.Percentage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</si>
</sst>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4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0" xfId="1"/>
    <xf numFmtId="16" fontId="0" fillId="0" borderId="0" xfId="0" applyNumberForma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ome.aw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4ACBA-90B5-E74A-A1B2-8AED83692092}">
  <dimension ref="A1:U1038"/>
  <sheetViews>
    <sheetView tabSelected="1" workbookViewId="0"/>
  </sheetViews>
  <sheetFormatPr baseColWidth="10" defaultRowHeight="16" x14ac:dyDescent="0.2"/>
  <cols>
    <col min="1" max="1" width="15.6640625" bestFit="1" customWidth="1"/>
    <col min="2" max="2" width="9.83203125" bestFit="1" customWidth="1"/>
    <col min="4" max="4" width="11" bestFit="1" customWidth="1"/>
    <col min="5" max="5" width="5.33203125" bestFit="1" customWidth="1"/>
    <col min="6" max="6" width="11.33203125" bestFit="1" customWidth="1"/>
    <col min="7" max="7" width="7.6640625" bestFit="1" customWidth="1"/>
    <col min="8" max="8" width="11.1640625" bestFit="1" customWidth="1"/>
    <col min="9" max="9" width="6.1640625" bestFit="1" customWidth="1"/>
    <col min="10" max="10" width="4.1640625" bestFit="1" customWidth="1"/>
    <col min="11" max="11" width="3.33203125" bestFit="1" customWidth="1"/>
    <col min="12" max="12" width="4.1640625" bestFit="1" customWidth="1"/>
    <col min="13" max="13" width="3.5" bestFit="1" customWidth="1"/>
    <col min="14" max="14" width="4.1640625" bestFit="1" customWidth="1"/>
    <col min="15" max="15" width="5.1640625" bestFit="1" customWidth="1"/>
    <col min="16" max="16" width="6.6640625" bestFit="1" customWidth="1"/>
    <col min="17" max="17" width="5.1640625" bestFit="1" customWidth="1"/>
    <col min="18" max="18" width="6.1640625" bestFit="1" customWidth="1"/>
    <col min="19" max="19" width="9.5" bestFit="1" customWidth="1"/>
  </cols>
  <sheetData>
    <row r="1" spans="1:21" x14ac:dyDescent="0.2">
      <c r="A1" t="s">
        <v>159</v>
      </c>
      <c r="B1" t="s">
        <v>286</v>
      </c>
      <c r="C1" t="s">
        <v>1</v>
      </c>
      <c r="D1" s="4" t="s">
        <v>156</v>
      </c>
      <c r="E1" t="s">
        <v>3</v>
      </c>
      <c r="F1" t="s">
        <v>408</v>
      </c>
      <c r="G1" t="s">
        <v>4</v>
      </c>
      <c r="H1" t="s">
        <v>222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18</v>
      </c>
      <c r="O1" t="s">
        <v>19</v>
      </c>
      <c r="P1" t="s">
        <v>20</v>
      </c>
      <c r="Q1" t="s">
        <v>39</v>
      </c>
      <c r="R1" t="s">
        <v>43</v>
      </c>
      <c r="S1" t="s">
        <v>905</v>
      </c>
      <c r="T1" t="s">
        <v>908</v>
      </c>
      <c r="U1" t="s">
        <v>909</v>
      </c>
    </row>
    <row r="2" spans="1:21" x14ac:dyDescent="0.2">
      <c r="A2" t="s">
        <v>160</v>
      </c>
      <c r="B2">
        <v>2022</v>
      </c>
      <c r="C2" t="s">
        <v>48</v>
      </c>
      <c r="D2" t="s">
        <v>157</v>
      </c>
      <c r="E2" t="s">
        <v>50</v>
      </c>
      <c r="F2" t="s">
        <v>409</v>
      </c>
      <c r="G2" t="s">
        <v>51</v>
      </c>
      <c r="H2">
        <v>99</v>
      </c>
      <c r="I2">
        <v>4.2</v>
      </c>
      <c r="J2">
        <v>2</v>
      </c>
      <c r="K2">
        <v>0</v>
      </c>
      <c r="L2">
        <v>4</v>
      </c>
      <c r="M2">
        <v>0</v>
      </c>
      <c r="N2">
        <v>18</v>
      </c>
      <c r="O2">
        <v>72</v>
      </c>
      <c r="P2">
        <v>48</v>
      </c>
      <c r="Q2">
        <v>0.96</v>
      </c>
      <c r="R2">
        <v>1.1299999999999999</v>
      </c>
      <c r="S2" t="str">
        <f>IF(G2="W", "W", "L")</f>
        <v>L</v>
      </c>
      <c r="T2">
        <f>COUNTIF(S2:S1038, "=W")</f>
        <v>611</v>
      </c>
      <c r="U2">
        <f>T2/1037</f>
        <v>0.58919961427193823</v>
      </c>
    </row>
    <row r="3" spans="1:21" x14ac:dyDescent="0.2">
      <c r="A3" t="s">
        <v>160</v>
      </c>
      <c r="B3">
        <v>2022</v>
      </c>
      <c r="C3" t="s">
        <v>54</v>
      </c>
      <c r="D3" t="s">
        <v>157</v>
      </c>
      <c r="E3" t="s">
        <v>55</v>
      </c>
      <c r="F3" t="str">
        <f>IF(E3="CIN", "NL Central", 0)</f>
        <v>NL Central</v>
      </c>
      <c r="G3" t="s">
        <v>56</v>
      </c>
      <c r="H3">
        <v>4</v>
      </c>
      <c r="I3">
        <v>5.0999999999999996</v>
      </c>
      <c r="J3">
        <v>2</v>
      </c>
      <c r="K3">
        <v>3</v>
      </c>
      <c r="L3">
        <v>5</v>
      </c>
      <c r="M3">
        <v>0</v>
      </c>
      <c r="N3">
        <v>19</v>
      </c>
      <c r="O3">
        <v>79</v>
      </c>
      <c r="P3">
        <v>46</v>
      </c>
      <c r="Q3">
        <v>0.78</v>
      </c>
      <c r="R3">
        <v>0.53</v>
      </c>
      <c r="S3" t="s">
        <v>906</v>
      </c>
    </row>
    <row r="4" spans="1:21" x14ac:dyDescent="0.2">
      <c r="A4" t="s">
        <v>160</v>
      </c>
      <c r="B4">
        <v>2022</v>
      </c>
      <c r="C4" t="s">
        <v>58</v>
      </c>
      <c r="D4" t="s">
        <v>158</v>
      </c>
      <c r="E4" t="s">
        <v>59</v>
      </c>
      <c r="F4" t="str">
        <f t="shared" ref="F4:F30" si="0">IF(E4="CHW", "AL Central", 0)</f>
        <v>AL Central</v>
      </c>
      <c r="G4" t="s">
        <v>60</v>
      </c>
      <c r="H4">
        <v>7</v>
      </c>
      <c r="I4">
        <v>6</v>
      </c>
      <c r="J4">
        <v>4</v>
      </c>
      <c r="K4">
        <v>1</v>
      </c>
      <c r="L4">
        <v>7</v>
      </c>
      <c r="M4">
        <v>0</v>
      </c>
      <c r="N4">
        <v>21</v>
      </c>
      <c r="O4">
        <v>86</v>
      </c>
      <c r="P4">
        <v>60</v>
      </c>
      <c r="Q4">
        <v>0.21</v>
      </c>
      <c r="R4">
        <v>1.79</v>
      </c>
      <c r="S4" t="s">
        <v>906</v>
      </c>
    </row>
    <row r="5" spans="1:21" x14ac:dyDescent="0.2">
      <c r="A5" t="s">
        <v>160</v>
      </c>
      <c r="B5">
        <v>2022</v>
      </c>
      <c r="C5" t="s">
        <v>63</v>
      </c>
      <c r="D5" t="s">
        <v>157</v>
      </c>
      <c r="E5" t="s">
        <v>64</v>
      </c>
      <c r="F5" t="str">
        <f>IF(E5="LAA", "AL West", 0)</f>
        <v>AL West</v>
      </c>
      <c r="G5" t="s">
        <v>65</v>
      </c>
      <c r="H5">
        <v>4</v>
      </c>
      <c r="I5">
        <v>6.1</v>
      </c>
      <c r="J5">
        <v>7</v>
      </c>
      <c r="K5">
        <v>3</v>
      </c>
      <c r="L5">
        <v>6</v>
      </c>
      <c r="M5">
        <v>2</v>
      </c>
      <c r="N5">
        <v>28</v>
      </c>
      <c r="O5">
        <v>100</v>
      </c>
      <c r="P5">
        <v>62</v>
      </c>
      <c r="Q5">
        <v>1.04</v>
      </c>
      <c r="R5">
        <v>0.14000000000000001</v>
      </c>
      <c r="S5" t="str">
        <f>IF(G5="W", "W", "L")</f>
        <v>L</v>
      </c>
    </row>
    <row r="6" spans="1:21" x14ac:dyDescent="0.2">
      <c r="A6" t="s">
        <v>160</v>
      </c>
      <c r="B6">
        <v>2022</v>
      </c>
      <c r="C6" t="s">
        <v>68</v>
      </c>
      <c r="D6" t="s">
        <v>157</v>
      </c>
      <c r="E6" t="s">
        <v>69</v>
      </c>
      <c r="F6" t="str">
        <f>IF(E6="OAK", "AL West", 0)</f>
        <v>AL West</v>
      </c>
      <c r="G6" t="s">
        <v>70</v>
      </c>
      <c r="H6">
        <v>4</v>
      </c>
      <c r="I6">
        <v>7</v>
      </c>
      <c r="J6">
        <v>7</v>
      </c>
      <c r="K6">
        <v>1</v>
      </c>
      <c r="L6">
        <v>7</v>
      </c>
      <c r="M6">
        <v>1</v>
      </c>
      <c r="N6">
        <v>28</v>
      </c>
      <c r="O6">
        <v>105</v>
      </c>
      <c r="P6">
        <v>70</v>
      </c>
      <c r="Q6">
        <v>1.36</v>
      </c>
      <c r="R6">
        <v>2.16</v>
      </c>
      <c r="S6" t="s">
        <v>906</v>
      </c>
    </row>
    <row r="7" spans="1:21" x14ac:dyDescent="0.2">
      <c r="A7" t="s">
        <v>160</v>
      </c>
      <c r="B7">
        <v>2022</v>
      </c>
      <c r="C7" t="s">
        <v>71</v>
      </c>
      <c r="D7" t="s">
        <v>158</v>
      </c>
      <c r="E7" t="s">
        <v>72</v>
      </c>
      <c r="F7" t="str">
        <f>IF(E7="TOR", "AL East", 0)</f>
        <v>AL East</v>
      </c>
      <c r="G7" t="s">
        <v>73</v>
      </c>
      <c r="H7">
        <v>6</v>
      </c>
      <c r="I7">
        <v>3.1</v>
      </c>
      <c r="J7">
        <v>8</v>
      </c>
      <c r="K7">
        <v>7</v>
      </c>
      <c r="L7">
        <v>0</v>
      </c>
      <c r="M7">
        <v>0</v>
      </c>
      <c r="N7">
        <v>21</v>
      </c>
      <c r="O7">
        <v>71</v>
      </c>
      <c r="P7">
        <v>38</v>
      </c>
      <c r="Q7">
        <v>0.76</v>
      </c>
      <c r="R7">
        <v>-6.01</v>
      </c>
      <c r="S7" t="str">
        <f>IF(G7="W", "W", "L")</f>
        <v>L</v>
      </c>
    </row>
    <row r="8" spans="1:21" x14ac:dyDescent="0.2">
      <c r="A8" t="s">
        <v>160</v>
      </c>
      <c r="B8">
        <v>2022</v>
      </c>
      <c r="C8" t="s">
        <v>76</v>
      </c>
      <c r="D8" t="s">
        <v>157</v>
      </c>
      <c r="E8" t="s">
        <v>77</v>
      </c>
      <c r="F8" t="str">
        <f>IF(E8="MIN", "AL Central", 0)</f>
        <v>AL Central</v>
      </c>
      <c r="G8" t="s">
        <v>78</v>
      </c>
      <c r="H8">
        <v>6</v>
      </c>
      <c r="I8">
        <v>6</v>
      </c>
      <c r="J8">
        <v>7</v>
      </c>
      <c r="K8">
        <v>1</v>
      </c>
      <c r="L8">
        <v>7</v>
      </c>
      <c r="M8">
        <v>1</v>
      </c>
      <c r="N8">
        <v>28</v>
      </c>
      <c r="O8">
        <v>109</v>
      </c>
      <c r="P8">
        <v>65</v>
      </c>
      <c r="Q8">
        <v>1.33</v>
      </c>
      <c r="R8">
        <v>1.79</v>
      </c>
      <c r="S8" t="s">
        <v>906</v>
      </c>
    </row>
    <row r="9" spans="1:21" x14ac:dyDescent="0.2">
      <c r="A9" t="s">
        <v>160</v>
      </c>
      <c r="B9">
        <v>2022</v>
      </c>
      <c r="C9" t="s">
        <v>79</v>
      </c>
      <c r="D9" t="s">
        <v>158</v>
      </c>
      <c r="E9" t="s">
        <v>80</v>
      </c>
      <c r="F9" t="str">
        <f>IF(E9="DET", "AL Central", 0)</f>
        <v>AL Central</v>
      </c>
      <c r="G9" t="s">
        <v>81</v>
      </c>
      <c r="H9">
        <v>7</v>
      </c>
      <c r="I9">
        <v>7</v>
      </c>
      <c r="J9">
        <v>6</v>
      </c>
      <c r="K9">
        <v>2</v>
      </c>
      <c r="L9">
        <v>10</v>
      </c>
      <c r="M9">
        <v>0</v>
      </c>
      <c r="N9">
        <v>28</v>
      </c>
      <c r="O9">
        <v>106</v>
      </c>
      <c r="P9">
        <v>71</v>
      </c>
      <c r="Q9">
        <v>1.1299999999999999</v>
      </c>
      <c r="R9">
        <v>0.26</v>
      </c>
      <c r="S9" t="str">
        <f>IF(G9="W", "W", "L")</f>
        <v>L</v>
      </c>
    </row>
    <row r="10" spans="1:21" x14ac:dyDescent="0.2">
      <c r="A10" t="s">
        <v>160</v>
      </c>
      <c r="B10">
        <v>2022</v>
      </c>
      <c r="C10" t="s">
        <v>83</v>
      </c>
      <c r="D10" t="s">
        <v>157</v>
      </c>
      <c r="E10" t="s">
        <v>80</v>
      </c>
      <c r="F10" t="str">
        <f t="shared" ref="F10:F17" si="1">IF(E10="DET", "AL Central", 0)</f>
        <v>AL Central</v>
      </c>
      <c r="G10" t="s">
        <v>84</v>
      </c>
      <c r="H10">
        <v>5</v>
      </c>
      <c r="I10">
        <v>8</v>
      </c>
      <c r="J10">
        <v>8</v>
      </c>
      <c r="K10">
        <v>1</v>
      </c>
      <c r="L10">
        <v>5</v>
      </c>
      <c r="M10">
        <v>0</v>
      </c>
      <c r="N10">
        <v>30</v>
      </c>
      <c r="O10">
        <v>94</v>
      </c>
      <c r="P10">
        <v>67</v>
      </c>
      <c r="Q10">
        <v>0.98</v>
      </c>
      <c r="R10">
        <v>2.69</v>
      </c>
      <c r="S10" t="s">
        <v>906</v>
      </c>
    </row>
    <row r="11" spans="1:21" x14ac:dyDescent="0.2">
      <c r="A11" t="s">
        <v>160</v>
      </c>
      <c r="B11">
        <v>2022</v>
      </c>
      <c r="C11" t="s">
        <v>87</v>
      </c>
      <c r="D11" t="s">
        <v>157</v>
      </c>
      <c r="E11" t="s">
        <v>88</v>
      </c>
      <c r="F11" t="str">
        <f>IF(E11="BAL", "AL East", 0)</f>
        <v>AL East</v>
      </c>
      <c r="G11" t="s">
        <v>89</v>
      </c>
      <c r="H11">
        <v>5</v>
      </c>
      <c r="I11">
        <v>7</v>
      </c>
      <c r="J11">
        <v>3</v>
      </c>
      <c r="K11">
        <v>2</v>
      </c>
      <c r="L11">
        <v>11</v>
      </c>
      <c r="M11">
        <v>0</v>
      </c>
      <c r="N11">
        <v>26</v>
      </c>
      <c r="O11">
        <v>98</v>
      </c>
      <c r="P11">
        <v>69</v>
      </c>
      <c r="Q11">
        <v>0.5</v>
      </c>
      <c r="R11">
        <v>2.41</v>
      </c>
      <c r="S11" t="s">
        <v>906</v>
      </c>
    </row>
    <row r="12" spans="1:21" x14ac:dyDescent="0.2">
      <c r="A12" t="s">
        <v>160</v>
      </c>
      <c r="B12">
        <v>2022</v>
      </c>
      <c r="C12" t="s">
        <v>92</v>
      </c>
      <c r="D12" t="s">
        <v>158</v>
      </c>
      <c r="E12" t="s">
        <v>93</v>
      </c>
      <c r="F12" t="str">
        <f>IF(E12="TEX", "AL West", 0)</f>
        <v>AL West</v>
      </c>
      <c r="G12" t="s">
        <v>94</v>
      </c>
      <c r="H12">
        <v>4</v>
      </c>
      <c r="I12">
        <v>4.0999999999999996</v>
      </c>
      <c r="J12">
        <v>3</v>
      </c>
      <c r="K12">
        <v>0</v>
      </c>
      <c r="L12">
        <v>6</v>
      </c>
      <c r="M12">
        <v>0</v>
      </c>
      <c r="N12">
        <v>15</v>
      </c>
      <c r="O12">
        <v>54</v>
      </c>
      <c r="P12">
        <v>38</v>
      </c>
      <c r="Q12">
        <v>0.67</v>
      </c>
      <c r="R12">
        <v>1.45</v>
      </c>
      <c r="S12" t="s">
        <v>906</v>
      </c>
    </row>
    <row r="13" spans="1:21" x14ac:dyDescent="0.2">
      <c r="A13" t="s">
        <v>160</v>
      </c>
      <c r="B13">
        <v>2022</v>
      </c>
      <c r="C13" t="s">
        <v>95</v>
      </c>
      <c r="D13" t="s">
        <v>157</v>
      </c>
      <c r="E13" t="s">
        <v>96</v>
      </c>
      <c r="F13" t="str">
        <f>IF(E13="COL", "NL West", 0)</f>
        <v>NL West</v>
      </c>
      <c r="G13" t="s">
        <v>97</v>
      </c>
      <c r="H13">
        <v>5</v>
      </c>
      <c r="I13">
        <v>6.2</v>
      </c>
      <c r="J13">
        <v>9</v>
      </c>
      <c r="K13">
        <v>3</v>
      </c>
      <c r="L13">
        <v>7</v>
      </c>
      <c r="M13">
        <v>1</v>
      </c>
      <c r="N13">
        <v>29</v>
      </c>
      <c r="O13">
        <v>105</v>
      </c>
      <c r="P13">
        <v>75</v>
      </c>
      <c r="Q13">
        <v>1.19</v>
      </c>
      <c r="R13">
        <v>0.68</v>
      </c>
      <c r="S13" t="s">
        <v>906</v>
      </c>
    </row>
    <row r="14" spans="1:21" x14ac:dyDescent="0.2">
      <c r="A14" t="s">
        <v>160</v>
      </c>
      <c r="B14">
        <v>2022</v>
      </c>
      <c r="C14" t="s">
        <v>98</v>
      </c>
      <c r="D14" t="s">
        <v>157</v>
      </c>
      <c r="E14" t="s">
        <v>99</v>
      </c>
      <c r="F14" t="str">
        <f>IF(E14="LAD", "NL West", 0)</f>
        <v>NL West</v>
      </c>
      <c r="G14" t="s">
        <v>100</v>
      </c>
      <c r="H14">
        <v>4</v>
      </c>
      <c r="I14">
        <v>6.1</v>
      </c>
      <c r="J14">
        <v>7</v>
      </c>
      <c r="K14">
        <v>2</v>
      </c>
      <c r="L14">
        <v>9</v>
      </c>
      <c r="M14">
        <v>1</v>
      </c>
      <c r="N14">
        <v>26</v>
      </c>
      <c r="O14">
        <v>98</v>
      </c>
      <c r="P14">
        <v>66</v>
      </c>
      <c r="Q14">
        <v>1.08</v>
      </c>
      <c r="R14">
        <v>1.1399999999999999</v>
      </c>
      <c r="S14" t="s">
        <v>906</v>
      </c>
    </row>
    <row r="15" spans="1:21" x14ac:dyDescent="0.2">
      <c r="A15" t="s">
        <v>160</v>
      </c>
      <c r="B15">
        <v>2022</v>
      </c>
      <c r="C15" t="s">
        <v>101</v>
      </c>
      <c r="D15" t="s">
        <v>158</v>
      </c>
      <c r="E15" t="s">
        <v>102</v>
      </c>
      <c r="F15" t="str">
        <f>IF(E15="BOS", "AL East", 0)</f>
        <v>AL East</v>
      </c>
      <c r="G15" t="s">
        <v>81</v>
      </c>
      <c r="H15">
        <v>5</v>
      </c>
      <c r="I15">
        <v>7</v>
      </c>
      <c r="J15">
        <v>6</v>
      </c>
      <c r="K15">
        <v>3</v>
      </c>
      <c r="L15">
        <v>4</v>
      </c>
      <c r="M15">
        <v>1</v>
      </c>
      <c r="N15">
        <v>27</v>
      </c>
      <c r="O15">
        <v>96</v>
      </c>
      <c r="P15">
        <v>62</v>
      </c>
      <c r="Q15">
        <v>0.99</v>
      </c>
      <c r="R15">
        <v>0.26</v>
      </c>
      <c r="S15" t="str">
        <f>IF(G15="W", "W", "L")</f>
        <v>L</v>
      </c>
    </row>
    <row r="16" spans="1:21" x14ac:dyDescent="0.2">
      <c r="A16" t="s">
        <v>160</v>
      </c>
      <c r="B16">
        <v>2022</v>
      </c>
      <c r="C16" t="s">
        <v>104</v>
      </c>
      <c r="D16" t="s">
        <v>158</v>
      </c>
      <c r="E16" t="s">
        <v>77</v>
      </c>
      <c r="F16" t="str">
        <f>IF(E16="MIN", "AL Central", 0)</f>
        <v>AL Central</v>
      </c>
      <c r="G16" t="s">
        <v>100</v>
      </c>
      <c r="H16">
        <v>4</v>
      </c>
      <c r="I16">
        <v>6</v>
      </c>
      <c r="J16">
        <v>5</v>
      </c>
      <c r="K16">
        <v>3</v>
      </c>
      <c r="L16">
        <v>5</v>
      </c>
      <c r="M16">
        <v>0</v>
      </c>
      <c r="N16">
        <v>24</v>
      </c>
      <c r="O16">
        <v>99</v>
      </c>
      <c r="P16">
        <v>69</v>
      </c>
      <c r="Q16">
        <v>0.93</v>
      </c>
      <c r="R16">
        <v>-0.21</v>
      </c>
      <c r="S16" t="s">
        <v>906</v>
      </c>
    </row>
    <row r="17" spans="1:19" x14ac:dyDescent="0.2">
      <c r="A17" t="s">
        <v>160</v>
      </c>
      <c r="B17">
        <v>2022</v>
      </c>
      <c r="C17" t="s">
        <v>106</v>
      </c>
      <c r="D17" t="s">
        <v>157</v>
      </c>
      <c r="E17" t="s">
        <v>80</v>
      </c>
      <c r="F17" t="str">
        <f t="shared" si="1"/>
        <v>AL Central</v>
      </c>
      <c r="G17" t="s">
        <v>107</v>
      </c>
      <c r="H17">
        <v>5</v>
      </c>
      <c r="I17">
        <v>5.2</v>
      </c>
      <c r="J17">
        <v>7</v>
      </c>
      <c r="K17">
        <v>5</v>
      </c>
      <c r="L17">
        <v>6</v>
      </c>
      <c r="M17">
        <v>0</v>
      </c>
      <c r="N17">
        <v>27</v>
      </c>
      <c r="O17">
        <v>93</v>
      </c>
      <c r="P17">
        <v>57</v>
      </c>
      <c r="Q17">
        <v>1.08</v>
      </c>
      <c r="R17">
        <v>-2.65</v>
      </c>
      <c r="S17" t="str">
        <f>IF(G17="W", "W", "L")</f>
        <v>L</v>
      </c>
    </row>
    <row r="18" spans="1:19" x14ac:dyDescent="0.2">
      <c r="A18" t="s">
        <v>160</v>
      </c>
      <c r="B18">
        <v>2022</v>
      </c>
      <c r="C18" t="s">
        <v>109</v>
      </c>
      <c r="D18" t="s">
        <v>158</v>
      </c>
      <c r="E18" t="s">
        <v>59</v>
      </c>
      <c r="F18" t="str">
        <f t="shared" si="0"/>
        <v>AL Central</v>
      </c>
      <c r="G18" t="s">
        <v>110</v>
      </c>
      <c r="H18">
        <v>5</v>
      </c>
      <c r="I18">
        <v>9</v>
      </c>
      <c r="J18">
        <v>3</v>
      </c>
      <c r="K18">
        <v>1</v>
      </c>
      <c r="L18">
        <v>7</v>
      </c>
      <c r="M18">
        <v>0</v>
      </c>
      <c r="N18">
        <v>30</v>
      </c>
      <c r="O18">
        <v>95</v>
      </c>
      <c r="P18">
        <v>72</v>
      </c>
      <c r="Q18">
        <v>0.68</v>
      </c>
      <c r="R18">
        <v>3.19</v>
      </c>
      <c r="S18" t="s">
        <v>906</v>
      </c>
    </row>
    <row r="19" spans="1:19" x14ac:dyDescent="0.2">
      <c r="A19" t="s">
        <v>160</v>
      </c>
      <c r="B19">
        <v>2022</v>
      </c>
      <c r="C19" t="s">
        <v>113</v>
      </c>
      <c r="D19" t="s">
        <v>157</v>
      </c>
      <c r="E19" t="s">
        <v>59</v>
      </c>
      <c r="F19" t="str">
        <f t="shared" si="0"/>
        <v>AL Central</v>
      </c>
      <c r="G19" t="s">
        <v>114</v>
      </c>
      <c r="H19">
        <v>11</v>
      </c>
      <c r="I19">
        <v>6</v>
      </c>
      <c r="J19">
        <v>8</v>
      </c>
      <c r="K19">
        <v>6</v>
      </c>
      <c r="L19">
        <v>4</v>
      </c>
      <c r="M19">
        <v>3</v>
      </c>
      <c r="N19">
        <v>27</v>
      </c>
      <c r="O19">
        <v>76</v>
      </c>
      <c r="P19">
        <v>57</v>
      </c>
      <c r="Q19">
        <v>0.51</v>
      </c>
      <c r="R19">
        <v>-3.06</v>
      </c>
      <c r="S19" t="str">
        <f>IF(G19="W", "W", "L")</f>
        <v>L</v>
      </c>
    </row>
    <row r="20" spans="1:19" x14ac:dyDescent="0.2">
      <c r="A20" t="s">
        <v>160</v>
      </c>
      <c r="B20">
        <v>2022</v>
      </c>
      <c r="C20" t="s">
        <v>116</v>
      </c>
      <c r="D20" t="s">
        <v>157</v>
      </c>
      <c r="E20" t="s">
        <v>117</v>
      </c>
      <c r="F20" t="str">
        <f>IF(E20="TBR", "AL East", 0)</f>
        <v>AL East</v>
      </c>
      <c r="G20" t="s">
        <v>110</v>
      </c>
      <c r="H20">
        <v>4</v>
      </c>
      <c r="I20">
        <v>7</v>
      </c>
      <c r="J20">
        <v>5</v>
      </c>
      <c r="K20">
        <v>1</v>
      </c>
      <c r="L20">
        <v>8</v>
      </c>
      <c r="M20">
        <v>0</v>
      </c>
      <c r="N20">
        <v>28</v>
      </c>
      <c r="O20">
        <v>97</v>
      </c>
      <c r="P20">
        <v>66</v>
      </c>
      <c r="Q20">
        <v>1.1399999999999999</v>
      </c>
      <c r="R20">
        <v>2.12</v>
      </c>
      <c r="S20" t="s">
        <v>906</v>
      </c>
    </row>
    <row r="21" spans="1:19" x14ac:dyDescent="0.2">
      <c r="A21" t="s">
        <v>160</v>
      </c>
      <c r="B21">
        <v>2022</v>
      </c>
      <c r="C21" t="s">
        <v>119</v>
      </c>
      <c r="D21" t="s">
        <v>158</v>
      </c>
      <c r="E21" t="s">
        <v>120</v>
      </c>
      <c r="F21" t="str">
        <f>IF(E21="ARI", "NL West", 0)</f>
        <v>NL West</v>
      </c>
      <c r="G21" t="s">
        <v>121</v>
      </c>
      <c r="H21">
        <v>4</v>
      </c>
      <c r="I21">
        <v>6</v>
      </c>
      <c r="J21">
        <v>4</v>
      </c>
      <c r="K21">
        <v>2</v>
      </c>
      <c r="L21">
        <v>8</v>
      </c>
      <c r="M21">
        <v>1</v>
      </c>
      <c r="N21">
        <v>22</v>
      </c>
      <c r="O21">
        <v>94</v>
      </c>
      <c r="P21">
        <v>65</v>
      </c>
      <c r="Q21">
        <v>0.89</v>
      </c>
      <c r="R21">
        <v>0.79</v>
      </c>
      <c r="S21" t="s">
        <v>906</v>
      </c>
    </row>
    <row r="22" spans="1:19" x14ac:dyDescent="0.2">
      <c r="A22" t="s">
        <v>160</v>
      </c>
      <c r="B22">
        <v>2022</v>
      </c>
      <c r="C22" t="s">
        <v>123</v>
      </c>
      <c r="D22" t="s">
        <v>157</v>
      </c>
      <c r="E22" t="s">
        <v>80</v>
      </c>
      <c r="F22" t="str">
        <f t="shared" ref="F22" si="2">IF(E22="DET", "AL Central", 0)</f>
        <v>AL Central</v>
      </c>
      <c r="G22" t="s">
        <v>124</v>
      </c>
      <c r="H22">
        <v>5</v>
      </c>
      <c r="I22">
        <v>7</v>
      </c>
      <c r="J22">
        <v>4</v>
      </c>
      <c r="K22">
        <v>0</v>
      </c>
      <c r="L22">
        <v>8</v>
      </c>
      <c r="M22">
        <v>0</v>
      </c>
      <c r="N22">
        <v>26</v>
      </c>
      <c r="O22">
        <v>91</v>
      </c>
      <c r="P22">
        <v>63</v>
      </c>
      <c r="Q22">
        <v>1.26</v>
      </c>
      <c r="R22">
        <v>3.23</v>
      </c>
      <c r="S22" t="s">
        <v>906</v>
      </c>
    </row>
    <row r="23" spans="1:19" x14ac:dyDescent="0.2">
      <c r="A23" t="s">
        <v>160</v>
      </c>
      <c r="B23">
        <v>2022</v>
      </c>
      <c r="C23" t="s">
        <v>127</v>
      </c>
      <c r="D23" t="s">
        <v>157</v>
      </c>
      <c r="E23" t="s">
        <v>72</v>
      </c>
      <c r="F23" t="str">
        <f>IF(E23="TOR", "AL East", 0)</f>
        <v>AL East</v>
      </c>
      <c r="G23" t="s">
        <v>128</v>
      </c>
      <c r="H23">
        <v>4</v>
      </c>
      <c r="I23">
        <v>7</v>
      </c>
      <c r="J23">
        <v>8</v>
      </c>
      <c r="K23">
        <v>2</v>
      </c>
      <c r="L23">
        <v>6</v>
      </c>
      <c r="M23">
        <v>0</v>
      </c>
      <c r="N23">
        <v>29</v>
      </c>
      <c r="O23">
        <v>99</v>
      </c>
      <c r="P23">
        <v>73</v>
      </c>
      <c r="Q23">
        <v>1.1100000000000001</v>
      </c>
      <c r="R23">
        <v>1.33</v>
      </c>
      <c r="S23" t="s">
        <v>906</v>
      </c>
    </row>
    <row r="24" spans="1:19" x14ac:dyDescent="0.2">
      <c r="A24" t="s">
        <v>160</v>
      </c>
      <c r="B24">
        <v>2022</v>
      </c>
      <c r="C24" t="s">
        <v>131</v>
      </c>
      <c r="D24" t="s">
        <v>158</v>
      </c>
      <c r="E24" t="s">
        <v>59</v>
      </c>
      <c r="F24" t="str">
        <f t="shared" si="0"/>
        <v>AL Central</v>
      </c>
      <c r="G24" t="s">
        <v>132</v>
      </c>
      <c r="H24">
        <v>5</v>
      </c>
      <c r="I24">
        <v>6.1</v>
      </c>
      <c r="J24">
        <v>5</v>
      </c>
      <c r="K24">
        <v>1</v>
      </c>
      <c r="L24">
        <v>4</v>
      </c>
      <c r="M24">
        <v>0</v>
      </c>
      <c r="N24">
        <v>26</v>
      </c>
      <c r="O24">
        <v>99</v>
      </c>
      <c r="P24">
        <v>63</v>
      </c>
      <c r="Q24">
        <v>1.08</v>
      </c>
      <c r="R24">
        <v>1.61</v>
      </c>
      <c r="S24" t="str">
        <f>IF(G24="W", "W", "L")</f>
        <v>L</v>
      </c>
    </row>
    <row r="25" spans="1:19" x14ac:dyDescent="0.2">
      <c r="A25" t="s">
        <v>160</v>
      </c>
      <c r="B25">
        <v>2022</v>
      </c>
      <c r="C25" t="s">
        <v>134</v>
      </c>
      <c r="D25" t="s">
        <v>157</v>
      </c>
      <c r="E25" t="s">
        <v>135</v>
      </c>
      <c r="F25" t="str">
        <f>IF(E25="SEA", "AL West", 0)</f>
        <v>AL West</v>
      </c>
      <c r="G25" t="s">
        <v>136</v>
      </c>
      <c r="H25">
        <v>5</v>
      </c>
      <c r="I25">
        <v>7</v>
      </c>
      <c r="J25">
        <v>5</v>
      </c>
      <c r="K25">
        <v>1</v>
      </c>
      <c r="L25">
        <v>9</v>
      </c>
      <c r="M25">
        <v>0</v>
      </c>
      <c r="N25">
        <v>25</v>
      </c>
      <c r="O25">
        <v>93</v>
      </c>
      <c r="P25">
        <v>64</v>
      </c>
      <c r="Q25">
        <v>1.46</v>
      </c>
      <c r="R25">
        <v>1.1599999999999999</v>
      </c>
      <c r="S25" t="str">
        <f>IF(G25="W", "W", "L")</f>
        <v>L</v>
      </c>
    </row>
    <row r="26" spans="1:19" x14ac:dyDescent="0.2">
      <c r="A26" t="s">
        <v>160</v>
      </c>
      <c r="B26">
        <v>2022</v>
      </c>
      <c r="C26" t="s">
        <v>137</v>
      </c>
      <c r="D26" t="s">
        <v>158</v>
      </c>
      <c r="E26" t="s">
        <v>88</v>
      </c>
      <c r="F26" t="str">
        <f>IF(E26="BAL", "AL East", 0)</f>
        <v>AL East</v>
      </c>
      <c r="G26" t="s">
        <v>65</v>
      </c>
      <c r="H26">
        <v>5</v>
      </c>
      <c r="I26">
        <v>7</v>
      </c>
      <c r="J26">
        <v>6</v>
      </c>
      <c r="K26">
        <v>3</v>
      </c>
      <c r="L26">
        <v>11</v>
      </c>
      <c r="M26">
        <v>3</v>
      </c>
      <c r="N26">
        <v>28</v>
      </c>
      <c r="O26">
        <v>104</v>
      </c>
      <c r="P26">
        <v>70</v>
      </c>
      <c r="Q26">
        <v>0.5</v>
      </c>
      <c r="R26">
        <v>0.26</v>
      </c>
      <c r="S26" t="str">
        <f>IF(G26="W", "W", "L")</f>
        <v>L</v>
      </c>
    </row>
    <row r="27" spans="1:19" x14ac:dyDescent="0.2">
      <c r="A27" t="s">
        <v>160</v>
      </c>
      <c r="B27">
        <v>2022</v>
      </c>
      <c r="C27" t="s">
        <v>139</v>
      </c>
      <c r="D27" t="s">
        <v>157</v>
      </c>
      <c r="E27" t="s">
        <v>50</v>
      </c>
      <c r="F27" t="s">
        <v>409</v>
      </c>
      <c r="G27" t="s">
        <v>110</v>
      </c>
      <c r="H27">
        <v>4</v>
      </c>
      <c r="I27">
        <v>8</v>
      </c>
      <c r="J27">
        <v>4</v>
      </c>
      <c r="K27">
        <v>1</v>
      </c>
      <c r="L27">
        <v>7</v>
      </c>
      <c r="M27">
        <v>1</v>
      </c>
      <c r="N27">
        <v>27</v>
      </c>
      <c r="O27">
        <v>99</v>
      </c>
      <c r="P27">
        <v>64</v>
      </c>
      <c r="Q27">
        <v>0.99</v>
      </c>
      <c r="R27">
        <v>2.92</v>
      </c>
      <c r="S27" t="s">
        <v>906</v>
      </c>
    </row>
    <row r="28" spans="1:19" x14ac:dyDescent="0.2">
      <c r="A28" t="s">
        <v>160</v>
      </c>
      <c r="B28">
        <v>2022</v>
      </c>
      <c r="C28" t="s">
        <v>141</v>
      </c>
      <c r="D28" t="s">
        <v>157</v>
      </c>
      <c r="E28" t="s">
        <v>77</v>
      </c>
      <c r="F28" t="str">
        <f>IF(E28="MIN", "AL Central", 0)</f>
        <v>AL Central</v>
      </c>
      <c r="G28" t="s">
        <v>110</v>
      </c>
      <c r="H28">
        <v>4</v>
      </c>
      <c r="I28">
        <v>6.1</v>
      </c>
      <c r="J28">
        <v>5</v>
      </c>
      <c r="K28">
        <v>1</v>
      </c>
      <c r="L28">
        <v>7</v>
      </c>
      <c r="M28">
        <v>0</v>
      </c>
      <c r="N28">
        <v>25</v>
      </c>
      <c r="O28">
        <v>100</v>
      </c>
      <c r="P28">
        <v>71</v>
      </c>
      <c r="Q28">
        <v>1.19</v>
      </c>
      <c r="R28">
        <v>1.1100000000000001</v>
      </c>
      <c r="S28" t="s">
        <v>906</v>
      </c>
    </row>
    <row r="29" spans="1:19" x14ac:dyDescent="0.2">
      <c r="A29" t="s">
        <v>160</v>
      </c>
      <c r="B29">
        <v>2022</v>
      </c>
      <c r="C29" t="s">
        <v>143</v>
      </c>
      <c r="D29" t="s">
        <v>158</v>
      </c>
      <c r="E29" t="s">
        <v>77</v>
      </c>
      <c r="F29" t="str">
        <f>IF(E29="MIN", "AL Central", 0)</f>
        <v>AL Central</v>
      </c>
      <c r="G29" t="s">
        <v>144</v>
      </c>
      <c r="H29">
        <v>5</v>
      </c>
      <c r="I29">
        <v>8</v>
      </c>
      <c r="J29">
        <v>4</v>
      </c>
      <c r="K29">
        <v>1</v>
      </c>
      <c r="L29">
        <v>6</v>
      </c>
      <c r="M29">
        <v>1</v>
      </c>
      <c r="N29">
        <v>27</v>
      </c>
      <c r="O29">
        <v>93</v>
      </c>
      <c r="P29">
        <v>62</v>
      </c>
      <c r="Q29">
        <v>0.63</v>
      </c>
      <c r="R29">
        <v>2.72</v>
      </c>
      <c r="S29" t="s">
        <v>906</v>
      </c>
    </row>
    <row r="30" spans="1:19" x14ac:dyDescent="0.2">
      <c r="A30" t="s">
        <v>160</v>
      </c>
      <c r="B30">
        <v>2022</v>
      </c>
      <c r="C30" t="s">
        <v>146</v>
      </c>
      <c r="D30" t="s">
        <v>157</v>
      </c>
      <c r="E30" t="s">
        <v>59</v>
      </c>
      <c r="F30" t="str">
        <f t="shared" si="0"/>
        <v>AL Central</v>
      </c>
      <c r="G30" t="s">
        <v>147</v>
      </c>
      <c r="H30">
        <v>4</v>
      </c>
      <c r="I30">
        <v>7.2</v>
      </c>
      <c r="J30">
        <v>7</v>
      </c>
      <c r="K30">
        <v>2</v>
      </c>
      <c r="L30">
        <v>5</v>
      </c>
      <c r="M30">
        <v>1</v>
      </c>
      <c r="N30">
        <v>29</v>
      </c>
      <c r="O30">
        <v>100</v>
      </c>
      <c r="P30">
        <v>68</v>
      </c>
      <c r="Q30">
        <v>0.96</v>
      </c>
      <c r="R30">
        <v>1.59</v>
      </c>
      <c r="S30" t="s">
        <v>906</v>
      </c>
    </row>
    <row r="31" spans="1:19" x14ac:dyDescent="0.2">
      <c r="A31" t="s">
        <v>160</v>
      </c>
      <c r="B31">
        <v>2022</v>
      </c>
      <c r="C31" t="s">
        <v>149</v>
      </c>
      <c r="D31" t="s">
        <v>158</v>
      </c>
      <c r="E31" t="s">
        <v>117</v>
      </c>
      <c r="F31" t="str">
        <f>IF(E31="TBR", "AL East", 0)</f>
        <v>AL East</v>
      </c>
      <c r="G31" t="s">
        <v>150</v>
      </c>
      <c r="H31">
        <v>4</v>
      </c>
      <c r="I31">
        <v>6</v>
      </c>
      <c r="J31">
        <v>6</v>
      </c>
      <c r="K31">
        <v>4</v>
      </c>
      <c r="L31">
        <v>6</v>
      </c>
      <c r="M31">
        <v>1</v>
      </c>
      <c r="N31">
        <v>24</v>
      </c>
      <c r="O31">
        <v>90</v>
      </c>
      <c r="P31">
        <v>61</v>
      </c>
      <c r="Q31">
        <v>0.88</v>
      </c>
      <c r="R31">
        <v>-1.22</v>
      </c>
      <c r="S31" t="str">
        <f>IF(G31="W", "W", "L")</f>
        <v>L</v>
      </c>
    </row>
    <row r="32" spans="1:19" x14ac:dyDescent="0.2">
      <c r="A32" t="s">
        <v>160</v>
      </c>
      <c r="B32">
        <v>2022</v>
      </c>
      <c r="C32" t="s">
        <v>151</v>
      </c>
      <c r="D32" t="s">
        <v>158</v>
      </c>
      <c r="E32" t="s">
        <v>50</v>
      </c>
      <c r="F32" t="s">
        <v>409</v>
      </c>
      <c r="G32" t="s">
        <v>152</v>
      </c>
      <c r="H32">
        <v>4</v>
      </c>
      <c r="I32">
        <v>5</v>
      </c>
      <c r="J32">
        <v>7</v>
      </c>
      <c r="K32">
        <v>1</v>
      </c>
      <c r="L32">
        <v>3</v>
      </c>
      <c r="M32">
        <v>0</v>
      </c>
      <c r="N32">
        <v>23</v>
      </c>
      <c r="O32">
        <v>80</v>
      </c>
      <c r="P32">
        <v>52</v>
      </c>
      <c r="Q32">
        <v>0.52</v>
      </c>
      <c r="R32">
        <v>0.32</v>
      </c>
      <c r="S32" t="s">
        <v>906</v>
      </c>
    </row>
    <row r="33" spans="1:19" x14ac:dyDescent="0.2">
      <c r="A33" s="6" t="s">
        <v>220</v>
      </c>
      <c r="B33">
        <v>2022</v>
      </c>
      <c r="C33" t="s">
        <v>162</v>
      </c>
      <c r="D33" t="s">
        <v>157</v>
      </c>
      <c r="E33" t="s">
        <v>50</v>
      </c>
      <c r="F33" t="s">
        <v>409</v>
      </c>
      <c r="G33" t="s">
        <v>163</v>
      </c>
      <c r="H33">
        <v>99</v>
      </c>
      <c r="I33">
        <v>5.2</v>
      </c>
      <c r="J33">
        <v>3</v>
      </c>
      <c r="K33">
        <v>0</v>
      </c>
      <c r="L33">
        <v>3</v>
      </c>
      <c r="M33">
        <v>0</v>
      </c>
      <c r="N33">
        <v>20</v>
      </c>
      <c r="O33">
        <v>70</v>
      </c>
      <c r="P33">
        <v>47</v>
      </c>
      <c r="Q33">
        <v>0.95</v>
      </c>
      <c r="R33">
        <v>2.71</v>
      </c>
      <c r="S33" t="str">
        <f>IF(G33="W", "W", "L")</f>
        <v>L</v>
      </c>
    </row>
    <row r="34" spans="1:19" x14ac:dyDescent="0.2">
      <c r="A34" s="6" t="s">
        <v>220</v>
      </c>
      <c r="B34">
        <v>2022</v>
      </c>
      <c r="C34" t="s">
        <v>164</v>
      </c>
      <c r="D34" t="s">
        <v>158</v>
      </c>
      <c r="E34" t="s">
        <v>165</v>
      </c>
      <c r="F34" t="str">
        <f>IF(E34="SFG", "NL West", 0)</f>
        <v>NL West</v>
      </c>
      <c r="G34" t="s">
        <v>166</v>
      </c>
      <c r="H34">
        <v>5</v>
      </c>
      <c r="I34">
        <v>5.0999999999999996</v>
      </c>
      <c r="J34">
        <v>7</v>
      </c>
      <c r="K34">
        <v>2</v>
      </c>
      <c r="L34">
        <v>4</v>
      </c>
      <c r="M34">
        <v>2</v>
      </c>
      <c r="N34">
        <v>24</v>
      </c>
      <c r="O34">
        <v>81</v>
      </c>
      <c r="P34">
        <v>53</v>
      </c>
      <c r="Q34">
        <v>0.9</v>
      </c>
      <c r="R34">
        <v>0.14000000000000001</v>
      </c>
      <c r="S34" t="str">
        <f>IF(G34="W", "W", "L")</f>
        <v>L</v>
      </c>
    </row>
    <row r="35" spans="1:19" x14ac:dyDescent="0.2">
      <c r="A35" s="6" t="s">
        <v>220</v>
      </c>
      <c r="B35">
        <v>2022</v>
      </c>
      <c r="C35" t="s">
        <v>168</v>
      </c>
      <c r="D35" t="s">
        <v>158</v>
      </c>
      <c r="E35" t="s">
        <v>59</v>
      </c>
      <c r="F35" t="str">
        <f t="shared" ref="F35:F38" si="3">IF(E35="CHW", "AL Central", 0)</f>
        <v>AL Central</v>
      </c>
      <c r="G35" t="s">
        <v>89</v>
      </c>
      <c r="H35">
        <v>5</v>
      </c>
      <c r="I35">
        <v>6.2</v>
      </c>
      <c r="J35">
        <v>7</v>
      </c>
      <c r="K35">
        <v>1</v>
      </c>
      <c r="L35">
        <v>3</v>
      </c>
      <c r="M35">
        <v>0</v>
      </c>
      <c r="N35">
        <v>25</v>
      </c>
      <c r="O35">
        <v>85</v>
      </c>
      <c r="P35">
        <v>55</v>
      </c>
      <c r="Q35">
        <v>1.1100000000000001</v>
      </c>
      <c r="R35">
        <v>2.04</v>
      </c>
      <c r="S35" t="s">
        <v>906</v>
      </c>
    </row>
    <row r="36" spans="1:19" x14ac:dyDescent="0.2">
      <c r="A36" s="6" t="s">
        <v>220</v>
      </c>
      <c r="B36">
        <v>2022</v>
      </c>
      <c r="C36" t="s">
        <v>170</v>
      </c>
      <c r="D36" t="s">
        <v>157</v>
      </c>
      <c r="E36" t="s">
        <v>64</v>
      </c>
      <c r="F36" t="str">
        <f>IF(E36="LAA", "AL West", 0)</f>
        <v>AL West</v>
      </c>
      <c r="G36" t="s">
        <v>171</v>
      </c>
      <c r="H36">
        <v>5</v>
      </c>
      <c r="I36">
        <v>3.2</v>
      </c>
      <c r="J36">
        <v>7</v>
      </c>
      <c r="K36">
        <v>6</v>
      </c>
      <c r="L36">
        <v>2</v>
      </c>
      <c r="M36">
        <v>1</v>
      </c>
      <c r="N36">
        <v>21</v>
      </c>
      <c r="O36">
        <v>77</v>
      </c>
      <c r="P36">
        <v>47</v>
      </c>
      <c r="Q36">
        <v>0.78</v>
      </c>
      <c r="R36">
        <v>-4.82</v>
      </c>
      <c r="S36" t="str">
        <f>IF(G36="W", "W", "L")</f>
        <v>L</v>
      </c>
    </row>
    <row r="37" spans="1:19" x14ac:dyDescent="0.2">
      <c r="A37" s="6" t="s">
        <v>220</v>
      </c>
      <c r="B37">
        <v>2022</v>
      </c>
      <c r="C37" t="s">
        <v>172</v>
      </c>
      <c r="D37" t="s">
        <v>158</v>
      </c>
      <c r="E37" t="s">
        <v>173</v>
      </c>
      <c r="F37" t="str">
        <f>IF(E37="SDP", "NL West", 0)</f>
        <v>NL West</v>
      </c>
      <c r="G37" t="s">
        <v>174</v>
      </c>
      <c r="H37">
        <v>6</v>
      </c>
      <c r="I37">
        <v>5</v>
      </c>
      <c r="J37">
        <v>5</v>
      </c>
      <c r="K37">
        <v>4</v>
      </c>
      <c r="L37">
        <v>4</v>
      </c>
      <c r="M37">
        <v>1</v>
      </c>
      <c r="N37">
        <v>25</v>
      </c>
      <c r="O37">
        <v>88</v>
      </c>
      <c r="P37">
        <v>52</v>
      </c>
      <c r="Q37">
        <v>0.96</v>
      </c>
      <c r="R37">
        <v>-1.65</v>
      </c>
      <c r="S37" t="str">
        <f>IF(G37="W", "W", "L")</f>
        <v>L</v>
      </c>
    </row>
    <row r="38" spans="1:19" x14ac:dyDescent="0.2">
      <c r="A38" s="6" t="s">
        <v>220</v>
      </c>
      <c r="B38">
        <v>2022</v>
      </c>
      <c r="C38" t="s">
        <v>175</v>
      </c>
      <c r="D38" t="s">
        <v>157</v>
      </c>
      <c r="E38" t="s">
        <v>59</v>
      </c>
      <c r="F38" t="str">
        <f t="shared" si="3"/>
        <v>AL Central</v>
      </c>
      <c r="G38" t="s">
        <v>176</v>
      </c>
      <c r="H38">
        <v>4</v>
      </c>
      <c r="I38">
        <v>6.1</v>
      </c>
      <c r="J38">
        <v>5</v>
      </c>
      <c r="K38">
        <v>4</v>
      </c>
      <c r="L38">
        <v>4</v>
      </c>
      <c r="M38">
        <v>1</v>
      </c>
      <c r="N38">
        <v>28</v>
      </c>
      <c r="O38">
        <v>99</v>
      </c>
      <c r="P38">
        <v>66</v>
      </c>
      <c r="Q38">
        <v>0.62</v>
      </c>
      <c r="R38">
        <v>-2.2400000000000002</v>
      </c>
      <c r="S38" t="s">
        <v>906</v>
      </c>
    </row>
    <row r="39" spans="1:19" x14ac:dyDescent="0.2">
      <c r="A39" s="6" t="s">
        <v>220</v>
      </c>
      <c r="B39">
        <v>2022</v>
      </c>
      <c r="C39" t="s">
        <v>177</v>
      </c>
      <c r="D39" t="s">
        <v>158</v>
      </c>
      <c r="E39" t="s">
        <v>55</v>
      </c>
      <c r="F39" t="str">
        <f>IF(E39="CIN", "NL Central", 0)</f>
        <v>NL Central</v>
      </c>
      <c r="G39" t="s">
        <v>174</v>
      </c>
      <c r="H39">
        <v>7</v>
      </c>
      <c r="I39">
        <v>6</v>
      </c>
      <c r="J39">
        <v>6</v>
      </c>
      <c r="K39">
        <v>2</v>
      </c>
      <c r="L39">
        <v>3</v>
      </c>
      <c r="M39">
        <v>1</v>
      </c>
      <c r="N39">
        <v>24</v>
      </c>
      <c r="O39">
        <v>95</v>
      </c>
      <c r="P39">
        <v>65</v>
      </c>
      <c r="Q39">
        <v>1.32</v>
      </c>
      <c r="R39">
        <v>0.79</v>
      </c>
      <c r="S39" t="str">
        <f>IF(G39="W", "W", "L")</f>
        <v>L</v>
      </c>
    </row>
    <row r="40" spans="1:19" x14ac:dyDescent="0.2">
      <c r="A40" s="6" t="s">
        <v>220</v>
      </c>
      <c r="B40">
        <v>2022</v>
      </c>
      <c r="C40" t="s">
        <v>178</v>
      </c>
      <c r="D40" t="s">
        <v>157</v>
      </c>
      <c r="E40" t="s">
        <v>179</v>
      </c>
      <c r="F40" t="str">
        <f>IF(E40="HOU", "AL West", 0)</f>
        <v>AL West</v>
      </c>
      <c r="G40" t="s">
        <v>180</v>
      </c>
      <c r="H40">
        <v>6</v>
      </c>
      <c r="I40">
        <v>4.2</v>
      </c>
      <c r="J40">
        <v>9</v>
      </c>
      <c r="K40">
        <v>7</v>
      </c>
      <c r="L40">
        <v>5</v>
      </c>
      <c r="M40">
        <v>1</v>
      </c>
      <c r="N40">
        <v>25</v>
      </c>
      <c r="O40">
        <v>90</v>
      </c>
      <c r="P40">
        <v>65</v>
      </c>
      <c r="Q40">
        <v>0.94</v>
      </c>
      <c r="R40">
        <v>-4.82</v>
      </c>
      <c r="S40" t="str">
        <f>IF(G40="W", "W", "L")</f>
        <v>L</v>
      </c>
    </row>
    <row r="41" spans="1:19" x14ac:dyDescent="0.2">
      <c r="A41" s="6" t="s">
        <v>220</v>
      </c>
      <c r="B41">
        <v>2022</v>
      </c>
      <c r="C41" t="s">
        <v>182</v>
      </c>
      <c r="D41" t="s">
        <v>158</v>
      </c>
      <c r="E41" t="s">
        <v>50</v>
      </c>
      <c r="F41" t="s">
        <v>409</v>
      </c>
      <c r="G41" t="s">
        <v>183</v>
      </c>
      <c r="H41">
        <v>5</v>
      </c>
      <c r="I41">
        <v>6</v>
      </c>
      <c r="J41">
        <v>5</v>
      </c>
      <c r="K41">
        <v>1</v>
      </c>
      <c r="L41">
        <v>5</v>
      </c>
      <c r="M41">
        <v>1</v>
      </c>
      <c r="N41">
        <v>23</v>
      </c>
      <c r="O41">
        <v>83</v>
      </c>
      <c r="P41">
        <v>62</v>
      </c>
      <c r="Q41">
        <v>1.01</v>
      </c>
      <c r="R41">
        <v>1.79</v>
      </c>
      <c r="S41" t="s">
        <v>906</v>
      </c>
    </row>
    <row r="42" spans="1:19" x14ac:dyDescent="0.2">
      <c r="A42" s="6" t="s">
        <v>220</v>
      </c>
      <c r="B42">
        <v>2022</v>
      </c>
      <c r="C42" t="s">
        <v>184</v>
      </c>
      <c r="D42" t="s">
        <v>157</v>
      </c>
      <c r="E42" t="s">
        <v>88</v>
      </c>
      <c r="F42" t="str">
        <f>IF(E42="BAL", "AL East", 0)</f>
        <v>AL East</v>
      </c>
      <c r="G42" t="s">
        <v>78</v>
      </c>
      <c r="H42">
        <v>5</v>
      </c>
      <c r="I42">
        <v>6</v>
      </c>
      <c r="J42">
        <v>4</v>
      </c>
      <c r="K42">
        <v>2</v>
      </c>
      <c r="L42">
        <v>8</v>
      </c>
      <c r="M42">
        <v>1</v>
      </c>
      <c r="N42">
        <v>23</v>
      </c>
      <c r="O42">
        <v>99</v>
      </c>
      <c r="P42">
        <v>65</v>
      </c>
      <c r="Q42">
        <v>1.18</v>
      </c>
      <c r="R42">
        <v>0.91</v>
      </c>
      <c r="S42" t="s">
        <v>906</v>
      </c>
    </row>
    <row r="43" spans="1:19" x14ac:dyDescent="0.2">
      <c r="A43" s="6" t="s">
        <v>220</v>
      </c>
      <c r="B43">
        <v>2022</v>
      </c>
      <c r="C43" t="s">
        <v>186</v>
      </c>
      <c r="D43" t="s">
        <v>158</v>
      </c>
      <c r="E43" t="s">
        <v>69</v>
      </c>
      <c r="F43" t="str">
        <f>IF(E43="OAK", "AL West", 0)</f>
        <v>AL West</v>
      </c>
      <c r="G43" t="s">
        <v>187</v>
      </c>
      <c r="H43">
        <v>5</v>
      </c>
      <c r="I43">
        <v>6</v>
      </c>
      <c r="J43">
        <v>8</v>
      </c>
      <c r="K43">
        <v>3</v>
      </c>
      <c r="L43">
        <v>2</v>
      </c>
      <c r="M43">
        <v>0</v>
      </c>
      <c r="N43">
        <v>26</v>
      </c>
      <c r="O43">
        <v>88</v>
      </c>
      <c r="P43">
        <v>62</v>
      </c>
      <c r="Q43">
        <v>0.98</v>
      </c>
      <c r="R43">
        <v>-0.55000000000000004</v>
      </c>
      <c r="S43" t="str">
        <f>IF(G43="W", "W", "L")</f>
        <v>L</v>
      </c>
    </row>
    <row r="44" spans="1:19" x14ac:dyDescent="0.2">
      <c r="A44" s="6" t="s">
        <v>220</v>
      </c>
      <c r="B44">
        <v>2022</v>
      </c>
      <c r="C44" t="s">
        <v>188</v>
      </c>
      <c r="D44" t="s">
        <v>157</v>
      </c>
      <c r="E44" t="s">
        <v>99</v>
      </c>
      <c r="F44" t="str">
        <f>IF(E44="LAD", "NL West", 0)</f>
        <v>NL West</v>
      </c>
      <c r="G44" t="s">
        <v>189</v>
      </c>
      <c r="H44">
        <v>5</v>
      </c>
      <c r="I44">
        <v>6</v>
      </c>
      <c r="J44">
        <v>5</v>
      </c>
      <c r="K44">
        <v>1</v>
      </c>
      <c r="L44">
        <v>1</v>
      </c>
      <c r="M44">
        <v>1</v>
      </c>
      <c r="N44">
        <v>25</v>
      </c>
      <c r="O44">
        <v>93</v>
      </c>
      <c r="P44">
        <v>56</v>
      </c>
      <c r="Q44">
        <v>1.1599999999999999</v>
      </c>
      <c r="R44">
        <v>2.16</v>
      </c>
      <c r="S44" t="s">
        <v>906</v>
      </c>
    </row>
    <row r="45" spans="1:19" x14ac:dyDescent="0.2">
      <c r="A45" s="6" t="s">
        <v>220</v>
      </c>
      <c r="B45">
        <v>2022</v>
      </c>
      <c r="C45" t="s">
        <v>190</v>
      </c>
      <c r="D45" t="s">
        <v>157</v>
      </c>
      <c r="E45" t="s">
        <v>77</v>
      </c>
      <c r="F45" t="str">
        <f>IF(E45="MIN", "AL Central", 0)</f>
        <v>AL Central</v>
      </c>
      <c r="G45" t="s">
        <v>163</v>
      </c>
      <c r="H45">
        <v>5</v>
      </c>
      <c r="I45">
        <v>6</v>
      </c>
      <c r="J45">
        <v>3</v>
      </c>
      <c r="K45">
        <v>1</v>
      </c>
      <c r="L45">
        <v>6</v>
      </c>
      <c r="M45">
        <v>1</v>
      </c>
      <c r="N45">
        <v>23</v>
      </c>
      <c r="O45">
        <v>100</v>
      </c>
      <c r="P45">
        <v>66</v>
      </c>
      <c r="Q45">
        <v>0.74</v>
      </c>
      <c r="R45">
        <v>1.79</v>
      </c>
      <c r="S45" t="str">
        <f>IF(G45="W", "W", "L")</f>
        <v>L</v>
      </c>
    </row>
    <row r="46" spans="1:19" x14ac:dyDescent="0.2">
      <c r="A46" s="6" t="s">
        <v>220</v>
      </c>
      <c r="B46">
        <v>2022</v>
      </c>
      <c r="C46" t="s">
        <v>192</v>
      </c>
      <c r="D46" t="s">
        <v>158</v>
      </c>
      <c r="E46" t="s">
        <v>77</v>
      </c>
      <c r="F46" t="str">
        <f>IF(E46="MIN", "AL Central", 0)</f>
        <v>AL Central</v>
      </c>
      <c r="G46" t="s">
        <v>78</v>
      </c>
      <c r="H46">
        <v>4</v>
      </c>
      <c r="I46">
        <v>6</v>
      </c>
      <c r="J46">
        <v>3</v>
      </c>
      <c r="K46">
        <v>0</v>
      </c>
      <c r="L46">
        <v>7</v>
      </c>
      <c r="M46">
        <v>0</v>
      </c>
      <c r="N46">
        <v>23</v>
      </c>
      <c r="O46">
        <v>95</v>
      </c>
      <c r="P46">
        <v>63</v>
      </c>
      <c r="Q46">
        <v>1.08</v>
      </c>
      <c r="R46">
        <v>2.79</v>
      </c>
      <c r="S46" t="s">
        <v>906</v>
      </c>
    </row>
    <row r="47" spans="1:19" x14ac:dyDescent="0.2">
      <c r="A47" s="6" t="s">
        <v>220</v>
      </c>
      <c r="B47">
        <v>2022</v>
      </c>
      <c r="C47" t="s">
        <v>193</v>
      </c>
      <c r="D47" t="s">
        <v>157</v>
      </c>
      <c r="E47" t="s">
        <v>80</v>
      </c>
      <c r="F47" t="str">
        <f t="shared" ref="F47:F54" si="4">IF(E47="DET", "AL Central", 0)</f>
        <v>AL Central</v>
      </c>
      <c r="G47" t="s">
        <v>166</v>
      </c>
      <c r="H47">
        <v>5</v>
      </c>
      <c r="I47">
        <v>6</v>
      </c>
      <c r="J47">
        <v>6</v>
      </c>
      <c r="K47">
        <v>2</v>
      </c>
      <c r="L47">
        <v>3</v>
      </c>
      <c r="M47">
        <v>0</v>
      </c>
      <c r="N47">
        <v>25</v>
      </c>
      <c r="O47">
        <v>93</v>
      </c>
      <c r="P47">
        <v>60</v>
      </c>
      <c r="Q47">
        <v>0.81</v>
      </c>
      <c r="R47">
        <v>0.77</v>
      </c>
      <c r="S47" t="str">
        <f>IF(G47="W", "W", "L")</f>
        <v>L</v>
      </c>
    </row>
    <row r="48" spans="1:19" x14ac:dyDescent="0.2">
      <c r="A48" s="6" t="s">
        <v>220</v>
      </c>
      <c r="B48">
        <v>2022</v>
      </c>
      <c r="C48" t="s">
        <v>195</v>
      </c>
      <c r="D48" t="s">
        <v>157</v>
      </c>
      <c r="E48" t="s">
        <v>50</v>
      </c>
      <c r="F48" t="s">
        <v>409</v>
      </c>
      <c r="G48" t="s">
        <v>196</v>
      </c>
      <c r="H48">
        <v>5</v>
      </c>
      <c r="I48">
        <v>5</v>
      </c>
      <c r="J48">
        <v>7</v>
      </c>
      <c r="K48">
        <v>4</v>
      </c>
      <c r="L48">
        <v>5</v>
      </c>
      <c r="M48">
        <v>0</v>
      </c>
      <c r="N48">
        <v>23</v>
      </c>
      <c r="O48">
        <v>85</v>
      </c>
      <c r="P48">
        <v>57</v>
      </c>
      <c r="Q48">
        <v>0.89</v>
      </c>
      <c r="R48">
        <v>-1.55</v>
      </c>
      <c r="S48" t="str">
        <f>IF(G48="W", "W", "L")</f>
        <v>L</v>
      </c>
    </row>
    <row r="49" spans="1:19" x14ac:dyDescent="0.2">
      <c r="A49" s="6" t="s">
        <v>220</v>
      </c>
      <c r="B49">
        <v>2022</v>
      </c>
      <c r="C49" t="s">
        <v>198</v>
      </c>
      <c r="D49" t="s">
        <v>158</v>
      </c>
      <c r="E49" t="s">
        <v>80</v>
      </c>
      <c r="F49" t="str">
        <f t="shared" si="4"/>
        <v>AL Central</v>
      </c>
      <c r="G49" t="s">
        <v>199</v>
      </c>
      <c r="H49">
        <v>4</v>
      </c>
      <c r="I49">
        <v>3.2</v>
      </c>
      <c r="J49">
        <v>6</v>
      </c>
      <c r="K49">
        <v>2</v>
      </c>
      <c r="L49">
        <v>3</v>
      </c>
      <c r="M49">
        <v>1</v>
      </c>
      <c r="N49">
        <v>19</v>
      </c>
      <c r="O49">
        <v>72</v>
      </c>
      <c r="P49">
        <v>50</v>
      </c>
      <c r="Q49">
        <v>1.24</v>
      </c>
      <c r="R49">
        <v>-3.72</v>
      </c>
      <c r="S49" t="s">
        <v>906</v>
      </c>
    </row>
    <row r="50" spans="1:19" x14ac:dyDescent="0.2">
      <c r="A50" s="6" t="s">
        <v>220</v>
      </c>
      <c r="B50">
        <v>2022</v>
      </c>
      <c r="C50" t="s">
        <v>200</v>
      </c>
      <c r="D50" t="s">
        <v>157</v>
      </c>
      <c r="E50" t="s">
        <v>102</v>
      </c>
      <c r="F50" t="str">
        <f>IF(E50="BOS", "AL East", 0)</f>
        <v>AL East</v>
      </c>
      <c r="G50" t="s">
        <v>51</v>
      </c>
      <c r="H50">
        <v>9</v>
      </c>
      <c r="I50">
        <v>5</v>
      </c>
      <c r="J50">
        <v>3</v>
      </c>
      <c r="K50">
        <v>3</v>
      </c>
      <c r="L50">
        <v>4</v>
      </c>
      <c r="M50">
        <v>0</v>
      </c>
      <c r="N50">
        <v>21</v>
      </c>
      <c r="O50">
        <v>96</v>
      </c>
      <c r="P50">
        <v>56</v>
      </c>
      <c r="Q50">
        <v>0.96</v>
      </c>
      <c r="R50">
        <v>-0.06</v>
      </c>
      <c r="S50" t="str">
        <f>IF(G50="W", "W", "L")</f>
        <v>L</v>
      </c>
    </row>
    <row r="51" spans="1:19" x14ac:dyDescent="0.2">
      <c r="A51" s="6" t="s">
        <v>220</v>
      </c>
      <c r="B51">
        <v>2022</v>
      </c>
      <c r="C51" t="s">
        <v>202</v>
      </c>
      <c r="D51" t="s">
        <v>157</v>
      </c>
      <c r="E51" t="s">
        <v>117</v>
      </c>
      <c r="F51" t="str">
        <f>IF(E51="TBR", "AL East", 0)</f>
        <v>AL East</v>
      </c>
      <c r="G51" t="s">
        <v>203</v>
      </c>
      <c r="H51">
        <v>4</v>
      </c>
      <c r="I51">
        <v>5</v>
      </c>
      <c r="J51">
        <v>7</v>
      </c>
      <c r="K51">
        <v>5</v>
      </c>
      <c r="L51">
        <v>7</v>
      </c>
      <c r="M51">
        <v>2</v>
      </c>
      <c r="N51">
        <v>23</v>
      </c>
      <c r="O51">
        <v>92</v>
      </c>
      <c r="P51">
        <v>65</v>
      </c>
      <c r="Q51">
        <v>0.53</v>
      </c>
      <c r="R51">
        <v>-2.75</v>
      </c>
      <c r="S51" t="str">
        <f>IF(G51="W", "W", "L")</f>
        <v>L</v>
      </c>
    </row>
    <row r="52" spans="1:19" x14ac:dyDescent="0.2">
      <c r="A52" s="6" t="s">
        <v>220</v>
      </c>
      <c r="B52">
        <v>2022</v>
      </c>
      <c r="C52" t="s">
        <v>205</v>
      </c>
      <c r="D52" t="s">
        <v>158</v>
      </c>
      <c r="E52" t="s">
        <v>179</v>
      </c>
      <c r="F52" t="str">
        <f>IF(E52="HOU", "AL West", 0)</f>
        <v>AL West</v>
      </c>
      <c r="G52" t="s">
        <v>206</v>
      </c>
      <c r="H52">
        <v>4</v>
      </c>
      <c r="I52">
        <v>4.0999999999999996</v>
      </c>
      <c r="J52">
        <v>7</v>
      </c>
      <c r="K52">
        <v>4</v>
      </c>
      <c r="L52">
        <v>4</v>
      </c>
      <c r="M52">
        <v>0</v>
      </c>
      <c r="N52">
        <v>25</v>
      </c>
      <c r="O52">
        <v>99</v>
      </c>
      <c r="P52">
        <v>56</v>
      </c>
      <c r="Q52">
        <v>1.43</v>
      </c>
      <c r="R52">
        <v>-0.82</v>
      </c>
      <c r="S52" t="str">
        <f>IF(G52="W", "W", "L")</f>
        <v>L</v>
      </c>
    </row>
    <row r="53" spans="1:19" x14ac:dyDescent="0.2">
      <c r="A53" s="6" t="s">
        <v>220</v>
      </c>
      <c r="B53">
        <v>2022</v>
      </c>
      <c r="C53" t="s">
        <v>208</v>
      </c>
      <c r="D53" t="s">
        <v>157</v>
      </c>
      <c r="E53" t="s">
        <v>80</v>
      </c>
      <c r="F53" t="str">
        <f t="shared" si="4"/>
        <v>AL Central</v>
      </c>
      <c r="G53" t="s">
        <v>97</v>
      </c>
      <c r="H53">
        <v>6</v>
      </c>
      <c r="I53">
        <v>6.1</v>
      </c>
      <c r="J53">
        <v>4</v>
      </c>
      <c r="K53">
        <v>1</v>
      </c>
      <c r="L53">
        <v>7</v>
      </c>
      <c r="M53">
        <v>1</v>
      </c>
      <c r="N53">
        <v>24</v>
      </c>
      <c r="O53">
        <v>100</v>
      </c>
      <c r="P53">
        <v>63</v>
      </c>
      <c r="Q53">
        <v>0.94</v>
      </c>
      <c r="R53">
        <v>1.98</v>
      </c>
      <c r="S53" t="s">
        <v>906</v>
      </c>
    </row>
    <row r="54" spans="1:19" x14ac:dyDescent="0.2">
      <c r="A54" s="6" t="s">
        <v>220</v>
      </c>
      <c r="B54">
        <v>2022</v>
      </c>
      <c r="C54" t="s">
        <v>209</v>
      </c>
      <c r="D54" t="s">
        <v>158</v>
      </c>
      <c r="E54" t="s">
        <v>80</v>
      </c>
      <c r="F54" t="str">
        <f t="shared" si="4"/>
        <v>AL Central</v>
      </c>
      <c r="G54" t="s">
        <v>210</v>
      </c>
      <c r="H54">
        <v>4</v>
      </c>
      <c r="I54">
        <v>5.0999999999999996</v>
      </c>
      <c r="J54">
        <v>9</v>
      </c>
      <c r="K54">
        <v>4</v>
      </c>
      <c r="L54">
        <v>3</v>
      </c>
      <c r="M54">
        <v>1</v>
      </c>
      <c r="N54">
        <v>27</v>
      </c>
      <c r="O54">
        <v>103</v>
      </c>
      <c r="P54">
        <v>66</v>
      </c>
      <c r="Q54">
        <v>0.62</v>
      </c>
      <c r="R54">
        <v>-2.08</v>
      </c>
      <c r="S54" t="str">
        <f>IF(G54="W", "W", "L")</f>
        <v>L</v>
      </c>
    </row>
    <row r="55" spans="1:19" x14ac:dyDescent="0.2">
      <c r="A55" s="6" t="s">
        <v>220</v>
      </c>
      <c r="B55">
        <v>2022</v>
      </c>
      <c r="C55" t="s">
        <v>212</v>
      </c>
      <c r="D55" t="s">
        <v>157</v>
      </c>
      <c r="E55" t="s">
        <v>135</v>
      </c>
      <c r="F55" t="str">
        <f>IF(E55="SEA", "AL West", 0)</f>
        <v>AL West</v>
      </c>
      <c r="G55" t="s">
        <v>97</v>
      </c>
      <c r="H55">
        <v>10</v>
      </c>
      <c r="I55">
        <v>7</v>
      </c>
      <c r="J55">
        <v>3</v>
      </c>
      <c r="K55">
        <v>3</v>
      </c>
      <c r="L55">
        <v>6</v>
      </c>
      <c r="M55">
        <v>3</v>
      </c>
      <c r="N55">
        <v>24</v>
      </c>
      <c r="O55">
        <v>95</v>
      </c>
      <c r="P55">
        <v>65</v>
      </c>
      <c r="Q55">
        <v>0.56999999999999995</v>
      </c>
      <c r="R55">
        <v>0.16</v>
      </c>
      <c r="S55" t="s">
        <v>906</v>
      </c>
    </row>
    <row r="56" spans="1:19" x14ac:dyDescent="0.2">
      <c r="A56" s="6" t="s">
        <v>220</v>
      </c>
      <c r="B56">
        <v>2022</v>
      </c>
      <c r="C56" t="s">
        <v>214</v>
      </c>
      <c r="D56" t="s">
        <v>158</v>
      </c>
      <c r="E56" t="s">
        <v>50</v>
      </c>
      <c r="F56" t="s">
        <v>409</v>
      </c>
      <c r="G56" t="s">
        <v>215</v>
      </c>
      <c r="H56">
        <v>34</v>
      </c>
      <c r="I56">
        <v>3.2</v>
      </c>
      <c r="J56">
        <v>7</v>
      </c>
      <c r="K56">
        <v>1</v>
      </c>
      <c r="L56">
        <v>1</v>
      </c>
      <c r="M56">
        <v>0</v>
      </c>
      <c r="N56">
        <v>19</v>
      </c>
      <c r="O56">
        <v>69</v>
      </c>
      <c r="P56">
        <v>43</v>
      </c>
      <c r="Q56">
        <v>1.02</v>
      </c>
      <c r="R56">
        <v>-2.46</v>
      </c>
      <c r="S56" t="str">
        <f>IF(G56="W", "W", "L")</f>
        <v>L</v>
      </c>
    </row>
    <row r="57" spans="1:19" x14ac:dyDescent="0.2">
      <c r="A57" s="6" t="s">
        <v>283</v>
      </c>
      <c r="B57">
        <v>2022</v>
      </c>
      <c r="C57" t="s">
        <v>223</v>
      </c>
      <c r="D57" t="s">
        <v>157</v>
      </c>
      <c r="E57" t="s">
        <v>50</v>
      </c>
      <c r="F57" t="s">
        <v>409</v>
      </c>
      <c r="G57" t="s">
        <v>224</v>
      </c>
      <c r="H57">
        <v>99</v>
      </c>
      <c r="I57">
        <v>5</v>
      </c>
      <c r="J57">
        <v>4</v>
      </c>
      <c r="K57">
        <v>2</v>
      </c>
      <c r="L57">
        <v>2</v>
      </c>
      <c r="M57">
        <v>0</v>
      </c>
      <c r="N57">
        <v>21</v>
      </c>
      <c r="O57">
        <v>76</v>
      </c>
      <c r="P57">
        <v>49</v>
      </c>
      <c r="Q57">
        <v>0.14000000000000001</v>
      </c>
      <c r="R57">
        <v>0.45</v>
      </c>
      <c r="S57" t="s">
        <v>906</v>
      </c>
    </row>
    <row r="58" spans="1:19" x14ac:dyDescent="0.2">
      <c r="A58" s="6" t="s">
        <v>283</v>
      </c>
      <c r="B58">
        <v>2022</v>
      </c>
      <c r="C58" t="s">
        <v>225</v>
      </c>
      <c r="D58" t="s">
        <v>158</v>
      </c>
      <c r="E58" t="s">
        <v>165</v>
      </c>
      <c r="F58" t="str">
        <f>IF(E58="SFG", "NL West", 0)</f>
        <v>NL West</v>
      </c>
      <c r="G58" t="s">
        <v>81</v>
      </c>
      <c r="H58">
        <v>5</v>
      </c>
      <c r="I58">
        <v>4.2</v>
      </c>
      <c r="J58">
        <v>2</v>
      </c>
      <c r="K58">
        <v>2</v>
      </c>
      <c r="L58">
        <v>2</v>
      </c>
      <c r="M58">
        <v>0</v>
      </c>
      <c r="N58">
        <v>19</v>
      </c>
      <c r="O58">
        <v>91</v>
      </c>
      <c r="P58">
        <v>51</v>
      </c>
      <c r="Q58">
        <v>1.18</v>
      </c>
      <c r="R58">
        <v>1.58</v>
      </c>
      <c r="S58" t="str">
        <f>IF(G58="W", "W", "L")</f>
        <v>L</v>
      </c>
    </row>
    <row r="59" spans="1:19" x14ac:dyDescent="0.2">
      <c r="A59" s="6" t="s">
        <v>283</v>
      </c>
      <c r="B59">
        <v>2022</v>
      </c>
      <c r="C59" t="s">
        <v>226</v>
      </c>
      <c r="D59" t="s">
        <v>157</v>
      </c>
      <c r="E59" t="s">
        <v>227</v>
      </c>
      <c r="F59" t="str">
        <f>IF(E59="NYY", "AL East", 0)</f>
        <v>AL East</v>
      </c>
      <c r="G59" t="s">
        <v>174</v>
      </c>
      <c r="H59">
        <v>6</v>
      </c>
      <c r="I59">
        <v>6.1</v>
      </c>
      <c r="J59">
        <v>6</v>
      </c>
      <c r="K59">
        <v>3</v>
      </c>
      <c r="L59">
        <v>2</v>
      </c>
      <c r="M59">
        <v>1</v>
      </c>
      <c r="N59">
        <v>25</v>
      </c>
      <c r="O59">
        <v>90</v>
      </c>
      <c r="P59">
        <v>59</v>
      </c>
      <c r="Q59">
        <v>1.0900000000000001</v>
      </c>
      <c r="R59">
        <v>-0.53</v>
      </c>
      <c r="S59" t="str">
        <f>IF(G59="W", "W", "L")</f>
        <v>L</v>
      </c>
    </row>
    <row r="60" spans="1:19" x14ac:dyDescent="0.2">
      <c r="A60" s="6" t="s">
        <v>283</v>
      </c>
      <c r="B60">
        <v>2022</v>
      </c>
      <c r="C60" t="s">
        <v>228</v>
      </c>
      <c r="D60" t="s">
        <v>157</v>
      </c>
      <c r="E60" t="s">
        <v>64</v>
      </c>
      <c r="F60" t="str">
        <f>IF(E60="LAA", "AL West", 0)</f>
        <v>AL West</v>
      </c>
      <c r="G60" t="s">
        <v>166</v>
      </c>
      <c r="H60">
        <v>4</v>
      </c>
      <c r="I60">
        <v>6</v>
      </c>
      <c r="J60">
        <v>4</v>
      </c>
      <c r="K60">
        <v>1</v>
      </c>
      <c r="L60">
        <v>4</v>
      </c>
      <c r="M60">
        <v>0</v>
      </c>
      <c r="N60">
        <v>25</v>
      </c>
      <c r="O60">
        <v>98</v>
      </c>
      <c r="P60">
        <v>59</v>
      </c>
      <c r="Q60">
        <v>0.81</v>
      </c>
      <c r="R60">
        <v>-0.09</v>
      </c>
      <c r="S60" t="str">
        <f>IF(G60="W", "W", "L")</f>
        <v>L</v>
      </c>
    </row>
    <row r="61" spans="1:19" x14ac:dyDescent="0.2">
      <c r="A61" s="6" t="s">
        <v>283</v>
      </c>
      <c r="B61">
        <v>2022</v>
      </c>
      <c r="C61" t="s">
        <v>229</v>
      </c>
      <c r="D61" t="s">
        <v>158</v>
      </c>
      <c r="E61" t="s">
        <v>173</v>
      </c>
      <c r="F61" t="str">
        <f>IF(E61="SDP", "NL West", 0)</f>
        <v>NL West</v>
      </c>
      <c r="G61" t="s">
        <v>199</v>
      </c>
      <c r="H61">
        <v>5</v>
      </c>
      <c r="I61">
        <v>6</v>
      </c>
      <c r="J61">
        <v>3</v>
      </c>
      <c r="K61">
        <v>3</v>
      </c>
      <c r="L61">
        <v>7</v>
      </c>
      <c r="M61">
        <v>0</v>
      </c>
      <c r="N61">
        <v>25</v>
      </c>
      <c r="O61">
        <v>98</v>
      </c>
      <c r="P61">
        <v>62</v>
      </c>
      <c r="Q61">
        <v>0.84</v>
      </c>
      <c r="R61">
        <v>-0.21</v>
      </c>
      <c r="S61" t="s">
        <v>906</v>
      </c>
    </row>
    <row r="62" spans="1:19" x14ac:dyDescent="0.2">
      <c r="A62" s="6" t="s">
        <v>283</v>
      </c>
      <c r="B62">
        <v>2022</v>
      </c>
      <c r="C62" t="s">
        <v>230</v>
      </c>
      <c r="D62" t="s">
        <v>157</v>
      </c>
      <c r="E62" t="s">
        <v>59</v>
      </c>
      <c r="F62" t="str">
        <f t="shared" ref="F62:F110" si="5">IF(E62="CHW", "AL Central", 0)</f>
        <v>AL Central</v>
      </c>
      <c r="G62" t="s">
        <v>166</v>
      </c>
      <c r="H62">
        <v>5</v>
      </c>
      <c r="I62">
        <v>6.1</v>
      </c>
      <c r="J62">
        <v>9</v>
      </c>
      <c r="K62">
        <v>4</v>
      </c>
      <c r="L62">
        <v>3</v>
      </c>
      <c r="M62">
        <v>1</v>
      </c>
      <c r="N62">
        <v>28</v>
      </c>
      <c r="O62">
        <v>98</v>
      </c>
      <c r="P62">
        <v>71</v>
      </c>
      <c r="Q62">
        <v>0.97</v>
      </c>
      <c r="R62">
        <v>-1.24</v>
      </c>
      <c r="S62" t="str">
        <f>IF(G62="W", "W", "L")</f>
        <v>L</v>
      </c>
    </row>
    <row r="63" spans="1:19" x14ac:dyDescent="0.2">
      <c r="A63" s="6" t="s">
        <v>283</v>
      </c>
      <c r="B63">
        <v>2022</v>
      </c>
      <c r="C63" t="s">
        <v>231</v>
      </c>
      <c r="D63" t="s">
        <v>158</v>
      </c>
      <c r="E63" t="s">
        <v>55</v>
      </c>
      <c r="F63" t="str">
        <f>IF(E63="CIN", "NL Central", 0)</f>
        <v>NL Central</v>
      </c>
      <c r="G63" t="s">
        <v>81</v>
      </c>
      <c r="H63">
        <v>8</v>
      </c>
      <c r="I63">
        <v>7</v>
      </c>
      <c r="J63">
        <v>5</v>
      </c>
      <c r="K63">
        <v>1</v>
      </c>
      <c r="L63">
        <v>5</v>
      </c>
      <c r="M63">
        <v>1</v>
      </c>
      <c r="N63">
        <v>23</v>
      </c>
      <c r="O63">
        <v>95</v>
      </c>
      <c r="P63">
        <v>69</v>
      </c>
      <c r="Q63">
        <v>1.02</v>
      </c>
      <c r="R63">
        <v>2.2599999999999998</v>
      </c>
      <c r="S63" t="str">
        <f>IF(G63="W", "W", "L")</f>
        <v>L</v>
      </c>
    </row>
    <row r="64" spans="1:19" x14ac:dyDescent="0.2">
      <c r="A64" s="6" t="s">
        <v>283</v>
      </c>
      <c r="B64">
        <v>2022</v>
      </c>
      <c r="C64" t="s">
        <v>232</v>
      </c>
      <c r="D64" t="s">
        <v>157</v>
      </c>
      <c r="E64" t="s">
        <v>179</v>
      </c>
      <c r="F64" t="str">
        <f>IF(E64="HOU", "AL West", 0)</f>
        <v>AL West</v>
      </c>
      <c r="G64" t="s">
        <v>233</v>
      </c>
      <c r="H64">
        <v>5</v>
      </c>
      <c r="I64">
        <v>6</v>
      </c>
      <c r="J64">
        <v>6</v>
      </c>
      <c r="K64">
        <v>2</v>
      </c>
      <c r="L64">
        <v>3</v>
      </c>
      <c r="M64">
        <v>0</v>
      </c>
      <c r="N64">
        <v>26</v>
      </c>
      <c r="O64">
        <v>95</v>
      </c>
      <c r="P64">
        <v>59</v>
      </c>
      <c r="Q64">
        <v>1.29</v>
      </c>
      <c r="R64">
        <v>0.88</v>
      </c>
      <c r="S64" t="str">
        <f>IF(G64="W", "W", "L")</f>
        <v>L</v>
      </c>
    </row>
    <row r="65" spans="1:19" x14ac:dyDescent="0.2">
      <c r="A65" s="6" t="s">
        <v>283</v>
      </c>
      <c r="B65">
        <v>2022</v>
      </c>
      <c r="C65" t="s">
        <v>234</v>
      </c>
      <c r="D65" t="s">
        <v>158</v>
      </c>
      <c r="E65" t="s">
        <v>50</v>
      </c>
      <c r="F65" t="s">
        <v>409</v>
      </c>
      <c r="G65" t="s">
        <v>235</v>
      </c>
      <c r="H65">
        <v>5</v>
      </c>
      <c r="I65">
        <v>6.1</v>
      </c>
      <c r="J65">
        <v>6</v>
      </c>
      <c r="K65">
        <v>3</v>
      </c>
      <c r="L65">
        <v>5</v>
      </c>
      <c r="M65">
        <v>0</v>
      </c>
      <c r="N65">
        <v>26</v>
      </c>
      <c r="O65">
        <v>97</v>
      </c>
      <c r="P65">
        <v>66</v>
      </c>
      <c r="Q65">
        <v>0.74</v>
      </c>
      <c r="R65">
        <v>0.38</v>
      </c>
      <c r="S65" t="s">
        <v>906</v>
      </c>
    </row>
    <row r="66" spans="1:19" x14ac:dyDescent="0.2">
      <c r="A66" s="6" t="s">
        <v>283</v>
      </c>
      <c r="B66">
        <v>2022</v>
      </c>
      <c r="C66" t="s">
        <v>236</v>
      </c>
      <c r="D66" t="s">
        <v>158</v>
      </c>
      <c r="E66" t="s">
        <v>93</v>
      </c>
      <c r="F66" s="6" t="s">
        <v>411</v>
      </c>
      <c r="G66" t="s">
        <v>89</v>
      </c>
      <c r="H66">
        <v>6</v>
      </c>
      <c r="I66">
        <v>7</v>
      </c>
      <c r="J66">
        <v>8</v>
      </c>
      <c r="K66">
        <v>3</v>
      </c>
      <c r="L66">
        <v>3</v>
      </c>
      <c r="M66">
        <v>2</v>
      </c>
      <c r="N66">
        <v>30</v>
      </c>
      <c r="O66">
        <v>90</v>
      </c>
      <c r="P66">
        <v>62</v>
      </c>
      <c r="Q66">
        <v>0.99</v>
      </c>
      <c r="R66">
        <v>0.26</v>
      </c>
      <c r="S66" t="s">
        <v>906</v>
      </c>
    </row>
    <row r="67" spans="1:19" x14ac:dyDescent="0.2">
      <c r="A67" s="6" t="s">
        <v>283</v>
      </c>
      <c r="B67">
        <v>2022</v>
      </c>
      <c r="C67" t="s">
        <v>237</v>
      </c>
      <c r="D67" t="s">
        <v>158</v>
      </c>
      <c r="E67" t="s">
        <v>69</v>
      </c>
      <c r="F67" t="str">
        <f>IF(E67="OAK", "AL West", 0)</f>
        <v>AL West</v>
      </c>
      <c r="G67" t="s">
        <v>89</v>
      </c>
      <c r="H67">
        <v>4</v>
      </c>
      <c r="I67">
        <v>6</v>
      </c>
      <c r="J67">
        <v>4</v>
      </c>
      <c r="K67">
        <v>1</v>
      </c>
      <c r="L67">
        <v>4</v>
      </c>
      <c r="M67">
        <v>1</v>
      </c>
      <c r="N67">
        <v>23</v>
      </c>
      <c r="O67">
        <v>90</v>
      </c>
      <c r="P67">
        <v>61</v>
      </c>
      <c r="Q67">
        <v>0.94</v>
      </c>
      <c r="R67">
        <v>1.79</v>
      </c>
      <c r="S67" t="s">
        <v>906</v>
      </c>
    </row>
    <row r="68" spans="1:19" x14ac:dyDescent="0.2">
      <c r="A68" s="6" t="s">
        <v>283</v>
      </c>
      <c r="B68">
        <v>2022</v>
      </c>
      <c r="C68" t="s">
        <v>239</v>
      </c>
      <c r="D68" t="s">
        <v>157</v>
      </c>
      <c r="E68" t="s">
        <v>99</v>
      </c>
      <c r="F68" s="6" t="s">
        <v>412</v>
      </c>
      <c r="G68" t="s">
        <v>215</v>
      </c>
      <c r="H68">
        <v>5</v>
      </c>
      <c r="I68">
        <v>5</v>
      </c>
      <c r="J68">
        <v>10</v>
      </c>
      <c r="K68">
        <v>5</v>
      </c>
      <c r="L68">
        <v>4</v>
      </c>
      <c r="M68">
        <v>1</v>
      </c>
      <c r="N68">
        <v>26</v>
      </c>
      <c r="O68">
        <v>93</v>
      </c>
      <c r="P68">
        <v>58</v>
      </c>
      <c r="Q68">
        <v>0.73</v>
      </c>
      <c r="R68">
        <v>-2.37</v>
      </c>
      <c r="S68" t="str">
        <f>IF(G68="W", "W", "L")</f>
        <v>L</v>
      </c>
    </row>
    <row r="69" spans="1:19" x14ac:dyDescent="0.2">
      <c r="A69" s="6" t="s">
        <v>283</v>
      </c>
      <c r="B69">
        <v>2022</v>
      </c>
      <c r="C69" t="s">
        <v>241</v>
      </c>
      <c r="D69" t="s">
        <v>158</v>
      </c>
      <c r="E69" t="s">
        <v>102</v>
      </c>
      <c r="F69" t="str">
        <f>IF(E69="BOS", "AL East", 0)</f>
        <v>AL East</v>
      </c>
      <c r="G69" t="s">
        <v>114</v>
      </c>
      <c r="H69">
        <v>5</v>
      </c>
      <c r="I69">
        <v>5</v>
      </c>
      <c r="J69">
        <v>5</v>
      </c>
      <c r="K69">
        <v>2</v>
      </c>
      <c r="L69">
        <v>4</v>
      </c>
      <c r="M69">
        <v>1</v>
      </c>
      <c r="N69">
        <v>21</v>
      </c>
      <c r="O69">
        <v>89</v>
      </c>
      <c r="P69">
        <v>55</v>
      </c>
      <c r="Q69">
        <v>1.28</v>
      </c>
      <c r="R69">
        <v>0.33</v>
      </c>
      <c r="S69" t="str">
        <f>IF(G69="W", "W", "L")</f>
        <v>L</v>
      </c>
    </row>
    <row r="70" spans="1:19" x14ac:dyDescent="0.2">
      <c r="A70" s="6" t="s">
        <v>283</v>
      </c>
      <c r="B70">
        <v>2022</v>
      </c>
      <c r="C70" t="s">
        <v>242</v>
      </c>
      <c r="D70" t="s">
        <v>158</v>
      </c>
      <c r="E70" t="s">
        <v>77</v>
      </c>
      <c r="F70" t="str">
        <f>IF(E70="MIN", "AL Central", 0)</f>
        <v>AL Central</v>
      </c>
      <c r="G70" t="s">
        <v>243</v>
      </c>
      <c r="H70">
        <v>4</v>
      </c>
      <c r="I70">
        <v>8</v>
      </c>
      <c r="J70">
        <v>8</v>
      </c>
      <c r="K70">
        <v>3</v>
      </c>
      <c r="L70">
        <v>3</v>
      </c>
      <c r="M70">
        <v>2</v>
      </c>
      <c r="N70">
        <v>32</v>
      </c>
      <c r="O70">
        <v>97</v>
      </c>
      <c r="P70">
        <v>66</v>
      </c>
      <c r="Q70">
        <v>0.94</v>
      </c>
      <c r="R70">
        <v>0.72</v>
      </c>
      <c r="S70" t="s">
        <v>906</v>
      </c>
    </row>
    <row r="71" spans="1:19" x14ac:dyDescent="0.2">
      <c r="A71" s="6" t="s">
        <v>283</v>
      </c>
      <c r="B71">
        <v>2022</v>
      </c>
      <c r="C71" t="s">
        <v>244</v>
      </c>
      <c r="D71" t="s">
        <v>157</v>
      </c>
      <c r="E71" t="s">
        <v>80</v>
      </c>
      <c r="F71" t="str">
        <f t="shared" ref="F71:F73" si="6">IF(E71="DET", "AL Central", 0)</f>
        <v>AL Central</v>
      </c>
      <c r="G71" t="s">
        <v>245</v>
      </c>
      <c r="H71">
        <v>5</v>
      </c>
      <c r="I71">
        <v>4</v>
      </c>
      <c r="J71">
        <v>8</v>
      </c>
      <c r="K71">
        <v>3</v>
      </c>
      <c r="L71">
        <v>4</v>
      </c>
      <c r="M71">
        <v>1</v>
      </c>
      <c r="N71">
        <v>23</v>
      </c>
      <c r="O71">
        <v>84</v>
      </c>
      <c r="P71">
        <v>50</v>
      </c>
      <c r="Q71">
        <v>0.9</v>
      </c>
      <c r="R71">
        <v>-4.16</v>
      </c>
      <c r="S71" t="str">
        <f>IF(G71="W", "W", "L")</f>
        <v>L</v>
      </c>
    </row>
    <row r="72" spans="1:19" x14ac:dyDescent="0.2">
      <c r="A72" s="6" t="s">
        <v>283</v>
      </c>
      <c r="B72">
        <v>2022</v>
      </c>
      <c r="C72" t="s">
        <v>247</v>
      </c>
      <c r="D72" t="s">
        <v>158</v>
      </c>
      <c r="E72" t="s">
        <v>59</v>
      </c>
      <c r="F72" t="str">
        <f t="shared" si="5"/>
        <v>AL Central</v>
      </c>
      <c r="G72" t="s">
        <v>248</v>
      </c>
      <c r="H72">
        <v>5</v>
      </c>
      <c r="I72">
        <v>6</v>
      </c>
      <c r="J72">
        <v>8</v>
      </c>
      <c r="K72">
        <v>4</v>
      </c>
      <c r="L72">
        <v>3</v>
      </c>
      <c r="M72">
        <v>1</v>
      </c>
      <c r="N72">
        <v>26</v>
      </c>
      <c r="O72">
        <v>93</v>
      </c>
      <c r="P72">
        <v>60</v>
      </c>
      <c r="Q72">
        <v>0.91</v>
      </c>
      <c r="R72">
        <v>-2.5499999999999998</v>
      </c>
      <c r="S72" t="s">
        <v>906</v>
      </c>
    </row>
    <row r="73" spans="1:19" x14ac:dyDescent="0.2">
      <c r="A73" s="6" t="s">
        <v>283</v>
      </c>
      <c r="B73">
        <v>2022</v>
      </c>
      <c r="C73" t="s">
        <v>250</v>
      </c>
      <c r="D73" t="s">
        <v>158</v>
      </c>
      <c r="E73" t="s">
        <v>80</v>
      </c>
      <c r="F73" t="str">
        <f t="shared" si="6"/>
        <v>AL Central</v>
      </c>
      <c r="G73" t="s">
        <v>251</v>
      </c>
      <c r="H73">
        <v>4</v>
      </c>
      <c r="I73">
        <v>6</v>
      </c>
      <c r="J73">
        <v>4</v>
      </c>
      <c r="K73">
        <v>0</v>
      </c>
      <c r="L73">
        <v>5</v>
      </c>
      <c r="M73">
        <v>0</v>
      </c>
      <c r="N73">
        <v>23</v>
      </c>
      <c r="O73">
        <v>100</v>
      </c>
      <c r="P73">
        <v>62</v>
      </c>
      <c r="Q73">
        <v>0.5</v>
      </c>
      <c r="R73">
        <v>2.79</v>
      </c>
      <c r="S73" t="s">
        <v>906</v>
      </c>
    </row>
    <row r="74" spans="1:19" x14ac:dyDescent="0.2">
      <c r="A74" s="6" t="s">
        <v>283</v>
      </c>
      <c r="B74">
        <v>2022</v>
      </c>
      <c r="C74" t="s">
        <v>253</v>
      </c>
      <c r="D74" t="s">
        <v>157</v>
      </c>
      <c r="E74" t="s">
        <v>59</v>
      </c>
      <c r="F74" t="str">
        <f t="shared" si="5"/>
        <v>AL Central</v>
      </c>
      <c r="G74" t="s">
        <v>254</v>
      </c>
      <c r="H74">
        <v>5</v>
      </c>
      <c r="I74">
        <v>5</v>
      </c>
      <c r="J74">
        <v>6</v>
      </c>
      <c r="K74">
        <v>2</v>
      </c>
      <c r="L74">
        <v>4</v>
      </c>
      <c r="M74">
        <v>0</v>
      </c>
      <c r="N74">
        <v>23</v>
      </c>
      <c r="O74">
        <v>97</v>
      </c>
      <c r="P74">
        <v>58</v>
      </c>
      <c r="Q74">
        <v>0.73</v>
      </c>
      <c r="R74">
        <v>0.45</v>
      </c>
      <c r="S74" t="s">
        <v>906</v>
      </c>
    </row>
    <row r="75" spans="1:19" x14ac:dyDescent="0.2">
      <c r="A75" s="6" t="s">
        <v>283</v>
      </c>
      <c r="B75">
        <v>2022</v>
      </c>
      <c r="C75" t="s">
        <v>256</v>
      </c>
      <c r="D75" t="s">
        <v>157</v>
      </c>
      <c r="E75" t="s">
        <v>102</v>
      </c>
      <c r="F75" t="str">
        <f>IF(E75="BOS", "AL East", 0)</f>
        <v>AL East</v>
      </c>
      <c r="G75" t="s">
        <v>243</v>
      </c>
      <c r="H75">
        <v>4</v>
      </c>
      <c r="I75">
        <v>5.0999999999999996</v>
      </c>
      <c r="J75">
        <v>8</v>
      </c>
      <c r="K75">
        <v>5</v>
      </c>
      <c r="L75">
        <v>4</v>
      </c>
      <c r="M75">
        <v>2</v>
      </c>
      <c r="N75">
        <v>25</v>
      </c>
      <c r="O75">
        <v>95</v>
      </c>
      <c r="P75">
        <v>63</v>
      </c>
      <c r="Q75">
        <v>1.1200000000000001</v>
      </c>
      <c r="R75">
        <v>-3.19</v>
      </c>
      <c r="S75" t="s">
        <v>906</v>
      </c>
    </row>
    <row r="76" spans="1:19" x14ac:dyDescent="0.2">
      <c r="A76" s="6" t="s">
        <v>283</v>
      </c>
      <c r="B76">
        <v>2022</v>
      </c>
      <c r="C76" t="s">
        <v>257</v>
      </c>
      <c r="D76" t="s">
        <v>158</v>
      </c>
      <c r="E76" t="s">
        <v>120</v>
      </c>
      <c r="F76" t="str">
        <f>IF(E76="ARI", "NL West", 0)</f>
        <v>NL West</v>
      </c>
      <c r="G76" t="s">
        <v>199</v>
      </c>
      <c r="H76">
        <v>4</v>
      </c>
      <c r="I76">
        <v>6</v>
      </c>
      <c r="J76">
        <v>6</v>
      </c>
      <c r="K76">
        <v>4</v>
      </c>
      <c r="L76">
        <v>4</v>
      </c>
      <c r="M76">
        <v>2</v>
      </c>
      <c r="N76">
        <v>25</v>
      </c>
      <c r="O76">
        <v>94</v>
      </c>
      <c r="P76">
        <v>56</v>
      </c>
      <c r="Q76">
        <v>1.24</v>
      </c>
      <c r="R76">
        <v>-1.21</v>
      </c>
      <c r="S76" t="s">
        <v>906</v>
      </c>
    </row>
    <row r="77" spans="1:19" x14ac:dyDescent="0.2">
      <c r="A77" s="6" t="s">
        <v>283</v>
      </c>
      <c r="B77">
        <v>2022</v>
      </c>
      <c r="C77" t="s">
        <v>259</v>
      </c>
      <c r="D77" t="s">
        <v>158</v>
      </c>
      <c r="E77" t="s">
        <v>179</v>
      </c>
      <c r="F77" t="str">
        <f>IF(E77="HOU", "AL West", 0)</f>
        <v>AL West</v>
      </c>
      <c r="G77" t="s">
        <v>110</v>
      </c>
      <c r="H77">
        <v>4</v>
      </c>
      <c r="I77">
        <v>6</v>
      </c>
      <c r="J77">
        <v>3</v>
      </c>
      <c r="K77">
        <v>0</v>
      </c>
      <c r="L77">
        <v>4</v>
      </c>
      <c r="M77">
        <v>0</v>
      </c>
      <c r="N77">
        <v>21</v>
      </c>
      <c r="O77">
        <v>85</v>
      </c>
      <c r="P77">
        <v>55</v>
      </c>
      <c r="Q77">
        <v>0.64</v>
      </c>
      <c r="R77">
        <v>2.79</v>
      </c>
      <c r="S77" t="s">
        <v>906</v>
      </c>
    </row>
    <row r="78" spans="1:19" x14ac:dyDescent="0.2">
      <c r="A78" s="6" t="s">
        <v>283</v>
      </c>
      <c r="B78">
        <v>2022</v>
      </c>
      <c r="C78" t="s">
        <v>261</v>
      </c>
      <c r="D78" t="s">
        <v>157</v>
      </c>
      <c r="E78" t="s">
        <v>72</v>
      </c>
      <c r="F78" t="str">
        <f>IF(E78="TOR", "AL East", 0)</f>
        <v>AL East</v>
      </c>
      <c r="G78" t="s">
        <v>262</v>
      </c>
      <c r="H78">
        <v>5</v>
      </c>
      <c r="I78">
        <v>7</v>
      </c>
      <c r="J78">
        <v>1</v>
      </c>
      <c r="K78">
        <v>0</v>
      </c>
      <c r="L78">
        <v>7</v>
      </c>
      <c r="M78">
        <v>0</v>
      </c>
      <c r="N78">
        <v>22</v>
      </c>
      <c r="O78">
        <v>98</v>
      </c>
      <c r="P78">
        <v>64</v>
      </c>
      <c r="Q78">
        <v>0.28000000000000003</v>
      </c>
      <c r="R78">
        <v>3.33</v>
      </c>
      <c r="S78" t="s">
        <v>906</v>
      </c>
    </row>
    <row r="79" spans="1:19" x14ac:dyDescent="0.2">
      <c r="A79" s="6" t="s">
        <v>283</v>
      </c>
      <c r="B79">
        <v>2022</v>
      </c>
      <c r="C79" t="s">
        <v>264</v>
      </c>
      <c r="D79" t="s">
        <v>158</v>
      </c>
      <c r="E79" t="s">
        <v>80</v>
      </c>
      <c r="F79" t="str">
        <f t="shared" ref="F79" si="7">IF(E79="DET", "AL Central", 0)</f>
        <v>AL Central</v>
      </c>
      <c r="G79" t="s">
        <v>248</v>
      </c>
      <c r="H79">
        <v>4</v>
      </c>
      <c r="I79">
        <v>6</v>
      </c>
      <c r="J79">
        <v>5</v>
      </c>
      <c r="K79">
        <v>4</v>
      </c>
      <c r="L79">
        <v>2</v>
      </c>
      <c r="M79">
        <v>1</v>
      </c>
      <c r="N79">
        <v>25</v>
      </c>
      <c r="O79">
        <v>99</v>
      </c>
      <c r="P79">
        <v>60</v>
      </c>
      <c r="Q79">
        <v>1.1599999999999999</v>
      </c>
      <c r="R79">
        <v>-1.21</v>
      </c>
      <c r="S79" t="s">
        <v>906</v>
      </c>
    </row>
    <row r="80" spans="1:19" x14ac:dyDescent="0.2">
      <c r="A80" s="6" t="s">
        <v>283</v>
      </c>
      <c r="B80">
        <v>2022</v>
      </c>
      <c r="C80" t="s">
        <v>265</v>
      </c>
      <c r="D80" t="s">
        <v>157</v>
      </c>
      <c r="E80" t="s">
        <v>173</v>
      </c>
      <c r="F80" t="str">
        <f>IF(E80="SDP", "NL West", 0)</f>
        <v>NL West</v>
      </c>
      <c r="G80" t="s">
        <v>266</v>
      </c>
      <c r="H80">
        <v>6</v>
      </c>
      <c r="I80">
        <v>7</v>
      </c>
      <c r="J80">
        <v>5</v>
      </c>
      <c r="K80">
        <v>0</v>
      </c>
      <c r="L80">
        <v>6</v>
      </c>
      <c r="M80">
        <v>0</v>
      </c>
      <c r="N80">
        <v>27</v>
      </c>
      <c r="O80">
        <v>99</v>
      </c>
      <c r="P80">
        <v>63</v>
      </c>
      <c r="Q80">
        <v>0.54</v>
      </c>
      <c r="R80">
        <v>3.23</v>
      </c>
      <c r="S80" t="s">
        <v>906</v>
      </c>
    </row>
    <row r="81" spans="1:19" x14ac:dyDescent="0.2">
      <c r="A81" s="6" t="s">
        <v>283</v>
      </c>
      <c r="B81">
        <v>2022</v>
      </c>
      <c r="C81" t="s">
        <v>268</v>
      </c>
      <c r="D81" t="s">
        <v>158</v>
      </c>
      <c r="E81" t="s">
        <v>88</v>
      </c>
      <c r="F81" t="str">
        <f>IF(E81="BAL", "AL East", 0)</f>
        <v>AL East</v>
      </c>
      <c r="G81" t="s">
        <v>144</v>
      </c>
      <c r="H81">
        <v>5</v>
      </c>
      <c r="I81">
        <v>6</v>
      </c>
      <c r="J81">
        <v>1</v>
      </c>
      <c r="K81">
        <v>1</v>
      </c>
      <c r="L81">
        <v>4</v>
      </c>
      <c r="M81">
        <v>0</v>
      </c>
      <c r="N81">
        <v>22</v>
      </c>
      <c r="O81">
        <v>92</v>
      </c>
      <c r="P81">
        <v>59</v>
      </c>
      <c r="Q81">
        <v>0.97</v>
      </c>
      <c r="R81">
        <v>1.79</v>
      </c>
      <c r="S81" t="s">
        <v>906</v>
      </c>
    </row>
    <row r="82" spans="1:19" x14ac:dyDescent="0.2">
      <c r="A82" s="6" t="s">
        <v>283</v>
      </c>
      <c r="B82">
        <v>2022</v>
      </c>
      <c r="C82" t="s">
        <v>270</v>
      </c>
      <c r="D82" t="s">
        <v>158</v>
      </c>
      <c r="E82" t="s">
        <v>135</v>
      </c>
      <c r="F82" t="str">
        <f>IF(E82="SEA", "AL West", 0)</f>
        <v>AL West</v>
      </c>
      <c r="G82" t="s">
        <v>114</v>
      </c>
      <c r="H82">
        <v>4</v>
      </c>
      <c r="I82">
        <v>3</v>
      </c>
      <c r="J82">
        <v>5</v>
      </c>
      <c r="K82">
        <v>2</v>
      </c>
      <c r="L82">
        <v>3</v>
      </c>
      <c r="M82">
        <v>1</v>
      </c>
      <c r="N82">
        <v>14</v>
      </c>
      <c r="O82">
        <v>55</v>
      </c>
      <c r="P82">
        <v>37</v>
      </c>
      <c r="Q82">
        <v>0.95</v>
      </c>
      <c r="R82">
        <v>-1.58</v>
      </c>
      <c r="S82" t="str">
        <f>IF(G82="W", "W", "L")</f>
        <v>L</v>
      </c>
    </row>
    <row r="83" spans="1:19" x14ac:dyDescent="0.2">
      <c r="A83" s="6" t="s">
        <v>283</v>
      </c>
      <c r="B83">
        <v>2022</v>
      </c>
      <c r="C83" t="s">
        <v>271</v>
      </c>
      <c r="D83" t="s">
        <v>157</v>
      </c>
      <c r="E83" t="s">
        <v>77</v>
      </c>
      <c r="F83" t="str">
        <f>IF(E83="MIN", "AL Central", 0)</f>
        <v>AL Central</v>
      </c>
      <c r="G83" t="s">
        <v>243</v>
      </c>
      <c r="H83">
        <v>4</v>
      </c>
      <c r="I83">
        <v>5</v>
      </c>
      <c r="J83">
        <v>9</v>
      </c>
      <c r="K83">
        <v>1</v>
      </c>
      <c r="L83">
        <v>7</v>
      </c>
      <c r="M83">
        <v>0</v>
      </c>
      <c r="N83">
        <v>24</v>
      </c>
      <c r="O83">
        <v>96</v>
      </c>
      <c r="P83">
        <v>61</v>
      </c>
      <c r="Q83">
        <v>0.84</v>
      </c>
      <c r="R83">
        <v>0.33</v>
      </c>
      <c r="S83" t="s">
        <v>906</v>
      </c>
    </row>
    <row r="84" spans="1:19" x14ac:dyDescent="0.2">
      <c r="A84" s="6" t="s">
        <v>283</v>
      </c>
      <c r="B84">
        <v>2022</v>
      </c>
      <c r="C84" t="s">
        <v>273</v>
      </c>
      <c r="D84" t="s">
        <v>158</v>
      </c>
      <c r="E84" t="s">
        <v>64</v>
      </c>
      <c r="F84" t="str">
        <f>IF(E84="LAA", "AL West", 0)</f>
        <v>AL West</v>
      </c>
      <c r="G84" t="s">
        <v>100</v>
      </c>
      <c r="H84">
        <v>4</v>
      </c>
      <c r="I84">
        <v>7</v>
      </c>
      <c r="J84">
        <v>8</v>
      </c>
      <c r="K84">
        <v>3</v>
      </c>
      <c r="L84">
        <v>6</v>
      </c>
      <c r="M84">
        <v>1</v>
      </c>
      <c r="N84">
        <v>27</v>
      </c>
      <c r="O84">
        <v>93</v>
      </c>
      <c r="P84">
        <v>59</v>
      </c>
      <c r="Q84">
        <v>0.89</v>
      </c>
      <c r="R84">
        <v>0.26</v>
      </c>
      <c r="S84" t="s">
        <v>906</v>
      </c>
    </row>
    <row r="85" spans="1:19" x14ac:dyDescent="0.2">
      <c r="A85" s="6" t="s">
        <v>283</v>
      </c>
      <c r="B85">
        <v>2022</v>
      </c>
      <c r="C85" t="s">
        <v>274</v>
      </c>
      <c r="D85" t="s">
        <v>158</v>
      </c>
      <c r="E85" t="s">
        <v>77</v>
      </c>
      <c r="F85" t="str">
        <f>IF(E85="MIN", "AL Central", 0)</f>
        <v>AL Central</v>
      </c>
      <c r="G85" t="s">
        <v>275</v>
      </c>
      <c r="H85">
        <v>4</v>
      </c>
      <c r="I85">
        <v>5.0999999999999996</v>
      </c>
      <c r="J85">
        <v>9</v>
      </c>
      <c r="K85">
        <v>3</v>
      </c>
      <c r="L85">
        <v>2</v>
      </c>
      <c r="M85">
        <v>1</v>
      </c>
      <c r="N85">
        <v>26</v>
      </c>
      <c r="O85">
        <v>95</v>
      </c>
      <c r="P85">
        <v>60</v>
      </c>
      <c r="Q85">
        <v>1.1200000000000001</v>
      </c>
      <c r="R85">
        <v>-1.74</v>
      </c>
      <c r="S85" t="s">
        <v>906</v>
      </c>
    </row>
    <row r="86" spans="1:19" x14ac:dyDescent="0.2">
      <c r="A86" s="6" t="s">
        <v>283</v>
      </c>
      <c r="B86">
        <v>2022</v>
      </c>
      <c r="C86" t="s">
        <v>277</v>
      </c>
      <c r="D86" t="s">
        <v>157</v>
      </c>
      <c r="E86" t="s">
        <v>93</v>
      </c>
      <c r="F86" s="6" t="s">
        <v>411</v>
      </c>
      <c r="G86" t="s">
        <v>147</v>
      </c>
      <c r="H86">
        <v>4</v>
      </c>
      <c r="I86">
        <v>6</v>
      </c>
      <c r="J86">
        <v>5</v>
      </c>
      <c r="K86">
        <v>1</v>
      </c>
      <c r="L86">
        <v>4</v>
      </c>
      <c r="M86">
        <v>1</v>
      </c>
      <c r="N86">
        <v>26</v>
      </c>
      <c r="O86">
        <v>83</v>
      </c>
      <c r="P86">
        <v>50</v>
      </c>
      <c r="Q86">
        <v>1.17</v>
      </c>
      <c r="R86">
        <v>1.88</v>
      </c>
      <c r="S86" t="s">
        <v>906</v>
      </c>
    </row>
    <row r="87" spans="1:19" x14ac:dyDescent="0.2">
      <c r="A87" s="6" t="s">
        <v>283</v>
      </c>
      <c r="B87">
        <v>2022</v>
      </c>
      <c r="C87" t="s">
        <v>279</v>
      </c>
      <c r="D87" t="s">
        <v>158</v>
      </c>
      <c r="E87" t="s">
        <v>117</v>
      </c>
      <c r="F87" t="str">
        <f>IF(E87="TBR", "AL East", 0)</f>
        <v>AL East</v>
      </c>
      <c r="G87" t="s">
        <v>189</v>
      </c>
      <c r="H87">
        <v>4</v>
      </c>
      <c r="I87">
        <v>6</v>
      </c>
      <c r="J87">
        <v>3</v>
      </c>
      <c r="K87">
        <v>1</v>
      </c>
      <c r="L87">
        <v>4</v>
      </c>
      <c r="M87">
        <v>0</v>
      </c>
      <c r="N87">
        <v>22</v>
      </c>
      <c r="O87">
        <v>86</v>
      </c>
      <c r="P87">
        <v>59</v>
      </c>
      <c r="Q87">
        <v>0.81</v>
      </c>
      <c r="R87">
        <v>1.78</v>
      </c>
      <c r="S87" t="s">
        <v>906</v>
      </c>
    </row>
    <row r="88" spans="1:19" x14ac:dyDescent="0.2">
      <c r="A88" s="6" t="s">
        <v>283</v>
      </c>
      <c r="B88">
        <v>2022</v>
      </c>
      <c r="C88" t="s">
        <v>217</v>
      </c>
      <c r="D88" t="s">
        <v>158</v>
      </c>
      <c r="E88" t="s">
        <v>50</v>
      </c>
      <c r="F88" t="str">
        <f t="shared" ref="F88:F123" si="8">IF(E88="KCR", "AL Central", 0)</f>
        <v>AL Central</v>
      </c>
      <c r="G88" t="s">
        <v>100</v>
      </c>
      <c r="H88">
        <v>4</v>
      </c>
      <c r="I88">
        <v>5</v>
      </c>
      <c r="J88">
        <v>4</v>
      </c>
      <c r="K88">
        <v>1</v>
      </c>
      <c r="L88">
        <v>4</v>
      </c>
      <c r="M88">
        <v>0</v>
      </c>
      <c r="N88">
        <v>19</v>
      </c>
      <c r="O88">
        <v>78</v>
      </c>
      <c r="P88">
        <v>52</v>
      </c>
      <c r="Q88">
        <v>0.91</v>
      </c>
      <c r="R88">
        <v>1.32</v>
      </c>
      <c r="S88" t="s">
        <v>906</v>
      </c>
    </row>
    <row r="89" spans="1:19" x14ac:dyDescent="0.2">
      <c r="A89" t="s">
        <v>343</v>
      </c>
      <c r="B89">
        <v>2022</v>
      </c>
      <c r="C89" t="s">
        <v>289</v>
      </c>
      <c r="D89" t="s">
        <v>157</v>
      </c>
      <c r="E89" t="s">
        <v>50</v>
      </c>
      <c r="F89" t="str">
        <f t="shared" si="8"/>
        <v>AL Central</v>
      </c>
      <c r="G89" t="s">
        <v>290</v>
      </c>
      <c r="H89">
        <v>99</v>
      </c>
      <c r="I89">
        <v>3.1</v>
      </c>
      <c r="J89">
        <v>4</v>
      </c>
      <c r="K89">
        <v>2</v>
      </c>
      <c r="L89">
        <v>3</v>
      </c>
      <c r="M89">
        <v>0</v>
      </c>
      <c r="N89">
        <v>19</v>
      </c>
      <c r="O89">
        <v>74</v>
      </c>
      <c r="P89">
        <v>46</v>
      </c>
      <c r="Q89">
        <v>1.65</v>
      </c>
      <c r="R89">
        <v>-1.98</v>
      </c>
      <c r="S89" t="s">
        <v>906</v>
      </c>
    </row>
    <row r="90" spans="1:19" x14ac:dyDescent="0.2">
      <c r="A90" t="s">
        <v>343</v>
      </c>
      <c r="B90">
        <v>2022</v>
      </c>
      <c r="C90" t="s">
        <v>292</v>
      </c>
      <c r="D90" t="s">
        <v>158</v>
      </c>
      <c r="E90" t="s">
        <v>165</v>
      </c>
      <c r="F90" t="str">
        <f>IF(E90="SFG", "NL West", 0)</f>
        <v>NL West</v>
      </c>
      <c r="G90" t="s">
        <v>293</v>
      </c>
      <c r="H90">
        <v>5</v>
      </c>
      <c r="I90">
        <v>4</v>
      </c>
      <c r="J90">
        <v>4</v>
      </c>
      <c r="K90">
        <v>3</v>
      </c>
      <c r="L90">
        <v>5</v>
      </c>
      <c r="M90">
        <v>1</v>
      </c>
      <c r="N90">
        <v>17</v>
      </c>
      <c r="O90">
        <v>74</v>
      </c>
      <c r="P90">
        <v>50</v>
      </c>
      <c r="Q90">
        <v>0.75</v>
      </c>
      <c r="R90">
        <v>-2.14</v>
      </c>
      <c r="S90" t="str">
        <f>IF(G90="W", "W", "L")</f>
        <v>L</v>
      </c>
    </row>
    <row r="91" spans="1:19" x14ac:dyDescent="0.2">
      <c r="A91" t="s">
        <v>343</v>
      </c>
      <c r="B91">
        <v>2022</v>
      </c>
      <c r="C91" t="s">
        <v>295</v>
      </c>
      <c r="D91" t="s">
        <v>157</v>
      </c>
      <c r="E91" t="s">
        <v>227</v>
      </c>
      <c r="F91" t="str">
        <f>IF(E91="NYY", "AL East", 0)</f>
        <v>AL East</v>
      </c>
      <c r="G91" t="s">
        <v>296</v>
      </c>
      <c r="H91">
        <v>6</v>
      </c>
      <c r="I91">
        <v>3</v>
      </c>
      <c r="J91">
        <v>7</v>
      </c>
      <c r="K91">
        <v>6</v>
      </c>
      <c r="L91">
        <v>3</v>
      </c>
      <c r="M91">
        <v>1</v>
      </c>
      <c r="N91">
        <v>18</v>
      </c>
      <c r="O91">
        <v>61</v>
      </c>
      <c r="P91">
        <v>38</v>
      </c>
      <c r="Q91">
        <v>0.6</v>
      </c>
      <c r="R91">
        <v>-4.5599999999999996</v>
      </c>
      <c r="S91" t="str">
        <f>IF(G91="W", "W", "L")</f>
        <v>L</v>
      </c>
    </row>
    <row r="92" spans="1:19" x14ac:dyDescent="0.2">
      <c r="A92" t="s">
        <v>343</v>
      </c>
      <c r="B92">
        <v>2022</v>
      </c>
      <c r="C92" t="s">
        <v>300</v>
      </c>
      <c r="D92" t="s">
        <v>157</v>
      </c>
      <c r="E92" t="s">
        <v>69</v>
      </c>
      <c r="F92" t="str">
        <f>IF(E92="OAK", "AL West", 0)</f>
        <v>AL West</v>
      </c>
      <c r="G92" t="s">
        <v>301</v>
      </c>
      <c r="H92">
        <v>4</v>
      </c>
      <c r="I92">
        <v>4</v>
      </c>
      <c r="J92">
        <v>7</v>
      </c>
      <c r="K92">
        <v>6</v>
      </c>
      <c r="L92">
        <v>3</v>
      </c>
      <c r="M92">
        <v>1</v>
      </c>
      <c r="N92">
        <v>21</v>
      </c>
      <c r="O92">
        <v>82</v>
      </c>
      <c r="P92">
        <v>52</v>
      </c>
      <c r="Q92">
        <v>1</v>
      </c>
      <c r="R92">
        <v>-4.18</v>
      </c>
      <c r="S92" t="s">
        <v>906</v>
      </c>
    </row>
    <row r="93" spans="1:19" x14ac:dyDescent="0.2">
      <c r="A93" t="s">
        <v>343</v>
      </c>
      <c r="B93">
        <v>2022</v>
      </c>
      <c r="C93" t="s">
        <v>303</v>
      </c>
      <c r="D93" t="s">
        <v>158</v>
      </c>
      <c r="E93" t="s">
        <v>72</v>
      </c>
      <c r="F93" t="str">
        <f>IF(E93="TOR", "AL East", 0)</f>
        <v>AL East</v>
      </c>
      <c r="G93" t="s">
        <v>199</v>
      </c>
      <c r="H93">
        <v>5</v>
      </c>
      <c r="I93">
        <v>5.2</v>
      </c>
      <c r="J93">
        <v>6</v>
      </c>
      <c r="K93">
        <v>4</v>
      </c>
      <c r="L93">
        <v>8</v>
      </c>
      <c r="M93">
        <v>1</v>
      </c>
      <c r="N93">
        <v>24</v>
      </c>
      <c r="O93">
        <v>99</v>
      </c>
      <c r="P93">
        <v>60</v>
      </c>
      <c r="Q93">
        <v>0.97</v>
      </c>
      <c r="R93">
        <v>-1.52</v>
      </c>
      <c r="S93" t="s">
        <v>906</v>
      </c>
    </row>
    <row r="94" spans="1:19" x14ac:dyDescent="0.2">
      <c r="A94" t="s">
        <v>343</v>
      </c>
      <c r="B94">
        <v>2022</v>
      </c>
      <c r="C94" t="s">
        <v>306</v>
      </c>
      <c r="D94" t="s">
        <v>157</v>
      </c>
      <c r="E94" t="s">
        <v>77</v>
      </c>
      <c r="F94" t="str">
        <f>IF(E94="MIN", "AL Central", 0)</f>
        <v>AL Central</v>
      </c>
      <c r="G94" t="s">
        <v>307</v>
      </c>
      <c r="H94">
        <v>7</v>
      </c>
      <c r="I94">
        <v>4.2</v>
      </c>
      <c r="J94">
        <v>7</v>
      </c>
      <c r="K94">
        <v>6</v>
      </c>
      <c r="L94">
        <v>5</v>
      </c>
      <c r="M94">
        <v>2</v>
      </c>
      <c r="N94">
        <v>22</v>
      </c>
      <c r="O94">
        <v>94</v>
      </c>
      <c r="P94">
        <v>55</v>
      </c>
      <c r="Q94">
        <v>0.96</v>
      </c>
      <c r="R94">
        <v>-2.09</v>
      </c>
      <c r="S94" t="str">
        <f>IF(G94="W", "W", "L")</f>
        <v>L</v>
      </c>
    </row>
    <row r="95" spans="1:19" x14ac:dyDescent="0.2">
      <c r="A95" t="s">
        <v>343</v>
      </c>
      <c r="B95">
        <v>2022</v>
      </c>
      <c r="C95" t="s">
        <v>309</v>
      </c>
      <c r="D95" t="s">
        <v>158</v>
      </c>
      <c r="E95" t="s">
        <v>80</v>
      </c>
      <c r="F95" t="s">
        <v>409</v>
      </c>
      <c r="G95" t="s">
        <v>310</v>
      </c>
      <c r="H95">
        <v>6</v>
      </c>
      <c r="I95">
        <v>6.1</v>
      </c>
      <c r="J95">
        <v>3</v>
      </c>
      <c r="K95">
        <v>0</v>
      </c>
      <c r="L95">
        <v>3</v>
      </c>
      <c r="M95">
        <v>0</v>
      </c>
      <c r="N95">
        <v>23</v>
      </c>
      <c r="O95">
        <v>94</v>
      </c>
      <c r="P95">
        <v>67</v>
      </c>
      <c r="Q95">
        <v>0.9</v>
      </c>
      <c r="R95">
        <v>2.11</v>
      </c>
      <c r="S95" t="s">
        <v>906</v>
      </c>
    </row>
    <row r="96" spans="1:19" x14ac:dyDescent="0.2">
      <c r="A96" t="s">
        <v>343</v>
      </c>
      <c r="B96">
        <v>2022</v>
      </c>
      <c r="C96" t="s">
        <v>312</v>
      </c>
      <c r="D96" t="s">
        <v>157</v>
      </c>
      <c r="E96" t="s">
        <v>77</v>
      </c>
      <c r="F96" t="str">
        <f>IF(E96="MIN", "AL Central", 0)</f>
        <v>AL Central</v>
      </c>
      <c r="G96" t="s">
        <v>199</v>
      </c>
      <c r="H96">
        <v>31</v>
      </c>
      <c r="I96">
        <v>5</v>
      </c>
      <c r="J96">
        <v>5</v>
      </c>
      <c r="K96">
        <v>2</v>
      </c>
      <c r="L96">
        <v>7</v>
      </c>
      <c r="M96">
        <v>0</v>
      </c>
      <c r="N96">
        <v>21</v>
      </c>
      <c r="O96">
        <v>80</v>
      </c>
      <c r="P96">
        <v>56</v>
      </c>
      <c r="Q96">
        <v>1.08</v>
      </c>
      <c r="R96">
        <v>0.33</v>
      </c>
      <c r="S96" t="s">
        <v>906</v>
      </c>
    </row>
    <row r="97" spans="1:19" x14ac:dyDescent="0.2">
      <c r="A97" t="s">
        <v>343</v>
      </c>
      <c r="B97">
        <v>2022</v>
      </c>
      <c r="C97" t="s">
        <v>314</v>
      </c>
      <c r="D97" t="s">
        <v>158</v>
      </c>
      <c r="E97" t="s">
        <v>102</v>
      </c>
      <c r="F97" t="str">
        <f>IF(E97="BOS", "AL East", 0)</f>
        <v>AL East</v>
      </c>
      <c r="G97" t="s">
        <v>73</v>
      </c>
      <c r="H97">
        <v>4</v>
      </c>
      <c r="I97">
        <v>4</v>
      </c>
      <c r="J97">
        <v>8</v>
      </c>
      <c r="K97">
        <v>3</v>
      </c>
      <c r="L97">
        <v>2</v>
      </c>
      <c r="M97">
        <v>0</v>
      </c>
      <c r="N97">
        <v>22</v>
      </c>
      <c r="O97">
        <v>87</v>
      </c>
      <c r="P97">
        <v>56</v>
      </c>
      <c r="Q97">
        <v>1.23</v>
      </c>
      <c r="R97">
        <v>-1.1499999999999999</v>
      </c>
      <c r="S97" t="str">
        <f>IF(G97="W", "W", "L")</f>
        <v>L</v>
      </c>
    </row>
    <row r="98" spans="1:19" x14ac:dyDescent="0.2">
      <c r="A98" t="s">
        <v>343</v>
      </c>
      <c r="B98">
        <v>2022</v>
      </c>
      <c r="C98" t="s">
        <v>317</v>
      </c>
      <c r="D98" t="s">
        <v>158</v>
      </c>
      <c r="E98" t="s">
        <v>227</v>
      </c>
      <c r="F98" t="str">
        <f>IF(E98="NYY", "AL East", 0)</f>
        <v>AL East</v>
      </c>
      <c r="G98" t="s">
        <v>318</v>
      </c>
      <c r="H98">
        <v>5</v>
      </c>
      <c r="I98">
        <v>6</v>
      </c>
      <c r="J98">
        <v>5</v>
      </c>
      <c r="K98">
        <v>4</v>
      </c>
      <c r="L98">
        <v>6</v>
      </c>
      <c r="M98">
        <v>2</v>
      </c>
      <c r="N98">
        <v>22</v>
      </c>
      <c r="O98">
        <v>99</v>
      </c>
      <c r="P98">
        <v>61</v>
      </c>
      <c r="Q98">
        <v>0.86</v>
      </c>
      <c r="R98">
        <v>-0.18</v>
      </c>
      <c r="S98" t="str">
        <f>IF(G98="W", "W", "L")</f>
        <v>L</v>
      </c>
    </row>
    <row r="99" spans="1:19" x14ac:dyDescent="0.2">
      <c r="A99" t="s">
        <v>343</v>
      </c>
      <c r="B99">
        <v>2022</v>
      </c>
      <c r="C99" t="s">
        <v>320</v>
      </c>
      <c r="D99" t="s">
        <v>157</v>
      </c>
      <c r="E99" t="s">
        <v>50</v>
      </c>
      <c r="F99" t="str">
        <f t="shared" si="8"/>
        <v>AL Central</v>
      </c>
      <c r="G99" t="s">
        <v>210</v>
      </c>
      <c r="H99">
        <v>5</v>
      </c>
      <c r="I99">
        <v>7</v>
      </c>
      <c r="J99">
        <v>6</v>
      </c>
      <c r="K99">
        <v>1</v>
      </c>
      <c r="L99">
        <v>6</v>
      </c>
      <c r="M99">
        <v>0</v>
      </c>
      <c r="N99">
        <v>26</v>
      </c>
      <c r="O99">
        <v>91</v>
      </c>
      <c r="P99">
        <v>61</v>
      </c>
      <c r="Q99">
        <v>1.26</v>
      </c>
      <c r="R99">
        <v>2.4300000000000002</v>
      </c>
      <c r="S99" t="str">
        <f>IF(G99="W", "W", "L")</f>
        <v>L</v>
      </c>
    </row>
    <row r="100" spans="1:19" x14ac:dyDescent="0.2">
      <c r="A100" t="s">
        <v>343</v>
      </c>
      <c r="B100">
        <v>2022</v>
      </c>
      <c r="C100" t="s">
        <v>321</v>
      </c>
      <c r="D100" t="s">
        <v>158</v>
      </c>
      <c r="E100" t="s">
        <v>59</v>
      </c>
      <c r="F100" t="str">
        <f t="shared" si="5"/>
        <v>AL Central</v>
      </c>
      <c r="G100" t="s">
        <v>233</v>
      </c>
      <c r="H100">
        <v>4</v>
      </c>
      <c r="I100">
        <v>1</v>
      </c>
      <c r="J100">
        <v>2</v>
      </c>
      <c r="K100">
        <v>0</v>
      </c>
      <c r="L100">
        <v>1</v>
      </c>
      <c r="M100">
        <v>0</v>
      </c>
      <c r="N100">
        <v>5</v>
      </c>
      <c r="O100">
        <v>20</v>
      </c>
      <c r="P100">
        <v>14</v>
      </c>
      <c r="Q100">
        <v>1.02</v>
      </c>
      <c r="R100">
        <v>0.46</v>
      </c>
      <c r="S100" t="str">
        <f>IF(G100="W", "W", "L")</f>
        <v>L</v>
      </c>
    </row>
    <row r="101" spans="1:19" x14ac:dyDescent="0.2">
      <c r="A101" t="s">
        <v>343</v>
      </c>
      <c r="B101">
        <v>2022</v>
      </c>
      <c r="C101" t="s">
        <v>324</v>
      </c>
      <c r="D101" t="s">
        <v>157</v>
      </c>
      <c r="E101" t="s">
        <v>80</v>
      </c>
      <c r="F101" t="s">
        <v>409</v>
      </c>
      <c r="G101" t="s">
        <v>78</v>
      </c>
      <c r="H101">
        <v>27</v>
      </c>
      <c r="I101">
        <v>4</v>
      </c>
      <c r="J101">
        <v>3</v>
      </c>
      <c r="K101">
        <v>2</v>
      </c>
      <c r="L101">
        <v>4</v>
      </c>
      <c r="M101">
        <v>0</v>
      </c>
      <c r="N101">
        <v>16</v>
      </c>
      <c r="O101">
        <v>62</v>
      </c>
      <c r="P101">
        <v>39</v>
      </c>
      <c r="Q101">
        <v>1.19</v>
      </c>
      <c r="R101">
        <v>-0.16</v>
      </c>
      <c r="S101" t="s">
        <v>906</v>
      </c>
    </row>
    <row r="102" spans="1:19" x14ac:dyDescent="0.2">
      <c r="A102" t="s">
        <v>343</v>
      </c>
      <c r="B102">
        <v>2022</v>
      </c>
      <c r="C102" t="s">
        <v>326</v>
      </c>
      <c r="D102" t="s">
        <v>158</v>
      </c>
      <c r="E102" t="s">
        <v>80</v>
      </c>
      <c r="F102" t="s">
        <v>409</v>
      </c>
      <c r="G102" t="s">
        <v>110</v>
      </c>
      <c r="H102">
        <v>4</v>
      </c>
      <c r="I102">
        <v>6</v>
      </c>
      <c r="J102">
        <v>3</v>
      </c>
      <c r="K102">
        <v>1</v>
      </c>
      <c r="L102">
        <v>10</v>
      </c>
      <c r="M102">
        <v>0</v>
      </c>
      <c r="N102">
        <v>22</v>
      </c>
      <c r="O102">
        <v>82</v>
      </c>
      <c r="P102">
        <v>56</v>
      </c>
      <c r="Q102">
        <v>0.95</v>
      </c>
      <c r="R102">
        <v>1.79</v>
      </c>
      <c r="S102" t="s">
        <v>906</v>
      </c>
    </row>
    <row r="103" spans="1:19" x14ac:dyDescent="0.2">
      <c r="A103" t="s">
        <v>343</v>
      </c>
      <c r="B103">
        <v>2022</v>
      </c>
      <c r="C103" t="s">
        <v>327</v>
      </c>
      <c r="D103" t="s">
        <v>157</v>
      </c>
      <c r="E103" t="s">
        <v>173</v>
      </c>
      <c r="F103" t="str">
        <f>IF(E103="SDP", "NL West", 0)</f>
        <v>NL West</v>
      </c>
      <c r="G103" t="s">
        <v>70</v>
      </c>
      <c r="H103">
        <v>7</v>
      </c>
      <c r="I103">
        <v>4.2</v>
      </c>
      <c r="J103">
        <v>4</v>
      </c>
      <c r="K103">
        <v>1</v>
      </c>
      <c r="L103">
        <v>4</v>
      </c>
      <c r="M103">
        <v>0</v>
      </c>
      <c r="N103">
        <v>21</v>
      </c>
      <c r="O103">
        <v>95</v>
      </c>
      <c r="P103">
        <v>50</v>
      </c>
      <c r="Q103">
        <v>1.25</v>
      </c>
      <c r="R103">
        <v>1.1000000000000001</v>
      </c>
      <c r="S103" t="s">
        <v>906</v>
      </c>
    </row>
    <row r="104" spans="1:19" x14ac:dyDescent="0.2">
      <c r="A104" t="s">
        <v>343</v>
      </c>
      <c r="B104">
        <v>2022</v>
      </c>
      <c r="C104" t="s">
        <v>329</v>
      </c>
      <c r="D104" t="s">
        <v>157</v>
      </c>
      <c r="E104" t="s">
        <v>135</v>
      </c>
      <c r="F104" t="str">
        <f>IF(E104="SEA", "AL West", 0)</f>
        <v>AL West</v>
      </c>
      <c r="G104" t="s">
        <v>330</v>
      </c>
      <c r="H104">
        <v>4</v>
      </c>
      <c r="I104">
        <v>6.1</v>
      </c>
      <c r="J104">
        <v>4</v>
      </c>
      <c r="K104">
        <v>4</v>
      </c>
      <c r="L104">
        <v>5</v>
      </c>
      <c r="M104">
        <v>2</v>
      </c>
      <c r="N104">
        <v>25</v>
      </c>
      <c r="O104">
        <v>89</v>
      </c>
      <c r="P104">
        <v>53</v>
      </c>
      <c r="Q104">
        <v>0.84</v>
      </c>
      <c r="R104">
        <v>-1.32</v>
      </c>
      <c r="S104" t="str">
        <f>IF(G104="W", "W", "L")</f>
        <v>L</v>
      </c>
    </row>
    <row r="105" spans="1:19" x14ac:dyDescent="0.2">
      <c r="A105" t="s">
        <v>343</v>
      </c>
      <c r="B105">
        <v>2022</v>
      </c>
      <c r="C105" t="s">
        <v>332</v>
      </c>
      <c r="D105" t="s">
        <v>157</v>
      </c>
      <c r="E105" t="s">
        <v>59</v>
      </c>
      <c r="F105" t="str">
        <f t="shared" si="5"/>
        <v>AL Central</v>
      </c>
      <c r="G105" t="s">
        <v>290</v>
      </c>
      <c r="H105">
        <v>22</v>
      </c>
      <c r="I105">
        <v>5</v>
      </c>
      <c r="J105">
        <v>4</v>
      </c>
      <c r="K105">
        <v>2</v>
      </c>
      <c r="L105">
        <v>2</v>
      </c>
      <c r="M105">
        <v>0</v>
      </c>
      <c r="N105">
        <v>20</v>
      </c>
      <c r="O105">
        <v>69</v>
      </c>
      <c r="P105">
        <v>40</v>
      </c>
      <c r="Q105">
        <v>1.1499999999999999</v>
      </c>
      <c r="R105">
        <v>1.46</v>
      </c>
      <c r="S105" t="s">
        <v>906</v>
      </c>
    </row>
    <row r="106" spans="1:19" x14ac:dyDescent="0.2">
      <c r="A106" t="s">
        <v>343</v>
      </c>
      <c r="B106">
        <v>2022</v>
      </c>
      <c r="C106" t="s">
        <v>334</v>
      </c>
      <c r="D106" t="s">
        <v>157</v>
      </c>
      <c r="E106" t="s">
        <v>93</v>
      </c>
      <c r="F106" s="6" t="s">
        <v>411</v>
      </c>
      <c r="G106" t="s">
        <v>335</v>
      </c>
      <c r="H106">
        <v>4</v>
      </c>
      <c r="I106">
        <v>5</v>
      </c>
      <c r="J106">
        <v>3</v>
      </c>
      <c r="K106">
        <v>2</v>
      </c>
      <c r="L106">
        <v>7</v>
      </c>
      <c r="M106">
        <v>0</v>
      </c>
      <c r="N106">
        <v>18</v>
      </c>
      <c r="O106">
        <v>75</v>
      </c>
      <c r="P106">
        <v>51</v>
      </c>
      <c r="Q106">
        <v>0.85</v>
      </c>
      <c r="R106">
        <v>0.37</v>
      </c>
      <c r="S106" t="s">
        <v>906</v>
      </c>
    </row>
    <row r="107" spans="1:19" x14ac:dyDescent="0.2">
      <c r="A107" t="s">
        <v>343</v>
      </c>
      <c r="B107">
        <v>2022</v>
      </c>
      <c r="C107" t="s">
        <v>338</v>
      </c>
      <c r="D107" t="s">
        <v>158</v>
      </c>
      <c r="E107" t="s">
        <v>50</v>
      </c>
      <c r="F107" t="str">
        <f t="shared" si="8"/>
        <v>AL Central</v>
      </c>
      <c r="G107" t="s">
        <v>89</v>
      </c>
      <c r="H107">
        <v>4</v>
      </c>
      <c r="I107">
        <v>6</v>
      </c>
      <c r="J107">
        <v>3</v>
      </c>
      <c r="K107">
        <v>2</v>
      </c>
      <c r="L107">
        <v>5</v>
      </c>
      <c r="M107">
        <v>2</v>
      </c>
      <c r="N107">
        <v>21</v>
      </c>
      <c r="O107">
        <v>76</v>
      </c>
      <c r="P107">
        <v>54</v>
      </c>
      <c r="Q107">
        <v>0.65</v>
      </c>
      <c r="R107">
        <v>-0.22</v>
      </c>
      <c r="S107" t="s">
        <v>906</v>
      </c>
    </row>
    <row r="108" spans="1:19" x14ac:dyDescent="0.2">
      <c r="A108" t="s">
        <v>343</v>
      </c>
      <c r="B108">
        <v>2022</v>
      </c>
      <c r="C108" t="s">
        <v>340</v>
      </c>
      <c r="D108" t="s">
        <v>158</v>
      </c>
      <c r="E108" t="s">
        <v>50</v>
      </c>
      <c r="F108" t="str">
        <f t="shared" si="8"/>
        <v>AL Central</v>
      </c>
      <c r="G108" t="s">
        <v>341</v>
      </c>
      <c r="H108">
        <v>4</v>
      </c>
      <c r="I108">
        <v>6</v>
      </c>
      <c r="J108">
        <v>5</v>
      </c>
      <c r="K108">
        <v>2</v>
      </c>
      <c r="L108">
        <v>9</v>
      </c>
      <c r="M108">
        <v>2</v>
      </c>
      <c r="N108">
        <v>24</v>
      </c>
      <c r="O108">
        <v>84</v>
      </c>
      <c r="P108">
        <v>58</v>
      </c>
      <c r="Q108">
        <v>0.54</v>
      </c>
      <c r="R108">
        <v>0.78</v>
      </c>
      <c r="S108" t="s">
        <v>906</v>
      </c>
    </row>
    <row r="109" spans="1:19" x14ac:dyDescent="0.2">
      <c r="A109" t="s">
        <v>396</v>
      </c>
      <c r="B109">
        <v>2022</v>
      </c>
      <c r="C109" t="s">
        <v>346</v>
      </c>
      <c r="D109" t="s">
        <v>157</v>
      </c>
      <c r="E109" t="s">
        <v>55</v>
      </c>
      <c r="F109" t="str">
        <f>IF(E109="CIN", "NL Central", 0)</f>
        <v>NL Central</v>
      </c>
      <c r="G109" t="s">
        <v>183</v>
      </c>
      <c r="H109">
        <v>5</v>
      </c>
      <c r="I109">
        <v>4</v>
      </c>
      <c r="J109">
        <v>3</v>
      </c>
      <c r="K109">
        <v>0</v>
      </c>
      <c r="L109">
        <v>6</v>
      </c>
      <c r="M109">
        <v>0</v>
      </c>
      <c r="N109">
        <v>15</v>
      </c>
      <c r="O109">
        <v>67</v>
      </c>
      <c r="P109">
        <v>50</v>
      </c>
      <c r="Q109">
        <v>0.72</v>
      </c>
      <c r="R109">
        <v>2.17</v>
      </c>
      <c r="S109" t="s">
        <v>906</v>
      </c>
    </row>
    <row r="110" spans="1:19" x14ac:dyDescent="0.2">
      <c r="A110" t="s">
        <v>396</v>
      </c>
      <c r="B110">
        <v>2022</v>
      </c>
      <c r="C110" t="s">
        <v>347</v>
      </c>
      <c r="D110" t="s">
        <v>158</v>
      </c>
      <c r="E110" t="s">
        <v>59</v>
      </c>
      <c r="F110" t="str">
        <f t="shared" si="5"/>
        <v>AL Central</v>
      </c>
      <c r="G110" t="s">
        <v>189</v>
      </c>
      <c r="H110">
        <v>6</v>
      </c>
      <c r="I110">
        <v>4.0999999999999996</v>
      </c>
      <c r="J110">
        <v>1</v>
      </c>
      <c r="K110">
        <v>1</v>
      </c>
      <c r="L110">
        <v>4</v>
      </c>
      <c r="M110">
        <v>0</v>
      </c>
      <c r="N110">
        <v>18</v>
      </c>
      <c r="O110">
        <v>80</v>
      </c>
      <c r="P110">
        <v>40</v>
      </c>
      <c r="Q110">
        <v>1</v>
      </c>
      <c r="R110">
        <v>0.68</v>
      </c>
      <c r="S110" t="s">
        <v>906</v>
      </c>
    </row>
    <row r="111" spans="1:19" x14ac:dyDescent="0.2">
      <c r="A111" t="s">
        <v>396</v>
      </c>
      <c r="B111">
        <v>2022</v>
      </c>
      <c r="C111" t="s">
        <v>348</v>
      </c>
      <c r="D111" t="s">
        <v>157</v>
      </c>
      <c r="E111" t="s">
        <v>64</v>
      </c>
      <c r="F111" t="str">
        <f>IF(E111="LAA", "AL West", 0)</f>
        <v>AL West</v>
      </c>
      <c r="G111" t="s">
        <v>166</v>
      </c>
      <c r="H111">
        <v>5</v>
      </c>
      <c r="I111">
        <v>5.2</v>
      </c>
      <c r="J111">
        <v>7</v>
      </c>
      <c r="K111">
        <v>4</v>
      </c>
      <c r="L111">
        <v>6</v>
      </c>
      <c r="M111">
        <v>1</v>
      </c>
      <c r="N111">
        <v>24</v>
      </c>
      <c r="O111">
        <v>90</v>
      </c>
      <c r="P111">
        <v>68</v>
      </c>
      <c r="Q111">
        <v>0.57999999999999996</v>
      </c>
      <c r="R111">
        <v>-1.19</v>
      </c>
      <c r="S111" t="str">
        <f>IF(G111="W", "W", "L")</f>
        <v>L</v>
      </c>
    </row>
    <row r="112" spans="1:19" x14ac:dyDescent="0.2">
      <c r="A112" t="s">
        <v>396</v>
      </c>
      <c r="B112">
        <v>2022</v>
      </c>
      <c r="C112" t="s">
        <v>349</v>
      </c>
      <c r="D112" t="s">
        <v>157</v>
      </c>
      <c r="E112" t="s">
        <v>69</v>
      </c>
      <c r="F112" t="str">
        <f>IF(E112="OAK", "AL West", 0)</f>
        <v>AL West</v>
      </c>
      <c r="G112" t="s">
        <v>183</v>
      </c>
      <c r="H112">
        <v>4</v>
      </c>
      <c r="I112">
        <v>6.1</v>
      </c>
      <c r="J112">
        <v>4</v>
      </c>
      <c r="K112">
        <v>0</v>
      </c>
      <c r="L112">
        <v>7</v>
      </c>
      <c r="M112">
        <v>0</v>
      </c>
      <c r="N112">
        <v>25</v>
      </c>
      <c r="O112">
        <v>96</v>
      </c>
      <c r="P112">
        <v>59</v>
      </c>
      <c r="Q112">
        <v>0.37</v>
      </c>
      <c r="R112">
        <v>2.33</v>
      </c>
      <c r="S112" t="s">
        <v>906</v>
      </c>
    </row>
    <row r="113" spans="1:19" x14ac:dyDescent="0.2">
      <c r="A113" t="s">
        <v>396</v>
      </c>
      <c r="B113">
        <v>2022</v>
      </c>
      <c r="C113" t="s">
        <v>350</v>
      </c>
      <c r="D113" t="s">
        <v>158</v>
      </c>
      <c r="E113" t="s">
        <v>72</v>
      </c>
      <c r="F113" t="str">
        <f>IF(E113="TOR", "AL East", 0)</f>
        <v>AL East</v>
      </c>
      <c r="G113" t="s">
        <v>254</v>
      </c>
      <c r="H113">
        <v>5</v>
      </c>
      <c r="I113">
        <v>6</v>
      </c>
      <c r="J113">
        <v>4</v>
      </c>
      <c r="K113">
        <v>2</v>
      </c>
      <c r="L113">
        <v>6</v>
      </c>
      <c r="M113">
        <v>0</v>
      </c>
      <c r="N113">
        <v>21</v>
      </c>
      <c r="O113">
        <v>102</v>
      </c>
      <c r="P113">
        <v>68</v>
      </c>
      <c r="Q113">
        <v>1.03</v>
      </c>
      <c r="R113">
        <v>0.79</v>
      </c>
      <c r="S113" t="s">
        <v>906</v>
      </c>
    </row>
    <row r="114" spans="1:19" x14ac:dyDescent="0.2">
      <c r="A114" t="s">
        <v>396</v>
      </c>
      <c r="B114">
        <v>2022</v>
      </c>
      <c r="C114" t="s">
        <v>352</v>
      </c>
      <c r="D114" t="s">
        <v>157</v>
      </c>
      <c r="E114" t="s">
        <v>77</v>
      </c>
      <c r="F114" t="str">
        <f>IF(E114="MIN", "AL Central", 0)</f>
        <v>AL Central</v>
      </c>
      <c r="G114" t="s">
        <v>51</v>
      </c>
      <c r="H114">
        <v>7</v>
      </c>
      <c r="I114">
        <v>7</v>
      </c>
      <c r="J114">
        <v>3</v>
      </c>
      <c r="K114">
        <v>3</v>
      </c>
      <c r="L114">
        <v>4</v>
      </c>
      <c r="M114">
        <v>2</v>
      </c>
      <c r="N114">
        <v>26</v>
      </c>
      <c r="O114">
        <v>95</v>
      </c>
      <c r="P114">
        <v>64</v>
      </c>
      <c r="Q114">
        <v>0.6</v>
      </c>
      <c r="R114">
        <v>0.26</v>
      </c>
      <c r="S114" t="str">
        <f>IF(G114="W", "W", "L")</f>
        <v>L</v>
      </c>
    </row>
    <row r="115" spans="1:19" x14ac:dyDescent="0.2">
      <c r="A115" t="s">
        <v>396</v>
      </c>
      <c r="B115">
        <v>2022</v>
      </c>
      <c r="C115" t="s">
        <v>354</v>
      </c>
      <c r="D115" t="s">
        <v>157</v>
      </c>
      <c r="E115" t="s">
        <v>179</v>
      </c>
      <c r="F115" t="str">
        <f>IF(E115="HOU", "AL West", 0)</f>
        <v>AL West</v>
      </c>
      <c r="G115" t="s">
        <v>310</v>
      </c>
      <c r="H115">
        <v>7</v>
      </c>
      <c r="I115">
        <v>7</v>
      </c>
      <c r="J115">
        <v>3</v>
      </c>
      <c r="K115">
        <v>1</v>
      </c>
      <c r="L115">
        <v>3</v>
      </c>
      <c r="M115">
        <v>1</v>
      </c>
      <c r="N115">
        <v>24</v>
      </c>
      <c r="O115">
        <v>95</v>
      </c>
      <c r="P115">
        <v>62</v>
      </c>
      <c r="Q115">
        <v>0.72</v>
      </c>
      <c r="R115">
        <v>2.36</v>
      </c>
      <c r="S115" t="s">
        <v>906</v>
      </c>
    </row>
    <row r="116" spans="1:19" x14ac:dyDescent="0.2">
      <c r="A116" t="s">
        <v>396</v>
      </c>
      <c r="B116">
        <v>2022</v>
      </c>
      <c r="C116" t="s">
        <v>355</v>
      </c>
      <c r="D116" t="s">
        <v>157</v>
      </c>
      <c r="E116" t="s">
        <v>80</v>
      </c>
      <c r="F116" t="s">
        <v>409</v>
      </c>
      <c r="G116" t="s">
        <v>233</v>
      </c>
      <c r="H116">
        <v>5</v>
      </c>
      <c r="I116">
        <v>7.2</v>
      </c>
      <c r="J116">
        <v>4</v>
      </c>
      <c r="K116">
        <v>2</v>
      </c>
      <c r="L116">
        <v>8</v>
      </c>
      <c r="M116">
        <v>2</v>
      </c>
      <c r="N116">
        <v>28</v>
      </c>
      <c r="O116">
        <v>90</v>
      </c>
      <c r="P116">
        <v>61</v>
      </c>
      <c r="Q116">
        <v>0.64</v>
      </c>
      <c r="R116">
        <v>1.27</v>
      </c>
      <c r="S116" t="str">
        <f>IF(G116="W", "W", "L")</f>
        <v>L</v>
      </c>
    </row>
    <row r="117" spans="1:19" x14ac:dyDescent="0.2">
      <c r="A117" t="s">
        <v>396</v>
      </c>
      <c r="B117">
        <v>2022</v>
      </c>
      <c r="C117" t="s">
        <v>356</v>
      </c>
      <c r="D117" t="s">
        <v>157</v>
      </c>
      <c r="E117" t="s">
        <v>88</v>
      </c>
      <c r="F117" t="str">
        <f>IF(E117="BAL", "AL East", 0)</f>
        <v>AL East</v>
      </c>
      <c r="G117" t="s">
        <v>174</v>
      </c>
      <c r="H117">
        <v>5</v>
      </c>
      <c r="I117">
        <v>7</v>
      </c>
      <c r="J117">
        <v>3</v>
      </c>
      <c r="K117">
        <v>5</v>
      </c>
      <c r="L117">
        <v>4</v>
      </c>
      <c r="M117">
        <v>3</v>
      </c>
      <c r="N117">
        <v>27</v>
      </c>
      <c r="O117">
        <v>86</v>
      </c>
      <c r="P117">
        <v>54</v>
      </c>
      <c r="Q117">
        <v>0.79</v>
      </c>
      <c r="R117">
        <v>-1.6</v>
      </c>
      <c r="S117" t="str">
        <f>IF(G117="W", "W", "L")</f>
        <v>L</v>
      </c>
    </row>
    <row r="118" spans="1:19" x14ac:dyDescent="0.2">
      <c r="A118" t="s">
        <v>396</v>
      </c>
      <c r="B118">
        <v>2022</v>
      </c>
      <c r="C118" t="s">
        <v>357</v>
      </c>
      <c r="D118" t="s">
        <v>158</v>
      </c>
      <c r="E118" t="s">
        <v>69</v>
      </c>
      <c r="F118" t="str">
        <f>IF(E118="OAK", "AL West", 0)</f>
        <v>AL West</v>
      </c>
      <c r="G118" t="s">
        <v>78</v>
      </c>
      <c r="H118">
        <v>5</v>
      </c>
      <c r="I118">
        <v>6</v>
      </c>
      <c r="J118">
        <v>5</v>
      </c>
      <c r="K118">
        <v>2</v>
      </c>
      <c r="L118">
        <v>6</v>
      </c>
      <c r="M118">
        <v>2</v>
      </c>
      <c r="N118">
        <v>26</v>
      </c>
      <c r="O118">
        <v>97</v>
      </c>
      <c r="P118">
        <v>63</v>
      </c>
      <c r="Q118">
        <v>0.68</v>
      </c>
      <c r="R118">
        <v>0.79</v>
      </c>
      <c r="S118" t="s">
        <v>906</v>
      </c>
    </row>
    <row r="119" spans="1:19" x14ac:dyDescent="0.2">
      <c r="A119" t="s">
        <v>396</v>
      </c>
      <c r="B119">
        <v>2022</v>
      </c>
      <c r="C119" t="s">
        <v>358</v>
      </c>
      <c r="D119" t="s">
        <v>157</v>
      </c>
      <c r="E119" t="s">
        <v>96</v>
      </c>
      <c r="F119" t="str">
        <f>IF(E119="COL", "NL West", 0)</f>
        <v>NL West</v>
      </c>
      <c r="G119" t="s">
        <v>147</v>
      </c>
      <c r="H119">
        <v>5</v>
      </c>
      <c r="I119">
        <v>6</v>
      </c>
      <c r="J119">
        <v>7</v>
      </c>
      <c r="K119">
        <v>1</v>
      </c>
      <c r="L119">
        <v>6</v>
      </c>
      <c r="M119">
        <v>0</v>
      </c>
      <c r="N119">
        <v>26</v>
      </c>
      <c r="O119">
        <v>93</v>
      </c>
      <c r="P119">
        <v>63</v>
      </c>
      <c r="Q119">
        <v>1.17</v>
      </c>
      <c r="R119">
        <v>2.37</v>
      </c>
      <c r="S119" t="s">
        <v>906</v>
      </c>
    </row>
    <row r="120" spans="1:19" x14ac:dyDescent="0.2">
      <c r="A120" t="s">
        <v>396</v>
      </c>
      <c r="B120">
        <v>2022</v>
      </c>
      <c r="C120" t="s">
        <v>359</v>
      </c>
      <c r="D120" t="s">
        <v>157</v>
      </c>
      <c r="E120" t="s">
        <v>77</v>
      </c>
      <c r="F120" t="str">
        <f>IF(E120="MIN", "AL Central", 0)</f>
        <v>AL Central</v>
      </c>
      <c r="G120" t="s">
        <v>360</v>
      </c>
      <c r="H120">
        <v>5</v>
      </c>
      <c r="I120">
        <v>4.0999999999999996</v>
      </c>
      <c r="J120">
        <v>9</v>
      </c>
      <c r="K120">
        <v>6</v>
      </c>
      <c r="L120">
        <v>5</v>
      </c>
      <c r="M120">
        <v>3</v>
      </c>
      <c r="N120">
        <v>22</v>
      </c>
      <c r="O120">
        <v>77</v>
      </c>
      <c r="P120">
        <v>50</v>
      </c>
      <c r="Q120">
        <v>0.76</v>
      </c>
      <c r="R120">
        <v>-3.92</v>
      </c>
      <c r="S120" t="s">
        <v>906</v>
      </c>
    </row>
    <row r="121" spans="1:19" x14ac:dyDescent="0.2">
      <c r="A121" t="s">
        <v>396</v>
      </c>
      <c r="B121">
        <v>2022</v>
      </c>
      <c r="C121" t="s">
        <v>361</v>
      </c>
      <c r="D121" t="s">
        <v>158</v>
      </c>
      <c r="E121" t="s">
        <v>77</v>
      </c>
      <c r="F121" t="str">
        <f>IF(E121="MIN", "AL Central", 0)</f>
        <v>AL Central</v>
      </c>
      <c r="G121" t="s">
        <v>362</v>
      </c>
      <c r="H121">
        <v>4</v>
      </c>
      <c r="I121">
        <v>6</v>
      </c>
      <c r="J121">
        <v>8</v>
      </c>
      <c r="K121">
        <v>7</v>
      </c>
      <c r="L121">
        <v>7</v>
      </c>
      <c r="M121">
        <v>2</v>
      </c>
      <c r="N121">
        <v>27</v>
      </c>
      <c r="O121">
        <v>96</v>
      </c>
      <c r="P121">
        <v>63</v>
      </c>
      <c r="Q121">
        <v>0.48</v>
      </c>
      <c r="R121">
        <v>-4.21</v>
      </c>
      <c r="S121" t="str">
        <f>IF(G121="W", "W", "L")</f>
        <v>L</v>
      </c>
    </row>
    <row r="122" spans="1:19" x14ac:dyDescent="0.2">
      <c r="A122" t="s">
        <v>396</v>
      </c>
      <c r="B122">
        <v>2022</v>
      </c>
      <c r="C122" t="s">
        <v>363</v>
      </c>
      <c r="D122" t="s">
        <v>158</v>
      </c>
      <c r="E122" t="s">
        <v>227</v>
      </c>
      <c r="F122" t="str">
        <f>IF(E122="NYY", "AL East", 0)</f>
        <v>AL East</v>
      </c>
      <c r="G122" t="s">
        <v>364</v>
      </c>
      <c r="H122">
        <v>5</v>
      </c>
      <c r="I122">
        <v>7</v>
      </c>
      <c r="J122">
        <v>1</v>
      </c>
      <c r="K122">
        <v>0</v>
      </c>
      <c r="L122">
        <v>7</v>
      </c>
      <c r="M122">
        <v>0</v>
      </c>
      <c r="N122">
        <v>24</v>
      </c>
      <c r="O122">
        <v>92</v>
      </c>
      <c r="P122">
        <v>56</v>
      </c>
      <c r="Q122">
        <v>1.18</v>
      </c>
      <c r="R122">
        <v>3.26</v>
      </c>
      <c r="S122" t="s">
        <v>906</v>
      </c>
    </row>
    <row r="123" spans="1:19" x14ac:dyDescent="0.2">
      <c r="A123" t="s">
        <v>396</v>
      </c>
      <c r="B123">
        <v>2022</v>
      </c>
      <c r="C123" t="s">
        <v>365</v>
      </c>
      <c r="D123" t="s">
        <v>157</v>
      </c>
      <c r="E123" t="s">
        <v>50</v>
      </c>
      <c r="F123" t="str">
        <f t="shared" si="8"/>
        <v>AL Central</v>
      </c>
      <c r="G123" t="s">
        <v>366</v>
      </c>
      <c r="H123">
        <v>5</v>
      </c>
      <c r="I123">
        <v>6</v>
      </c>
      <c r="J123">
        <v>3</v>
      </c>
      <c r="K123">
        <v>0</v>
      </c>
      <c r="L123">
        <v>4</v>
      </c>
      <c r="M123">
        <v>0</v>
      </c>
      <c r="N123">
        <v>22</v>
      </c>
      <c r="O123">
        <v>88</v>
      </c>
      <c r="P123">
        <v>48</v>
      </c>
      <c r="Q123">
        <v>0.26</v>
      </c>
      <c r="R123">
        <v>2.94</v>
      </c>
      <c r="S123" t="s">
        <v>906</v>
      </c>
    </row>
    <row r="124" spans="1:19" x14ac:dyDescent="0.2">
      <c r="A124" t="s">
        <v>396</v>
      </c>
      <c r="B124">
        <v>2022</v>
      </c>
      <c r="C124" t="s">
        <v>367</v>
      </c>
      <c r="D124" t="s">
        <v>158</v>
      </c>
      <c r="E124" t="s">
        <v>80</v>
      </c>
      <c r="F124" t="s">
        <v>409</v>
      </c>
      <c r="G124" t="s">
        <v>94</v>
      </c>
      <c r="H124">
        <v>4</v>
      </c>
      <c r="I124">
        <v>8</v>
      </c>
      <c r="J124">
        <v>5</v>
      </c>
      <c r="K124">
        <v>0</v>
      </c>
      <c r="L124">
        <v>12</v>
      </c>
      <c r="M124">
        <v>0</v>
      </c>
      <c r="N124">
        <v>29</v>
      </c>
      <c r="O124">
        <v>109</v>
      </c>
      <c r="P124">
        <v>78</v>
      </c>
      <c r="Q124">
        <v>0.81</v>
      </c>
      <c r="R124">
        <v>3.72</v>
      </c>
      <c r="S124" t="s">
        <v>906</v>
      </c>
    </row>
    <row r="125" spans="1:19" x14ac:dyDescent="0.2">
      <c r="A125" t="s">
        <v>396</v>
      </c>
      <c r="B125">
        <v>2022</v>
      </c>
      <c r="C125" t="s">
        <v>368</v>
      </c>
      <c r="D125" t="s">
        <v>157</v>
      </c>
      <c r="E125" t="s">
        <v>59</v>
      </c>
      <c r="F125" t="str">
        <f t="shared" ref="F125:F136" si="9">IF(E125="CHW", "AL Central", 0)</f>
        <v>AL Central</v>
      </c>
      <c r="G125" t="s">
        <v>121</v>
      </c>
      <c r="H125">
        <v>8</v>
      </c>
      <c r="I125">
        <v>5.2</v>
      </c>
      <c r="J125">
        <v>4</v>
      </c>
      <c r="K125">
        <v>1</v>
      </c>
      <c r="L125">
        <v>4</v>
      </c>
      <c r="M125">
        <v>0</v>
      </c>
      <c r="N125">
        <v>23</v>
      </c>
      <c r="O125">
        <v>94</v>
      </c>
      <c r="P125">
        <v>62</v>
      </c>
      <c r="Q125">
        <v>0.99</v>
      </c>
      <c r="R125">
        <v>1.51</v>
      </c>
      <c r="S125" t="s">
        <v>906</v>
      </c>
    </row>
    <row r="126" spans="1:19" x14ac:dyDescent="0.2">
      <c r="A126" t="s">
        <v>396</v>
      </c>
      <c r="B126">
        <v>2022</v>
      </c>
      <c r="C126" t="s">
        <v>369</v>
      </c>
      <c r="D126" t="s">
        <v>157</v>
      </c>
      <c r="E126" t="s">
        <v>102</v>
      </c>
      <c r="F126" t="str">
        <f>IF(E126="BOS", "AL East", 0)</f>
        <v>AL East</v>
      </c>
      <c r="G126" t="s">
        <v>81</v>
      </c>
      <c r="H126">
        <v>4</v>
      </c>
      <c r="I126">
        <v>7</v>
      </c>
      <c r="J126">
        <v>6</v>
      </c>
      <c r="K126">
        <v>4</v>
      </c>
      <c r="L126">
        <v>6</v>
      </c>
      <c r="M126">
        <v>1</v>
      </c>
      <c r="N126">
        <v>27</v>
      </c>
      <c r="O126">
        <v>91</v>
      </c>
      <c r="P126">
        <v>61</v>
      </c>
      <c r="Q126">
        <v>1.01</v>
      </c>
      <c r="R126">
        <v>-0.41</v>
      </c>
      <c r="S126" t="str">
        <f>IF(G126="W", "W", "L")</f>
        <v>L</v>
      </c>
    </row>
    <row r="127" spans="1:19" x14ac:dyDescent="0.2">
      <c r="A127" t="s">
        <v>396</v>
      </c>
      <c r="B127">
        <v>2022</v>
      </c>
      <c r="C127" t="s">
        <v>371</v>
      </c>
      <c r="D127" t="s">
        <v>158</v>
      </c>
      <c r="E127" t="s">
        <v>120</v>
      </c>
      <c r="F127" t="str">
        <f>IF(E127="ARI", "NL West", 0)</f>
        <v>NL West</v>
      </c>
      <c r="G127" t="s">
        <v>114</v>
      </c>
      <c r="H127">
        <v>4</v>
      </c>
      <c r="I127">
        <v>6</v>
      </c>
      <c r="J127">
        <v>6</v>
      </c>
      <c r="K127">
        <v>4</v>
      </c>
      <c r="L127">
        <v>7</v>
      </c>
      <c r="M127">
        <v>1</v>
      </c>
      <c r="N127">
        <v>24</v>
      </c>
      <c r="O127">
        <v>91</v>
      </c>
      <c r="P127">
        <v>69</v>
      </c>
      <c r="Q127">
        <v>0.8</v>
      </c>
      <c r="R127">
        <v>-2.21</v>
      </c>
      <c r="S127" t="str">
        <f>IF(G127="W", "W", "L")</f>
        <v>L</v>
      </c>
    </row>
    <row r="128" spans="1:19" x14ac:dyDescent="0.2">
      <c r="A128" t="s">
        <v>396</v>
      </c>
      <c r="B128">
        <v>2022</v>
      </c>
      <c r="C128" t="s">
        <v>373</v>
      </c>
      <c r="D128" t="s">
        <v>158</v>
      </c>
      <c r="E128" t="s">
        <v>179</v>
      </c>
      <c r="F128" t="str">
        <f>IF(E128="HOU", "AL West", 0)</f>
        <v>AL West</v>
      </c>
      <c r="G128" t="s">
        <v>374</v>
      </c>
      <c r="H128">
        <v>4</v>
      </c>
      <c r="I128">
        <v>8</v>
      </c>
      <c r="J128">
        <v>2</v>
      </c>
      <c r="K128">
        <v>0</v>
      </c>
      <c r="L128">
        <v>8</v>
      </c>
      <c r="M128">
        <v>0</v>
      </c>
      <c r="N128">
        <v>26</v>
      </c>
      <c r="O128">
        <v>91</v>
      </c>
      <c r="P128">
        <v>66</v>
      </c>
      <c r="Q128">
        <v>1.1200000000000001</v>
      </c>
      <c r="R128">
        <v>3.72</v>
      </c>
      <c r="S128" t="s">
        <v>906</v>
      </c>
    </row>
    <row r="129" spans="1:19" x14ac:dyDescent="0.2">
      <c r="A129" t="s">
        <v>396</v>
      </c>
      <c r="B129">
        <v>2022</v>
      </c>
      <c r="C129" t="s">
        <v>376</v>
      </c>
      <c r="D129" t="s">
        <v>157</v>
      </c>
      <c r="E129" t="s">
        <v>72</v>
      </c>
      <c r="F129" t="str">
        <f>IF(E129="TOR", "AL East", 0)</f>
        <v>AL East</v>
      </c>
      <c r="G129" t="s">
        <v>233</v>
      </c>
      <c r="H129">
        <v>5</v>
      </c>
      <c r="I129">
        <v>6.2</v>
      </c>
      <c r="J129">
        <v>5</v>
      </c>
      <c r="K129">
        <v>2</v>
      </c>
      <c r="L129">
        <v>3</v>
      </c>
      <c r="M129">
        <v>2</v>
      </c>
      <c r="N129">
        <v>25</v>
      </c>
      <c r="O129">
        <v>101</v>
      </c>
      <c r="P129">
        <v>69</v>
      </c>
      <c r="Q129">
        <v>0.99</v>
      </c>
      <c r="R129">
        <v>1.02</v>
      </c>
      <c r="S129" t="str">
        <f>IF(G129="W", "W", "L")</f>
        <v>L</v>
      </c>
    </row>
    <row r="130" spans="1:19" x14ac:dyDescent="0.2">
      <c r="A130" t="s">
        <v>396</v>
      </c>
      <c r="B130">
        <v>2022</v>
      </c>
      <c r="C130" t="s">
        <v>378</v>
      </c>
      <c r="D130" t="s">
        <v>158</v>
      </c>
      <c r="E130" t="s">
        <v>59</v>
      </c>
      <c r="F130" t="str">
        <f t="shared" si="9"/>
        <v>AL Central</v>
      </c>
      <c r="G130" t="s">
        <v>124</v>
      </c>
      <c r="H130">
        <v>5</v>
      </c>
      <c r="I130">
        <v>7</v>
      </c>
      <c r="J130">
        <v>6</v>
      </c>
      <c r="K130">
        <v>2</v>
      </c>
      <c r="L130">
        <v>14</v>
      </c>
      <c r="M130">
        <v>0</v>
      </c>
      <c r="N130">
        <v>26</v>
      </c>
      <c r="O130">
        <v>101</v>
      </c>
      <c r="P130">
        <v>78</v>
      </c>
      <c r="Q130">
        <v>0.83</v>
      </c>
      <c r="R130">
        <v>1.26</v>
      </c>
      <c r="S130" t="s">
        <v>906</v>
      </c>
    </row>
    <row r="131" spans="1:19" x14ac:dyDescent="0.2">
      <c r="A131" t="s">
        <v>396</v>
      </c>
      <c r="B131">
        <v>2022</v>
      </c>
      <c r="C131" t="s">
        <v>380</v>
      </c>
      <c r="D131" t="s">
        <v>157</v>
      </c>
      <c r="E131" t="s">
        <v>135</v>
      </c>
      <c r="F131" t="str">
        <f>IF(E131="SEA", "AL West", 0)</f>
        <v>AL West</v>
      </c>
      <c r="G131" t="s">
        <v>51</v>
      </c>
      <c r="H131">
        <v>5</v>
      </c>
      <c r="I131">
        <v>6</v>
      </c>
      <c r="J131">
        <v>3</v>
      </c>
      <c r="K131">
        <v>3</v>
      </c>
      <c r="L131">
        <v>4</v>
      </c>
      <c r="M131">
        <v>1</v>
      </c>
      <c r="N131">
        <v>23</v>
      </c>
      <c r="O131">
        <v>93</v>
      </c>
      <c r="P131">
        <v>56</v>
      </c>
      <c r="Q131">
        <v>0.59</v>
      </c>
      <c r="R131">
        <v>-0.28999999999999998</v>
      </c>
      <c r="S131" t="str">
        <f>IF(G131="W", "W", "L")</f>
        <v>L</v>
      </c>
    </row>
    <row r="132" spans="1:19" x14ac:dyDescent="0.2">
      <c r="A132" t="s">
        <v>396</v>
      </c>
      <c r="B132">
        <v>2022</v>
      </c>
      <c r="C132" t="s">
        <v>382</v>
      </c>
      <c r="D132" t="s">
        <v>158</v>
      </c>
      <c r="E132" t="s">
        <v>88</v>
      </c>
      <c r="F132" t="str">
        <f>IF(E132="BAL", "AL East", 0)</f>
        <v>AL East</v>
      </c>
      <c r="G132" t="s">
        <v>330</v>
      </c>
      <c r="H132">
        <v>5</v>
      </c>
      <c r="I132">
        <v>5</v>
      </c>
      <c r="J132">
        <v>5</v>
      </c>
      <c r="K132">
        <v>2</v>
      </c>
      <c r="L132">
        <v>7</v>
      </c>
      <c r="M132">
        <v>1</v>
      </c>
      <c r="N132">
        <v>21</v>
      </c>
      <c r="O132">
        <v>97</v>
      </c>
      <c r="P132">
        <v>64</v>
      </c>
      <c r="Q132">
        <v>1.1299999999999999</v>
      </c>
      <c r="R132">
        <v>0.33</v>
      </c>
      <c r="S132" t="str">
        <f>IF(G132="W", "W", "L")</f>
        <v>L</v>
      </c>
    </row>
    <row r="133" spans="1:19" x14ac:dyDescent="0.2">
      <c r="A133" t="s">
        <v>396</v>
      </c>
      <c r="B133">
        <v>2022</v>
      </c>
      <c r="C133" t="s">
        <v>384</v>
      </c>
      <c r="D133" t="s">
        <v>157</v>
      </c>
      <c r="E133" t="s">
        <v>50</v>
      </c>
      <c r="F133" t="s">
        <v>409</v>
      </c>
      <c r="G133" t="s">
        <v>199</v>
      </c>
      <c r="H133">
        <v>4</v>
      </c>
      <c r="I133">
        <v>5.2</v>
      </c>
      <c r="J133">
        <v>3</v>
      </c>
      <c r="K133">
        <v>2</v>
      </c>
      <c r="L133">
        <v>5</v>
      </c>
      <c r="M133">
        <v>1</v>
      </c>
      <c r="N133">
        <v>23</v>
      </c>
      <c r="O133">
        <v>101</v>
      </c>
      <c r="P133">
        <v>72</v>
      </c>
      <c r="Q133">
        <v>1.31</v>
      </c>
      <c r="R133">
        <v>-0.28999999999999998</v>
      </c>
      <c r="S133" t="s">
        <v>906</v>
      </c>
    </row>
    <row r="134" spans="1:19" x14ac:dyDescent="0.2">
      <c r="A134" t="s">
        <v>396</v>
      </c>
      <c r="B134">
        <v>2022</v>
      </c>
      <c r="C134" t="s">
        <v>385</v>
      </c>
      <c r="D134" t="s">
        <v>157</v>
      </c>
      <c r="E134" t="s">
        <v>77</v>
      </c>
      <c r="F134" t="str">
        <f>IF(E134="MIN", "AL Central", 0)</f>
        <v>AL Central</v>
      </c>
      <c r="G134" t="s">
        <v>386</v>
      </c>
      <c r="H134">
        <v>4</v>
      </c>
      <c r="I134">
        <v>7</v>
      </c>
      <c r="J134">
        <v>6</v>
      </c>
      <c r="K134">
        <v>0</v>
      </c>
      <c r="L134">
        <v>5</v>
      </c>
      <c r="M134">
        <v>0</v>
      </c>
      <c r="N134">
        <v>28</v>
      </c>
      <c r="O134">
        <v>97</v>
      </c>
      <c r="P134">
        <v>66</v>
      </c>
      <c r="Q134">
        <v>0.69</v>
      </c>
      <c r="R134">
        <v>3.26</v>
      </c>
      <c r="S134" t="s">
        <v>906</v>
      </c>
    </row>
    <row r="135" spans="1:19" x14ac:dyDescent="0.2">
      <c r="A135" t="s">
        <v>396</v>
      </c>
      <c r="B135">
        <v>2022</v>
      </c>
      <c r="C135" t="s">
        <v>388</v>
      </c>
      <c r="D135" t="s">
        <v>158</v>
      </c>
      <c r="E135" t="s">
        <v>77</v>
      </c>
      <c r="F135" t="str">
        <f>IF(E135="MIN", "AL Central", 0)</f>
        <v>AL Central</v>
      </c>
      <c r="G135" t="s">
        <v>97</v>
      </c>
      <c r="H135">
        <v>5</v>
      </c>
      <c r="I135">
        <v>7</v>
      </c>
      <c r="J135">
        <v>7</v>
      </c>
      <c r="K135">
        <v>3</v>
      </c>
      <c r="L135">
        <v>8</v>
      </c>
      <c r="M135">
        <v>1</v>
      </c>
      <c r="N135">
        <v>28</v>
      </c>
      <c r="O135">
        <v>89</v>
      </c>
      <c r="P135">
        <v>69</v>
      </c>
      <c r="Q135">
        <v>0.67</v>
      </c>
      <c r="R135">
        <v>0.26</v>
      </c>
      <c r="S135" t="s">
        <v>906</v>
      </c>
    </row>
    <row r="136" spans="1:19" x14ac:dyDescent="0.2">
      <c r="A136" t="s">
        <v>396</v>
      </c>
      <c r="B136">
        <v>2022</v>
      </c>
      <c r="C136" t="s">
        <v>389</v>
      </c>
      <c r="D136" t="s">
        <v>157</v>
      </c>
      <c r="E136" t="s">
        <v>59</v>
      </c>
      <c r="F136" t="str">
        <f t="shared" si="9"/>
        <v>AL Central</v>
      </c>
      <c r="G136" t="s">
        <v>254</v>
      </c>
      <c r="H136">
        <v>4</v>
      </c>
      <c r="I136">
        <v>8</v>
      </c>
      <c r="J136">
        <v>6</v>
      </c>
      <c r="K136">
        <v>2</v>
      </c>
      <c r="L136">
        <v>13</v>
      </c>
      <c r="M136">
        <v>1</v>
      </c>
      <c r="N136">
        <v>30</v>
      </c>
      <c r="O136">
        <v>100</v>
      </c>
      <c r="P136">
        <v>73</v>
      </c>
      <c r="Q136">
        <v>0.39</v>
      </c>
      <c r="R136">
        <v>1.92</v>
      </c>
      <c r="S136" t="s">
        <v>906</v>
      </c>
    </row>
    <row r="137" spans="1:19" x14ac:dyDescent="0.2">
      <c r="A137" t="s">
        <v>396</v>
      </c>
      <c r="B137">
        <v>2022</v>
      </c>
      <c r="C137" t="s">
        <v>391</v>
      </c>
      <c r="D137" t="s">
        <v>158</v>
      </c>
      <c r="E137" t="s">
        <v>117</v>
      </c>
      <c r="F137" t="str">
        <f>IF(E137="TBR", "AL East", 0)</f>
        <v>AL East</v>
      </c>
      <c r="G137" t="s">
        <v>189</v>
      </c>
      <c r="H137">
        <v>6</v>
      </c>
      <c r="I137">
        <v>6</v>
      </c>
      <c r="J137">
        <v>3</v>
      </c>
      <c r="K137">
        <v>1</v>
      </c>
      <c r="L137">
        <v>6</v>
      </c>
      <c r="M137">
        <v>0</v>
      </c>
      <c r="N137">
        <v>22</v>
      </c>
      <c r="O137">
        <v>88</v>
      </c>
      <c r="P137">
        <v>62</v>
      </c>
      <c r="Q137">
        <v>0.9</v>
      </c>
      <c r="R137">
        <v>1.78</v>
      </c>
      <c r="S137" t="s">
        <v>906</v>
      </c>
    </row>
    <row r="138" spans="1:19" ht="13" customHeight="1" x14ac:dyDescent="0.2">
      <c r="A138" t="s">
        <v>396</v>
      </c>
      <c r="B138">
        <v>2022</v>
      </c>
      <c r="C138" t="s">
        <v>392</v>
      </c>
      <c r="D138" t="s">
        <v>158</v>
      </c>
      <c r="E138" t="s">
        <v>50</v>
      </c>
      <c r="F138" t="s">
        <v>409</v>
      </c>
      <c r="G138" t="s">
        <v>393</v>
      </c>
      <c r="H138">
        <v>4</v>
      </c>
      <c r="I138">
        <v>5</v>
      </c>
      <c r="J138">
        <v>4</v>
      </c>
      <c r="K138">
        <v>1</v>
      </c>
      <c r="L138">
        <v>4</v>
      </c>
      <c r="M138">
        <v>0</v>
      </c>
      <c r="N138">
        <v>19</v>
      </c>
      <c r="O138">
        <v>73</v>
      </c>
      <c r="P138">
        <v>52</v>
      </c>
      <c r="Q138">
        <v>1.1200000000000001</v>
      </c>
      <c r="R138">
        <v>1.32</v>
      </c>
      <c r="S138" t="str">
        <f>IF(G138="W", "W", "L")</f>
        <v>L</v>
      </c>
    </row>
    <row r="139" spans="1:19" x14ac:dyDescent="0.2">
      <c r="A139" t="s">
        <v>283</v>
      </c>
      <c r="B139">
        <v>2021</v>
      </c>
      <c r="C139" t="s">
        <v>426</v>
      </c>
      <c r="D139" t="s">
        <v>158</v>
      </c>
      <c r="E139" t="s">
        <v>59</v>
      </c>
      <c r="F139" t="s">
        <v>409</v>
      </c>
      <c r="G139" t="s">
        <v>70</v>
      </c>
      <c r="H139">
        <v>4</v>
      </c>
      <c r="I139">
        <v>3.2</v>
      </c>
      <c r="J139">
        <v>4</v>
      </c>
      <c r="K139">
        <v>1</v>
      </c>
      <c r="L139">
        <v>5</v>
      </c>
      <c r="M139">
        <v>0</v>
      </c>
      <c r="N139">
        <v>14</v>
      </c>
      <c r="O139">
        <v>60</v>
      </c>
      <c r="P139">
        <v>38</v>
      </c>
      <c r="Q139">
        <v>1.1499999999999999</v>
      </c>
      <c r="R139">
        <v>1</v>
      </c>
      <c r="S139" t="s">
        <v>906</v>
      </c>
    </row>
    <row r="140" spans="1:19" x14ac:dyDescent="0.2">
      <c r="A140" t="s">
        <v>283</v>
      </c>
      <c r="B140">
        <v>2021</v>
      </c>
      <c r="C140" t="s">
        <v>427</v>
      </c>
      <c r="D140" t="s">
        <v>157</v>
      </c>
      <c r="E140" t="s">
        <v>88</v>
      </c>
      <c r="F140" t="s">
        <v>410</v>
      </c>
      <c r="G140" t="s">
        <v>428</v>
      </c>
      <c r="H140">
        <v>5</v>
      </c>
      <c r="I140">
        <v>1.1000000000000001</v>
      </c>
      <c r="J140">
        <v>5</v>
      </c>
      <c r="K140">
        <v>5</v>
      </c>
      <c r="L140">
        <v>1</v>
      </c>
      <c r="M140">
        <v>1</v>
      </c>
      <c r="N140">
        <v>11</v>
      </c>
      <c r="O140">
        <v>44</v>
      </c>
      <c r="P140">
        <v>30</v>
      </c>
      <c r="Q140">
        <v>1.17</v>
      </c>
      <c r="R140">
        <v>-5.37</v>
      </c>
      <c r="S140" t="str">
        <f>IF(G140="W", "W", "L")</f>
        <v>L</v>
      </c>
    </row>
    <row r="141" spans="1:19" x14ac:dyDescent="0.2">
      <c r="A141" t="s">
        <v>283</v>
      </c>
      <c r="B141">
        <v>2021</v>
      </c>
      <c r="C141" t="s">
        <v>403</v>
      </c>
      <c r="D141" t="s">
        <v>158</v>
      </c>
      <c r="E141" t="s">
        <v>88</v>
      </c>
      <c r="F141" t="s">
        <v>410</v>
      </c>
      <c r="G141" t="s">
        <v>128</v>
      </c>
      <c r="H141">
        <v>5</v>
      </c>
      <c r="I141">
        <v>4</v>
      </c>
      <c r="J141">
        <v>3</v>
      </c>
      <c r="K141">
        <v>1</v>
      </c>
      <c r="L141">
        <v>4</v>
      </c>
      <c r="M141">
        <v>0</v>
      </c>
      <c r="N141">
        <v>16</v>
      </c>
      <c r="O141">
        <v>60</v>
      </c>
      <c r="P141">
        <v>41</v>
      </c>
      <c r="Q141">
        <v>0.95</v>
      </c>
      <c r="R141">
        <v>1.1100000000000001</v>
      </c>
      <c r="S141" t="s">
        <v>906</v>
      </c>
    </row>
    <row r="142" spans="1:19" x14ac:dyDescent="0.2">
      <c r="A142" t="s">
        <v>283</v>
      </c>
      <c r="B142">
        <v>2021</v>
      </c>
      <c r="C142" t="s">
        <v>98</v>
      </c>
      <c r="D142" t="s">
        <v>157</v>
      </c>
      <c r="E142" t="s">
        <v>431</v>
      </c>
      <c r="F142" t="s">
        <v>452</v>
      </c>
      <c r="G142" t="s">
        <v>114</v>
      </c>
      <c r="H142">
        <v>3</v>
      </c>
      <c r="I142">
        <v>5</v>
      </c>
      <c r="J142">
        <v>3</v>
      </c>
      <c r="K142">
        <v>0</v>
      </c>
      <c r="L142">
        <v>2</v>
      </c>
      <c r="M142">
        <v>0</v>
      </c>
      <c r="N142">
        <v>20</v>
      </c>
      <c r="O142">
        <v>77</v>
      </c>
      <c r="P142">
        <v>51</v>
      </c>
      <c r="Q142">
        <v>1.05</v>
      </c>
      <c r="R142">
        <v>2.5099999999999998</v>
      </c>
      <c r="S142" t="str">
        <f>IF(G142="W", "W", "L")</f>
        <v>L</v>
      </c>
    </row>
    <row r="143" spans="1:19" x14ac:dyDescent="0.2">
      <c r="A143" t="s">
        <v>283</v>
      </c>
      <c r="B143">
        <v>2021</v>
      </c>
      <c r="C143" t="s">
        <v>101</v>
      </c>
      <c r="D143" t="s">
        <v>157</v>
      </c>
      <c r="E143" t="s">
        <v>77</v>
      </c>
      <c r="F143" t="s">
        <v>409</v>
      </c>
      <c r="G143" t="s">
        <v>432</v>
      </c>
      <c r="H143">
        <v>5</v>
      </c>
      <c r="I143">
        <v>4.0999999999999996</v>
      </c>
      <c r="J143">
        <v>6</v>
      </c>
      <c r="K143">
        <v>6</v>
      </c>
      <c r="L143">
        <v>2</v>
      </c>
      <c r="M143">
        <v>1</v>
      </c>
      <c r="N143">
        <v>20</v>
      </c>
      <c r="O143">
        <v>63</v>
      </c>
      <c r="P143">
        <v>42</v>
      </c>
      <c r="Q143">
        <v>1.02</v>
      </c>
      <c r="R143">
        <v>-3.37</v>
      </c>
      <c r="S143" t="str">
        <f>IF(G143="W", "W", "L")</f>
        <v>L</v>
      </c>
    </row>
    <row r="144" spans="1:19" x14ac:dyDescent="0.2">
      <c r="A144" t="s">
        <v>283</v>
      </c>
      <c r="B144">
        <v>2021</v>
      </c>
      <c r="C144" t="s">
        <v>433</v>
      </c>
      <c r="D144" t="s">
        <v>158</v>
      </c>
      <c r="E144" t="s">
        <v>80</v>
      </c>
      <c r="F144" t="s">
        <v>409</v>
      </c>
      <c r="G144" t="s">
        <v>434</v>
      </c>
      <c r="H144">
        <v>4</v>
      </c>
      <c r="I144">
        <v>3.1</v>
      </c>
      <c r="J144">
        <v>8</v>
      </c>
      <c r="K144">
        <v>4</v>
      </c>
      <c r="L144">
        <v>3</v>
      </c>
      <c r="M144">
        <v>0</v>
      </c>
      <c r="N144">
        <v>19</v>
      </c>
      <c r="O144">
        <v>67</v>
      </c>
      <c r="P144">
        <v>43</v>
      </c>
      <c r="Q144">
        <v>1.76</v>
      </c>
      <c r="R144">
        <v>-2.33</v>
      </c>
      <c r="S144" t="str">
        <f>IF(G144="W", "W", "L")</f>
        <v>L</v>
      </c>
    </row>
    <row r="145" spans="1:19" x14ac:dyDescent="0.2">
      <c r="A145" t="s">
        <v>283</v>
      </c>
      <c r="B145">
        <v>2021</v>
      </c>
      <c r="C145" t="s">
        <v>435</v>
      </c>
      <c r="D145" t="s">
        <v>158</v>
      </c>
      <c r="E145" t="s">
        <v>179</v>
      </c>
      <c r="F145" t="s">
        <v>411</v>
      </c>
      <c r="G145" t="s">
        <v>210</v>
      </c>
      <c r="H145">
        <v>3</v>
      </c>
      <c r="I145">
        <v>5.0999999999999996</v>
      </c>
      <c r="J145">
        <v>6</v>
      </c>
      <c r="K145">
        <v>3</v>
      </c>
      <c r="L145">
        <v>3</v>
      </c>
      <c r="M145">
        <v>1</v>
      </c>
      <c r="N145">
        <v>24</v>
      </c>
      <c r="O145">
        <v>94</v>
      </c>
      <c r="P145">
        <v>56</v>
      </c>
      <c r="Q145">
        <v>1.2</v>
      </c>
      <c r="R145">
        <v>-0.12</v>
      </c>
      <c r="S145" t="str">
        <f>IF(G145="W", "W", "L")</f>
        <v>L</v>
      </c>
    </row>
    <row r="146" spans="1:19" x14ac:dyDescent="0.2">
      <c r="A146" t="s">
        <v>283</v>
      </c>
      <c r="B146">
        <v>2021</v>
      </c>
      <c r="C146" t="s">
        <v>195</v>
      </c>
      <c r="D146" t="s">
        <v>158</v>
      </c>
      <c r="E146" t="s">
        <v>50</v>
      </c>
      <c r="F146" t="s">
        <v>409</v>
      </c>
      <c r="G146" t="s">
        <v>436</v>
      </c>
      <c r="H146">
        <v>5</v>
      </c>
      <c r="I146">
        <v>6</v>
      </c>
      <c r="J146">
        <v>5</v>
      </c>
      <c r="K146">
        <v>3</v>
      </c>
      <c r="L146">
        <v>1</v>
      </c>
      <c r="M146">
        <v>2</v>
      </c>
      <c r="N146">
        <v>23</v>
      </c>
      <c r="O146">
        <v>90</v>
      </c>
      <c r="P146">
        <v>59</v>
      </c>
      <c r="Q146">
        <v>0.68</v>
      </c>
      <c r="R146">
        <v>0.16</v>
      </c>
      <c r="S146" t="s">
        <v>906</v>
      </c>
    </row>
    <row r="147" spans="1:19" x14ac:dyDescent="0.2">
      <c r="A147" t="s">
        <v>283</v>
      </c>
      <c r="B147">
        <v>2021</v>
      </c>
      <c r="C147" t="s">
        <v>437</v>
      </c>
      <c r="D147" t="s">
        <v>157</v>
      </c>
      <c r="E147" t="s">
        <v>69</v>
      </c>
      <c r="F147" t="s">
        <v>411</v>
      </c>
      <c r="G147" t="s">
        <v>78</v>
      </c>
      <c r="H147">
        <v>6</v>
      </c>
      <c r="I147">
        <v>5</v>
      </c>
      <c r="J147">
        <v>4</v>
      </c>
      <c r="K147">
        <v>1</v>
      </c>
      <c r="L147">
        <v>5</v>
      </c>
      <c r="M147">
        <v>0</v>
      </c>
      <c r="N147">
        <v>22</v>
      </c>
      <c r="O147">
        <v>85</v>
      </c>
      <c r="P147">
        <v>48</v>
      </c>
      <c r="Q147">
        <v>1.3</v>
      </c>
      <c r="R147">
        <v>1.48</v>
      </c>
      <c r="S147" t="s">
        <v>906</v>
      </c>
    </row>
    <row r="148" spans="1:19" x14ac:dyDescent="0.2">
      <c r="A148" t="s">
        <v>283</v>
      </c>
      <c r="B148">
        <v>2021</v>
      </c>
      <c r="C148" t="s">
        <v>253</v>
      </c>
      <c r="D148" t="s">
        <v>158</v>
      </c>
      <c r="E148" t="s">
        <v>117</v>
      </c>
      <c r="F148" t="s">
        <v>410</v>
      </c>
      <c r="G148" t="s">
        <v>174</v>
      </c>
      <c r="H148">
        <v>4</v>
      </c>
      <c r="I148">
        <v>6</v>
      </c>
      <c r="J148">
        <v>4</v>
      </c>
      <c r="K148">
        <v>1</v>
      </c>
      <c r="L148">
        <v>2</v>
      </c>
      <c r="M148">
        <v>0</v>
      </c>
      <c r="N148">
        <v>24</v>
      </c>
      <c r="O148">
        <v>94</v>
      </c>
      <c r="P148">
        <v>50</v>
      </c>
      <c r="Q148">
        <v>1.1299999999999999</v>
      </c>
      <c r="R148">
        <v>2.16</v>
      </c>
      <c r="S148" t="str">
        <f>IF(G148="W", "W", "L")</f>
        <v>L</v>
      </c>
    </row>
    <row r="149" spans="1:19" x14ac:dyDescent="0.2">
      <c r="A149" t="s">
        <v>283</v>
      </c>
      <c r="B149">
        <v>2021</v>
      </c>
      <c r="C149" t="s">
        <v>256</v>
      </c>
      <c r="D149" t="s">
        <v>158</v>
      </c>
      <c r="E149" t="s">
        <v>430</v>
      </c>
      <c r="F149" t="s">
        <v>452</v>
      </c>
      <c r="G149" t="s">
        <v>81</v>
      </c>
      <c r="H149">
        <v>4</v>
      </c>
      <c r="I149">
        <v>6</v>
      </c>
      <c r="J149">
        <v>4</v>
      </c>
      <c r="K149">
        <v>1</v>
      </c>
      <c r="L149">
        <v>5</v>
      </c>
      <c r="M149">
        <v>1</v>
      </c>
      <c r="N149">
        <v>23</v>
      </c>
      <c r="O149">
        <v>90</v>
      </c>
      <c r="P149">
        <v>58</v>
      </c>
      <c r="Q149">
        <v>1.28</v>
      </c>
      <c r="R149">
        <v>2.16</v>
      </c>
      <c r="S149" t="str">
        <f>IF(G149="W", "W", "L")</f>
        <v>L</v>
      </c>
    </row>
    <row r="150" spans="1:19" x14ac:dyDescent="0.2">
      <c r="A150" t="s">
        <v>283</v>
      </c>
      <c r="B150">
        <v>2021</v>
      </c>
      <c r="C150" t="s">
        <v>257</v>
      </c>
      <c r="D150" t="s">
        <v>157</v>
      </c>
      <c r="E150" t="s">
        <v>59</v>
      </c>
      <c r="F150" t="s">
        <v>409</v>
      </c>
      <c r="G150" t="s">
        <v>233</v>
      </c>
      <c r="H150">
        <v>4</v>
      </c>
      <c r="I150">
        <v>6</v>
      </c>
      <c r="J150">
        <v>3</v>
      </c>
      <c r="K150">
        <v>0</v>
      </c>
      <c r="L150">
        <v>6</v>
      </c>
      <c r="M150">
        <v>0</v>
      </c>
      <c r="N150">
        <v>26</v>
      </c>
      <c r="O150">
        <v>100</v>
      </c>
      <c r="P150">
        <v>63</v>
      </c>
      <c r="Q150">
        <v>1.57</v>
      </c>
      <c r="R150">
        <v>2.16</v>
      </c>
      <c r="S150" t="str">
        <f>IF(G150="W", "W", "L")</f>
        <v>L</v>
      </c>
    </row>
    <row r="151" spans="1:19" x14ac:dyDescent="0.2">
      <c r="A151" t="s">
        <v>283</v>
      </c>
      <c r="B151">
        <v>2021</v>
      </c>
      <c r="C151" t="s">
        <v>259</v>
      </c>
      <c r="D151" t="s">
        <v>158</v>
      </c>
      <c r="E151" t="s">
        <v>80</v>
      </c>
      <c r="F151" t="s">
        <v>409</v>
      </c>
      <c r="G151" t="s">
        <v>310</v>
      </c>
      <c r="H151">
        <v>4</v>
      </c>
      <c r="I151">
        <v>7</v>
      </c>
      <c r="J151">
        <v>4</v>
      </c>
      <c r="K151">
        <v>0</v>
      </c>
      <c r="L151">
        <v>10</v>
      </c>
      <c r="M151">
        <v>0</v>
      </c>
      <c r="N151">
        <v>24</v>
      </c>
      <c r="O151">
        <v>98</v>
      </c>
      <c r="P151">
        <v>69</v>
      </c>
      <c r="Q151">
        <v>0.51</v>
      </c>
      <c r="R151">
        <v>3.69</v>
      </c>
      <c r="S151" t="s">
        <v>906</v>
      </c>
    </row>
    <row r="152" spans="1:19" x14ac:dyDescent="0.2">
      <c r="A152" t="s">
        <v>283</v>
      </c>
      <c r="B152">
        <v>2021</v>
      </c>
      <c r="C152" t="s">
        <v>208</v>
      </c>
      <c r="D152" t="s">
        <v>158</v>
      </c>
      <c r="E152" t="s">
        <v>69</v>
      </c>
      <c r="F152" t="s">
        <v>411</v>
      </c>
      <c r="G152" t="s">
        <v>114</v>
      </c>
      <c r="H152">
        <v>4</v>
      </c>
      <c r="I152">
        <v>6</v>
      </c>
      <c r="J152">
        <v>3</v>
      </c>
      <c r="K152">
        <v>2</v>
      </c>
      <c r="L152">
        <v>5</v>
      </c>
      <c r="M152">
        <v>0</v>
      </c>
      <c r="N152">
        <v>23</v>
      </c>
      <c r="O152">
        <v>93</v>
      </c>
      <c r="P152">
        <v>65</v>
      </c>
      <c r="Q152">
        <v>0.9</v>
      </c>
      <c r="R152">
        <v>1.81</v>
      </c>
      <c r="S152" t="str">
        <f>IF(G152="W", "W", "L")</f>
        <v>L</v>
      </c>
    </row>
    <row r="153" spans="1:19" x14ac:dyDescent="0.2">
      <c r="A153" t="s">
        <v>283</v>
      </c>
      <c r="B153">
        <v>2021</v>
      </c>
      <c r="C153" t="s">
        <v>209</v>
      </c>
      <c r="D153" t="s">
        <v>157</v>
      </c>
      <c r="E153" t="s">
        <v>77</v>
      </c>
      <c r="F153" t="s">
        <v>409</v>
      </c>
      <c r="G153" t="s">
        <v>174</v>
      </c>
      <c r="H153">
        <v>4</v>
      </c>
      <c r="I153">
        <v>5</v>
      </c>
      <c r="J153">
        <v>8</v>
      </c>
      <c r="K153">
        <v>3</v>
      </c>
      <c r="L153">
        <v>4</v>
      </c>
      <c r="M153">
        <v>1</v>
      </c>
      <c r="N153">
        <v>24</v>
      </c>
      <c r="O153">
        <v>92</v>
      </c>
      <c r="P153">
        <v>51</v>
      </c>
      <c r="Q153">
        <v>1.23</v>
      </c>
      <c r="R153">
        <v>-0.44</v>
      </c>
      <c r="S153" t="str">
        <f>IF(G153="W", "W", "L")</f>
        <v>L</v>
      </c>
    </row>
    <row r="154" spans="1:19" x14ac:dyDescent="0.2">
      <c r="A154" t="s">
        <v>283</v>
      </c>
      <c r="B154">
        <v>2021</v>
      </c>
      <c r="C154" t="s">
        <v>439</v>
      </c>
      <c r="D154" t="s">
        <v>158</v>
      </c>
      <c r="E154" t="s">
        <v>64</v>
      </c>
      <c r="F154" t="s">
        <v>411</v>
      </c>
      <c r="G154" t="s">
        <v>440</v>
      </c>
      <c r="H154">
        <v>5</v>
      </c>
      <c r="I154">
        <v>7</v>
      </c>
      <c r="J154">
        <v>2</v>
      </c>
      <c r="K154">
        <v>0</v>
      </c>
      <c r="L154">
        <v>9</v>
      </c>
      <c r="M154">
        <v>0</v>
      </c>
      <c r="N154">
        <v>24</v>
      </c>
      <c r="O154">
        <v>94</v>
      </c>
      <c r="P154">
        <v>62</v>
      </c>
      <c r="Q154">
        <v>0.92</v>
      </c>
      <c r="R154">
        <v>3.69</v>
      </c>
      <c r="S154" t="s">
        <v>906</v>
      </c>
    </row>
    <row r="155" spans="1:19" x14ac:dyDescent="0.2">
      <c r="A155" t="s">
        <v>283</v>
      </c>
      <c r="B155">
        <v>2021</v>
      </c>
      <c r="C155" t="s">
        <v>329</v>
      </c>
      <c r="D155" t="s">
        <v>158</v>
      </c>
      <c r="E155" t="s">
        <v>102</v>
      </c>
      <c r="F155" t="s">
        <v>410</v>
      </c>
      <c r="G155" t="s">
        <v>404</v>
      </c>
      <c r="H155">
        <v>5</v>
      </c>
      <c r="I155">
        <v>7</v>
      </c>
      <c r="J155">
        <v>6</v>
      </c>
      <c r="K155">
        <v>1</v>
      </c>
      <c r="L155">
        <v>6</v>
      </c>
      <c r="M155">
        <v>1</v>
      </c>
      <c r="N155">
        <v>28</v>
      </c>
      <c r="O155">
        <v>96</v>
      </c>
      <c r="P155">
        <v>62</v>
      </c>
      <c r="Q155">
        <v>1.23</v>
      </c>
      <c r="R155">
        <v>1.69</v>
      </c>
      <c r="S155" t="str">
        <f>IF(G155="W", "W", "L")</f>
        <v>L</v>
      </c>
    </row>
    <row r="156" spans="1:19" x14ac:dyDescent="0.2">
      <c r="A156" t="s">
        <v>283</v>
      </c>
      <c r="B156">
        <v>2021</v>
      </c>
      <c r="C156" t="s">
        <v>442</v>
      </c>
      <c r="D156" t="s">
        <v>157</v>
      </c>
      <c r="E156" t="s">
        <v>102</v>
      </c>
      <c r="F156" t="s">
        <v>410</v>
      </c>
      <c r="G156" t="s">
        <v>419</v>
      </c>
      <c r="H156">
        <v>5</v>
      </c>
      <c r="I156">
        <v>6</v>
      </c>
      <c r="J156">
        <v>7</v>
      </c>
      <c r="K156">
        <v>5</v>
      </c>
      <c r="L156">
        <v>6</v>
      </c>
      <c r="M156">
        <v>3</v>
      </c>
      <c r="N156">
        <v>27</v>
      </c>
      <c r="O156">
        <v>99</v>
      </c>
      <c r="P156">
        <v>63</v>
      </c>
      <c r="Q156">
        <v>0.79</v>
      </c>
      <c r="R156">
        <v>-1.0900000000000001</v>
      </c>
      <c r="S156" t="str">
        <f>IF(G156="W", "W", "L")</f>
        <v>L</v>
      </c>
    </row>
    <row r="157" spans="1:19" x14ac:dyDescent="0.2">
      <c r="A157" t="s">
        <v>283</v>
      </c>
      <c r="B157">
        <v>2021</v>
      </c>
      <c r="C157" t="s">
        <v>271</v>
      </c>
      <c r="D157" t="s">
        <v>158</v>
      </c>
      <c r="E157" t="s">
        <v>77</v>
      </c>
      <c r="F157" t="s">
        <v>409</v>
      </c>
      <c r="G157" t="s">
        <v>110</v>
      </c>
      <c r="H157">
        <v>5</v>
      </c>
      <c r="I157">
        <v>7.2</v>
      </c>
      <c r="J157">
        <v>4</v>
      </c>
      <c r="K157">
        <v>1</v>
      </c>
      <c r="L157">
        <v>5</v>
      </c>
      <c r="M157">
        <v>1</v>
      </c>
      <c r="N157">
        <v>27</v>
      </c>
      <c r="O157">
        <v>109</v>
      </c>
      <c r="P157">
        <v>72</v>
      </c>
      <c r="Q157">
        <v>0.9</v>
      </c>
      <c r="R157">
        <v>2.98</v>
      </c>
      <c r="S157" t="s">
        <v>906</v>
      </c>
    </row>
    <row r="158" spans="1:19" x14ac:dyDescent="0.2">
      <c r="A158" t="s">
        <v>283</v>
      </c>
      <c r="B158">
        <v>2021</v>
      </c>
      <c r="C158" t="s">
        <v>445</v>
      </c>
      <c r="D158" t="s">
        <v>157</v>
      </c>
      <c r="E158" t="s">
        <v>77</v>
      </c>
      <c r="F158" t="s">
        <v>409</v>
      </c>
      <c r="G158" t="s">
        <v>446</v>
      </c>
      <c r="H158">
        <v>5</v>
      </c>
      <c r="I158">
        <v>6.2</v>
      </c>
      <c r="J158">
        <v>2</v>
      </c>
      <c r="K158">
        <v>0</v>
      </c>
      <c r="L158">
        <v>4</v>
      </c>
      <c r="M158">
        <v>1</v>
      </c>
      <c r="N158">
        <v>25</v>
      </c>
      <c r="O158">
        <v>100</v>
      </c>
      <c r="P158">
        <v>59</v>
      </c>
      <c r="Q158">
        <v>0.47</v>
      </c>
      <c r="R158">
        <v>0.34</v>
      </c>
      <c r="S158" t="s">
        <v>906</v>
      </c>
    </row>
    <row r="159" spans="1:19" x14ac:dyDescent="0.2">
      <c r="A159" t="s">
        <v>283</v>
      </c>
      <c r="B159">
        <v>2021</v>
      </c>
      <c r="C159" t="s">
        <v>389</v>
      </c>
      <c r="D159" t="s">
        <v>158</v>
      </c>
      <c r="E159" t="s">
        <v>50</v>
      </c>
      <c r="F159" t="s">
        <v>409</v>
      </c>
      <c r="G159" t="s">
        <v>110</v>
      </c>
      <c r="H159">
        <v>5</v>
      </c>
      <c r="I159">
        <v>6.2</v>
      </c>
      <c r="J159">
        <v>7</v>
      </c>
      <c r="K159">
        <v>1</v>
      </c>
      <c r="L159">
        <v>6</v>
      </c>
      <c r="M159">
        <v>1</v>
      </c>
      <c r="N159">
        <v>27</v>
      </c>
      <c r="O159">
        <v>102</v>
      </c>
      <c r="P159">
        <v>61</v>
      </c>
      <c r="Q159">
        <v>0.68</v>
      </c>
      <c r="R159">
        <v>2.4500000000000002</v>
      </c>
      <c r="S159" t="s">
        <v>906</v>
      </c>
    </row>
    <row r="160" spans="1:19" x14ac:dyDescent="0.2">
      <c r="A160" t="s">
        <v>283</v>
      </c>
      <c r="B160">
        <v>2021</v>
      </c>
      <c r="C160" t="s">
        <v>149</v>
      </c>
      <c r="D160" t="s">
        <v>158</v>
      </c>
      <c r="E160" t="s">
        <v>50</v>
      </c>
      <c r="F160" t="s">
        <v>409</v>
      </c>
      <c r="G160" t="s">
        <v>235</v>
      </c>
      <c r="H160">
        <v>5</v>
      </c>
      <c r="I160">
        <v>6</v>
      </c>
      <c r="J160">
        <v>6</v>
      </c>
      <c r="K160">
        <v>3</v>
      </c>
      <c r="L160">
        <v>5</v>
      </c>
      <c r="M160">
        <v>0</v>
      </c>
      <c r="N160">
        <v>24</v>
      </c>
      <c r="O160">
        <v>94</v>
      </c>
      <c r="P160">
        <v>57</v>
      </c>
      <c r="Q160">
        <v>1.0900000000000001</v>
      </c>
      <c r="R160">
        <v>0.16</v>
      </c>
      <c r="S160" t="s">
        <v>906</v>
      </c>
    </row>
    <row r="161" spans="1:19" x14ac:dyDescent="0.2">
      <c r="A161" t="s">
        <v>471</v>
      </c>
      <c r="B161">
        <v>2021</v>
      </c>
      <c r="C161" t="s">
        <v>83</v>
      </c>
      <c r="D161" t="s">
        <v>158</v>
      </c>
      <c r="E161" t="s">
        <v>72</v>
      </c>
      <c r="F161" t="s">
        <v>410</v>
      </c>
      <c r="G161" t="s">
        <v>455</v>
      </c>
      <c r="H161">
        <v>99</v>
      </c>
      <c r="I161">
        <v>2.2000000000000002</v>
      </c>
      <c r="J161">
        <v>8</v>
      </c>
      <c r="K161">
        <v>6</v>
      </c>
      <c r="L161">
        <v>1</v>
      </c>
      <c r="M161">
        <v>1</v>
      </c>
      <c r="N161">
        <v>17</v>
      </c>
      <c r="O161">
        <v>65</v>
      </c>
      <c r="P161">
        <v>35</v>
      </c>
      <c r="Q161">
        <v>1.19</v>
      </c>
      <c r="R161">
        <v>-4.66</v>
      </c>
      <c r="S161" t="str">
        <f>IF(G161="W", "W", "L")</f>
        <v>L</v>
      </c>
    </row>
    <row r="162" spans="1:19" x14ac:dyDescent="0.2">
      <c r="A162" t="s">
        <v>471</v>
      </c>
      <c r="B162">
        <v>2021</v>
      </c>
      <c r="C162" t="s">
        <v>188</v>
      </c>
      <c r="D162" t="s">
        <v>158</v>
      </c>
      <c r="E162" t="s">
        <v>88</v>
      </c>
      <c r="F162" t="s">
        <v>410</v>
      </c>
      <c r="G162" t="s">
        <v>456</v>
      </c>
      <c r="H162">
        <v>19</v>
      </c>
      <c r="I162">
        <v>3.2</v>
      </c>
      <c r="J162">
        <v>5</v>
      </c>
      <c r="K162">
        <v>3</v>
      </c>
      <c r="L162">
        <v>5</v>
      </c>
      <c r="M162">
        <v>2</v>
      </c>
      <c r="N162">
        <v>18</v>
      </c>
      <c r="O162">
        <v>67</v>
      </c>
      <c r="P162">
        <v>48</v>
      </c>
      <c r="Q162">
        <v>0.92</v>
      </c>
      <c r="R162">
        <v>-0.23</v>
      </c>
      <c r="S162" t="s">
        <v>906</v>
      </c>
    </row>
    <row r="163" spans="1:19" x14ac:dyDescent="0.2">
      <c r="A163" t="s">
        <v>471</v>
      </c>
      <c r="B163">
        <v>2021</v>
      </c>
      <c r="C163" t="s">
        <v>359</v>
      </c>
      <c r="D163" t="s">
        <v>157</v>
      </c>
      <c r="E163" t="s">
        <v>422</v>
      </c>
      <c r="F163" t="s">
        <v>452</v>
      </c>
      <c r="G163" t="s">
        <v>215</v>
      </c>
      <c r="H163">
        <v>4</v>
      </c>
      <c r="I163">
        <v>5</v>
      </c>
      <c r="J163">
        <v>4</v>
      </c>
      <c r="K163">
        <v>4</v>
      </c>
      <c r="L163">
        <v>9</v>
      </c>
      <c r="M163">
        <v>1</v>
      </c>
      <c r="N163">
        <v>19</v>
      </c>
      <c r="O163">
        <v>71</v>
      </c>
      <c r="P163">
        <v>52</v>
      </c>
      <c r="Q163">
        <v>0.73</v>
      </c>
      <c r="R163">
        <v>-1.07</v>
      </c>
      <c r="S163" t="str">
        <f>IF(G163="W", "W", "L")</f>
        <v>L</v>
      </c>
    </row>
    <row r="164" spans="1:19" x14ac:dyDescent="0.2">
      <c r="A164" t="s">
        <v>471</v>
      </c>
      <c r="B164">
        <v>2021</v>
      </c>
      <c r="C164" t="s">
        <v>457</v>
      </c>
      <c r="D164" t="s">
        <v>158</v>
      </c>
      <c r="E164" t="s">
        <v>80</v>
      </c>
      <c r="F164" t="s">
        <v>409</v>
      </c>
      <c r="G164" t="s">
        <v>458</v>
      </c>
      <c r="H164">
        <v>5</v>
      </c>
      <c r="I164">
        <v>5</v>
      </c>
      <c r="J164">
        <v>6</v>
      </c>
      <c r="K164">
        <v>4</v>
      </c>
      <c r="L164">
        <v>4</v>
      </c>
      <c r="M164">
        <v>2</v>
      </c>
      <c r="N164">
        <v>21</v>
      </c>
      <c r="O164">
        <v>69</v>
      </c>
      <c r="P164">
        <v>48</v>
      </c>
      <c r="Q164">
        <v>0.5</v>
      </c>
      <c r="R164">
        <v>-1.37</v>
      </c>
      <c r="S164" t="s">
        <v>906</v>
      </c>
    </row>
    <row r="165" spans="1:19" x14ac:dyDescent="0.2">
      <c r="A165" t="s">
        <v>471</v>
      </c>
      <c r="B165">
        <v>2021</v>
      </c>
      <c r="C165" t="s">
        <v>363</v>
      </c>
      <c r="D165" t="s">
        <v>158</v>
      </c>
      <c r="E165" t="s">
        <v>179</v>
      </c>
      <c r="F165" t="s">
        <v>411</v>
      </c>
      <c r="G165" t="s">
        <v>136</v>
      </c>
      <c r="H165">
        <v>4</v>
      </c>
      <c r="I165">
        <v>5</v>
      </c>
      <c r="J165">
        <v>5</v>
      </c>
      <c r="K165">
        <v>3</v>
      </c>
      <c r="L165">
        <v>3</v>
      </c>
      <c r="M165">
        <v>2</v>
      </c>
      <c r="N165">
        <v>21</v>
      </c>
      <c r="O165">
        <v>86</v>
      </c>
      <c r="P165">
        <v>52</v>
      </c>
      <c r="Q165">
        <v>0.88</v>
      </c>
      <c r="R165">
        <v>-0.37</v>
      </c>
      <c r="S165" t="str">
        <f>IF(G165="W", "W", "L")</f>
        <v>L</v>
      </c>
    </row>
    <row r="166" spans="1:19" x14ac:dyDescent="0.2">
      <c r="A166" t="s">
        <v>471</v>
      </c>
      <c r="B166">
        <v>2021</v>
      </c>
      <c r="C166" t="s">
        <v>250</v>
      </c>
      <c r="D166" t="s">
        <v>157</v>
      </c>
      <c r="E166" t="s">
        <v>69</v>
      </c>
      <c r="F166" t="s">
        <v>411</v>
      </c>
      <c r="G166" t="s">
        <v>174</v>
      </c>
      <c r="H166">
        <v>12</v>
      </c>
      <c r="I166">
        <v>5</v>
      </c>
      <c r="J166">
        <v>7</v>
      </c>
      <c r="K166">
        <v>3</v>
      </c>
      <c r="L166">
        <v>6</v>
      </c>
      <c r="M166">
        <v>1</v>
      </c>
      <c r="N166">
        <v>23</v>
      </c>
      <c r="O166">
        <v>84</v>
      </c>
      <c r="P166">
        <v>56</v>
      </c>
      <c r="Q166">
        <v>0.7</v>
      </c>
      <c r="R166">
        <v>-0.52</v>
      </c>
      <c r="S166" t="str">
        <f>IF(G166="W", "W", "L")</f>
        <v>L</v>
      </c>
    </row>
    <row r="167" spans="1:19" x14ac:dyDescent="0.2">
      <c r="A167" t="s">
        <v>471</v>
      </c>
      <c r="B167">
        <v>2021</v>
      </c>
      <c r="C167" t="s">
        <v>459</v>
      </c>
      <c r="D167" t="s">
        <v>157</v>
      </c>
      <c r="E167" t="s">
        <v>179</v>
      </c>
      <c r="F167" t="s">
        <v>411</v>
      </c>
      <c r="G167" t="s">
        <v>407</v>
      </c>
      <c r="H167">
        <v>4</v>
      </c>
      <c r="I167">
        <v>5</v>
      </c>
      <c r="J167">
        <v>3</v>
      </c>
      <c r="K167">
        <v>3</v>
      </c>
      <c r="L167">
        <v>5</v>
      </c>
      <c r="M167">
        <v>2</v>
      </c>
      <c r="N167">
        <v>18</v>
      </c>
      <c r="O167">
        <v>77</v>
      </c>
      <c r="P167">
        <v>52</v>
      </c>
      <c r="Q167">
        <v>0.8</v>
      </c>
      <c r="R167">
        <v>0.01</v>
      </c>
      <c r="S167" t="s">
        <v>906</v>
      </c>
    </row>
    <row r="168" spans="1:19" x14ac:dyDescent="0.2">
      <c r="A168" t="s">
        <v>471</v>
      </c>
      <c r="B168">
        <v>2021</v>
      </c>
      <c r="C168" t="s">
        <v>371</v>
      </c>
      <c r="D168" t="s">
        <v>157</v>
      </c>
      <c r="E168" t="s">
        <v>72</v>
      </c>
      <c r="F168" t="s">
        <v>410</v>
      </c>
      <c r="G168" t="s">
        <v>124</v>
      </c>
      <c r="H168">
        <v>11</v>
      </c>
      <c r="I168">
        <v>6</v>
      </c>
      <c r="J168">
        <v>5</v>
      </c>
      <c r="K168">
        <v>2</v>
      </c>
      <c r="L168">
        <v>9</v>
      </c>
      <c r="M168">
        <v>1</v>
      </c>
      <c r="N168">
        <v>24</v>
      </c>
      <c r="O168">
        <v>92</v>
      </c>
      <c r="P168">
        <v>62</v>
      </c>
      <c r="Q168">
        <v>0.97</v>
      </c>
      <c r="R168">
        <v>1.19</v>
      </c>
      <c r="S168" t="s">
        <v>906</v>
      </c>
    </row>
    <row r="169" spans="1:19" x14ac:dyDescent="0.2">
      <c r="A169" t="s">
        <v>471</v>
      </c>
      <c r="B169">
        <v>2021</v>
      </c>
      <c r="C169" t="s">
        <v>373</v>
      </c>
      <c r="D169" t="s">
        <v>158</v>
      </c>
      <c r="E169" t="s">
        <v>80</v>
      </c>
      <c r="F169" t="s">
        <v>409</v>
      </c>
      <c r="G169" t="s">
        <v>233</v>
      </c>
      <c r="H169">
        <v>4</v>
      </c>
      <c r="I169">
        <v>7</v>
      </c>
      <c r="J169">
        <v>6</v>
      </c>
      <c r="K169">
        <v>2</v>
      </c>
      <c r="L169">
        <v>3</v>
      </c>
      <c r="M169">
        <v>0</v>
      </c>
      <c r="N169">
        <v>28</v>
      </c>
      <c r="O169">
        <v>88</v>
      </c>
      <c r="P169">
        <v>63</v>
      </c>
      <c r="Q169">
        <v>0.97</v>
      </c>
      <c r="R169">
        <v>1.69</v>
      </c>
      <c r="S169" t="str">
        <f>IF(G169="W", "W", "L")</f>
        <v>L</v>
      </c>
    </row>
    <row r="170" spans="1:19" x14ac:dyDescent="0.2">
      <c r="A170" t="s">
        <v>471</v>
      </c>
      <c r="B170">
        <v>2021</v>
      </c>
      <c r="C170" t="s">
        <v>261</v>
      </c>
      <c r="D170" t="s">
        <v>158</v>
      </c>
      <c r="E170" t="s">
        <v>69</v>
      </c>
      <c r="F170" s="6" t="s">
        <v>411</v>
      </c>
      <c r="G170" t="s">
        <v>460</v>
      </c>
      <c r="H170">
        <v>4</v>
      </c>
      <c r="I170">
        <v>4</v>
      </c>
      <c r="J170">
        <v>3</v>
      </c>
      <c r="K170">
        <v>5</v>
      </c>
      <c r="L170">
        <v>1</v>
      </c>
      <c r="M170">
        <v>0</v>
      </c>
      <c r="N170">
        <v>21</v>
      </c>
      <c r="O170">
        <v>72</v>
      </c>
      <c r="P170">
        <v>45</v>
      </c>
      <c r="Q170">
        <v>0.97</v>
      </c>
      <c r="R170">
        <v>-2.89</v>
      </c>
      <c r="S170" t="str">
        <f>IF(G170="W", "W", "L")</f>
        <v>L</v>
      </c>
    </row>
    <row r="171" spans="1:19" x14ac:dyDescent="0.2">
      <c r="A171" t="s">
        <v>471</v>
      </c>
      <c r="B171">
        <v>2021</v>
      </c>
      <c r="C171" t="s">
        <v>264</v>
      </c>
      <c r="D171" t="s">
        <v>157</v>
      </c>
      <c r="E171" t="s">
        <v>77</v>
      </c>
      <c r="F171" t="s">
        <v>409</v>
      </c>
      <c r="G171" t="s">
        <v>70</v>
      </c>
      <c r="H171">
        <v>4</v>
      </c>
      <c r="I171">
        <v>6</v>
      </c>
      <c r="J171">
        <v>3</v>
      </c>
      <c r="K171">
        <v>0</v>
      </c>
      <c r="L171">
        <v>8</v>
      </c>
      <c r="M171">
        <v>0</v>
      </c>
      <c r="N171">
        <v>22</v>
      </c>
      <c r="O171">
        <v>90</v>
      </c>
      <c r="P171">
        <v>64</v>
      </c>
      <c r="Q171">
        <v>1.1299999999999999</v>
      </c>
      <c r="R171">
        <v>3.07</v>
      </c>
      <c r="S171" t="s">
        <v>906</v>
      </c>
    </row>
    <row r="172" spans="1:19" x14ac:dyDescent="0.2">
      <c r="A172" t="s">
        <v>471</v>
      </c>
      <c r="B172">
        <v>2021</v>
      </c>
      <c r="C172" t="s">
        <v>265</v>
      </c>
      <c r="D172" t="s">
        <v>158</v>
      </c>
      <c r="E172" t="s">
        <v>93</v>
      </c>
      <c r="F172" s="6" t="s">
        <v>411</v>
      </c>
      <c r="G172" t="s">
        <v>180</v>
      </c>
      <c r="H172">
        <v>6</v>
      </c>
      <c r="I172">
        <v>4.0999999999999996</v>
      </c>
      <c r="J172">
        <v>8</v>
      </c>
      <c r="K172">
        <v>4</v>
      </c>
      <c r="L172">
        <v>4</v>
      </c>
      <c r="M172">
        <v>1</v>
      </c>
      <c r="N172">
        <v>22</v>
      </c>
      <c r="O172">
        <v>76</v>
      </c>
      <c r="P172">
        <v>51</v>
      </c>
      <c r="Q172">
        <v>0.69</v>
      </c>
      <c r="R172">
        <v>-1.8</v>
      </c>
      <c r="S172" t="str">
        <f>IF(G172="W", "W", "L")</f>
        <v>L</v>
      </c>
    </row>
    <row r="173" spans="1:19" x14ac:dyDescent="0.2">
      <c r="A173" t="s">
        <v>471</v>
      </c>
      <c r="B173">
        <v>2021</v>
      </c>
      <c r="C173" t="s">
        <v>463</v>
      </c>
      <c r="D173" t="s">
        <v>158</v>
      </c>
      <c r="E173" t="s">
        <v>102</v>
      </c>
      <c r="F173" t="s">
        <v>410</v>
      </c>
      <c r="G173" t="s">
        <v>152</v>
      </c>
      <c r="H173">
        <v>4</v>
      </c>
      <c r="I173">
        <v>3</v>
      </c>
      <c r="J173">
        <v>2</v>
      </c>
      <c r="K173">
        <v>2</v>
      </c>
      <c r="L173">
        <v>3</v>
      </c>
      <c r="M173">
        <v>2</v>
      </c>
      <c r="N173">
        <v>11</v>
      </c>
      <c r="O173">
        <v>45</v>
      </c>
      <c r="P173">
        <v>26</v>
      </c>
      <c r="Q173">
        <v>0.63</v>
      </c>
      <c r="R173">
        <v>-0.42</v>
      </c>
      <c r="S173" t="s">
        <v>906</v>
      </c>
    </row>
    <row r="174" spans="1:19" x14ac:dyDescent="0.2">
      <c r="A174" t="s">
        <v>471</v>
      </c>
      <c r="B174">
        <v>2021</v>
      </c>
      <c r="C174" t="s">
        <v>270</v>
      </c>
      <c r="D174" t="s">
        <v>157</v>
      </c>
      <c r="E174" t="s">
        <v>102</v>
      </c>
      <c r="F174" t="s">
        <v>410</v>
      </c>
      <c r="G174" t="s">
        <v>210</v>
      </c>
      <c r="H174">
        <v>5</v>
      </c>
      <c r="I174">
        <v>5.2</v>
      </c>
      <c r="J174">
        <v>3</v>
      </c>
      <c r="K174">
        <v>0</v>
      </c>
      <c r="L174">
        <v>7</v>
      </c>
      <c r="M174">
        <v>0</v>
      </c>
      <c r="N174">
        <v>23</v>
      </c>
      <c r="O174">
        <v>96</v>
      </c>
      <c r="P174">
        <v>53</v>
      </c>
      <c r="Q174">
        <v>1.29</v>
      </c>
      <c r="R174">
        <v>3.06</v>
      </c>
      <c r="S174" t="str">
        <f>IF(G174="W", "W", "L")</f>
        <v>L</v>
      </c>
    </row>
    <row r="175" spans="1:19" x14ac:dyDescent="0.2">
      <c r="A175" t="s">
        <v>471</v>
      </c>
      <c r="B175">
        <v>2021</v>
      </c>
      <c r="C175" t="s">
        <v>385</v>
      </c>
      <c r="D175" t="s">
        <v>158</v>
      </c>
      <c r="E175" t="s">
        <v>464</v>
      </c>
      <c r="F175" t="s">
        <v>452</v>
      </c>
      <c r="G175" t="s">
        <v>417</v>
      </c>
      <c r="H175">
        <v>5</v>
      </c>
      <c r="I175">
        <v>4.0999999999999996</v>
      </c>
      <c r="J175">
        <v>8</v>
      </c>
      <c r="K175">
        <v>7</v>
      </c>
      <c r="L175">
        <v>2</v>
      </c>
      <c r="M175">
        <v>2</v>
      </c>
      <c r="N175">
        <v>25</v>
      </c>
      <c r="O175">
        <v>81</v>
      </c>
      <c r="P175">
        <v>54</v>
      </c>
      <c r="Q175">
        <v>1.1200000000000001</v>
      </c>
      <c r="R175">
        <v>-3.97</v>
      </c>
      <c r="S175" t="str">
        <f>IF(G175="W", "W", "L")</f>
        <v>L</v>
      </c>
    </row>
    <row r="176" spans="1:19" x14ac:dyDescent="0.2">
      <c r="A176" t="s">
        <v>471</v>
      </c>
      <c r="B176">
        <v>2021</v>
      </c>
      <c r="C176" t="s">
        <v>274</v>
      </c>
      <c r="D176" t="s">
        <v>157</v>
      </c>
      <c r="E176" t="s">
        <v>227</v>
      </c>
      <c r="F176" t="s">
        <v>410</v>
      </c>
      <c r="G176" t="s">
        <v>60</v>
      </c>
      <c r="H176">
        <v>8</v>
      </c>
      <c r="I176">
        <v>6</v>
      </c>
      <c r="J176">
        <v>6</v>
      </c>
      <c r="K176">
        <v>1</v>
      </c>
      <c r="L176">
        <v>3</v>
      </c>
      <c r="M176">
        <v>1</v>
      </c>
      <c r="N176">
        <v>22</v>
      </c>
      <c r="O176">
        <v>85</v>
      </c>
      <c r="P176">
        <v>62</v>
      </c>
      <c r="Q176">
        <v>0.72</v>
      </c>
      <c r="R176">
        <v>2.13</v>
      </c>
      <c r="S176" t="s">
        <v>906</v>
      </c>
    </row>
    <row r="177" spans="1:19" x14ac:dyDescent="0.2">
      <c r="A177" t="s">
        <v>471</v>
      </c>
      <c r="B177">
        <v>2021</v>
      </c>
      <c r="C177" t="s">
        <v>334</v>
      </c>
      <c r="D177" t="s">
        <v>158</v>
      </c>
      <c r="E177" t="s">
        <v>59</v>
      </c>
      <c r="F177" t="s">
        <v>409</v>
      </c>
      <c r="G177" t="s">
        <v>466</v>
      </c>
      <c r="H177">
        <v>5</v>
      </c>
      <c r="I177">
        <v>6</v>
      </c>
      <c r="J177">
        <v>1</v>
      </c>
      <c r="K177">
        <v>0</v>
      </c>
      <c r="L177">
        <v>6</v>
      </c>
      <c r="M177">
        <v>0</v>
      </c>
      <c r="N177">
        <v>21</v>
      </c>
      <c r="O177">
        <v>85</v>
      </c>
      <c r="P177">
        <v>61</v>
      </c>
      <c r="Q177">
        <v>0.98</v>
      </c>
      <c r="R177">
        <v>3.16</v>
      </c>
      <c r="S177" t="s">
        <v>906</v>
      </c>
    </row>
    <row r="178" spans="1:19" x14ac:dyDescent="0.2">
      <c r="A178" t="s">
        <v>471</v>
      </c>
      <c r="B178">
        <v>2021</v>
      </c>
      <c r="C178" t="s">
        <v>214</v>
      </c>
      <c r="D178" t="s">
        <v>157</v>
      </c>
      <c r="E178" t="s">
        <v>93</v>
      </c>
      <c r="F178" s="6" t="s">
        <v>411</v>
      </c>
      <c r="G178" t="s">
        <v>468</v>
      </c>
      <c r="H178">
        <v>5</v>
      </c>
      <c r="I178">
        <v>5.2</v>
      </c>
      <c r="J178">
        <v>7</v>
      </c>
      <c r="K178">
        <v>4</v>
      </c>
      <c r="L178">
        <v>2</v>
      </c>
      <c r="M178">
        <v>2</v>
      </c>
      <c r="N178">
        <v>23</v>
      </c>
      <c r="O178">
        <v>85</v>
      </c>
      <c r="P178">
        <v>55</v>
      </c>
      <c r="Q178">
        <v>0.72</v>
      </c>
      <c r="R178">
        <v>-1.01</v>
      </c>
      <c r="S178" t="s">
        <v>906</v>
      </c>
    </row>
    <row r="179" spans="1:19" x14ac:dyDescent="0.2">
      <c r="A179" t="s">
        <v>498</v>
      </c>
      <c r="B179">
        <v>2021</v>
      </c>
      <c r="C179" t="s">
        <v>54</v>
      </c>
      <c r="D179" t="s">
        <v>157</v>
      </c>
      <c r="E179" t="s">
        <v>59</v>
      </c>
      <c r="F179" t="s">
        <v>409</v>
      </c>
      <c r="G179" t="s">
        <v>210</v>
      </c>
      <c r="H179">
        <v>6</v>
      </c>
      <c r="I179">
        <v>4</v>
      </c>
      <c r="J179">
        <v>2</v>
      </c>
      <c r="K179">
        <v>3</v>
      </c>
      <c r="L179">
        <v>6</v>
      </c>
      <c r="M179">
        <v>1</v>
      </c>
      <c r="N179">
        <v>15</v>
      </c>
      <c r="O179">
        <v>76</v>
      </c>
      <c r="P179">
        <v>45</v>
      </c>
      <c r="Q179">
        <v>0.95</v>
      </c>
      <c r="R179">
        <v>-0.89</v>
      </c>
      <c r="S179" t="str">
        <f>IF(G179="W", "W", "L")</f>
        <v>L</v>
      </c>
    </row>
    <row r="180" spans="1:19" x14ac:dyDescent="0.2">
      <c r="A180" t="s">
        <v>498</v>
      </c>
      <c r="B180">
        <v>2021</v>
      </c>
      <c r="C180" t="s">
        <v>292</v>
      </c>
      <c r="D180" t="s">
        <v>157</v>
      </c>
      <c r="E180" t="s">
        <v>55</v>
      </c>
      <c r="F180" t="s">
        <v>452</v>
      </c>
      <c r="G180" t="s">
        <v>136</v>
      </c>
      <c r="H180">
        <v>4</v>
      </c>
      <c r="I180">
        <v>5</v>
      </c>
      <c r="J180">
        <v>5</v>
      </c>
      <c r="K180">
        <v>1</v>
      </c>
      <c r="L180">
        <v>7</v>
      </c>
      <c r="M180">
        <v>1</v>
      </c>
      <c r="N180">
        <v>23</v>
      </c>
      <c r="O180">
        <v>87</v>
      </c>
      <c r="P180">
        <v>45</v>
      </c>
      <c r="Q180">
        <v>1.31</v>
      </c>
      <c r="R180">
        <v>1.89</v>
      </c>
      <c r="S180" t="str">
        <f>IF(G180="W", "W", "L")</f>
        <v>L</v>
      </c>
    </row>
    <row r="181" spans="1:19" x14ac:dyDescent="0.2">
      <c r="A181" t="s">
        <v>498</v>
      </c>
      <c r="B181">
        <v>2021</v>
      </c>
      <c r="C181" t="s">
        <v>63</v>
      </c>
      <c r="D181" t="s">
        <v>158</v>
      </c>
      <c r="E181" t="s">
        <v>227</v>
      </c>
      <c r="F181" t="s">
        <v>410</v>
      </c>
      <c r="G181" t="s">
        <v>183</v>
      </c>
      <c r="H181">
        <v>7</v>
      </c>
      <c r="I181">
        <v>4</v>
      </c>
      <c r="J181">
        <v>4</v>
      </c>
      <c r="K181">
        <v>3</v>
      </c>
      <c r="L181">
        <v>5</v>
      </c>
      <c r="M181">
        <v>2</v>
      </c>
      <c r="N181">
        <v>20</v>
      </c>
      <c r="O181">
        <v>87</v>
      </c>
      <c r="P181">
        <v>46</v>
      </c>
      <c r="Q181">
        <v>0.96</v>
      </c>
      <c r="R181">
        <v>-0.89</v>
      </c>
      <c r="S181" t="s">
        <v>906</v>
      </c>
    </row>
    <row r="182" spans="1:19" x14ac:dyDescent="0.2">
      <c r="A182" t="s">
        <v>498</v>
      </c>
      <c r="B182">
        <v>2021</v>
      </c>
      <c r="C182" t="s">
        <v>349</v>
      </c>
      <c r="D182" t="s">
        <v>157</v>
      </c>
      <c r="E182" t="s">
        <v>59</v>
      </c>
      <c r="F182" t="s">
        <v>409</v>
      </c>
      <c r="G182" t="s">
        <v>180</v>
      </c>
      <c r="H182">
        <v>5</v>
      </c>
      <c r="I182">
        <v>2</v>
      </c>
      <c r="J182">
        <v>1</v>
      </c>
      <c r="K182">
        <v>5</v>
      </c>
      <c r="L182">
        <v>6</v>
      </c>
      <c r="M182">
        <v>1</v>
      </c>
      <c r="N182">
        <v>11</v>
      </c>
      <c r="O182">
        <v>57</v>
      </c>
      <c r="P182">
        <v>31</v>
      </c>
      <c r="Q182">
        <v>1.24</v>
      </c>
      <c r="R182">
        <v>-3.95</v>
      </c>
      <c r="S182" t="str">
        <f>IF(G182="W", "W", "L")</f>
        <v>L</v>
      </c>
    </row>
    <row r="183" spans="1:19" x14ac:dyDescent="0.2">
      <c r="A183" t="s">
        <v>498</v>
      </c>
      <c r="B183">
        <v>2021</v>
      </c>
      <c r="C183" t="s">
        <v>476</v>
      </c>
      <c r="D183" t="s">
        <v>157</v>
      </c>
      <c r="E183" t="s">
        <v>50</v>
      </c>
      <c r="F183" t="s">
        <v>409</v>
      </c>
      <c r="G183" t="s">
        <v>94</v>
      </c>
      <c r="H183">
        <v>4</v>
      </c>
      <c r="I183">
        <v>5</v>
      </c>
      <c r="J183">
        <v>2</v>
      </c>
      <c r="K183">
        <v>0</v>
      </c>
      <c r="L183">
        <v>5</v>
      </c>
      <c r="M183">
        <v>0</v>
      </c>
      <c r="N183">
        <v>21</v>
      </c>
      <c r="O183">
        <v>92</v>
      </c>
      <c r="P183">
        <v>56</v>
      </c>
      <c r="Q183">
        <v>1.36</v>
      </c>
      <c r="R183">
        <v>1.72</v>
      </c>
      <c r="S183" t="s">
        <v>906</v>
      </c>
    </row>
    <row r="184" spans="1:19" x14ac:dyDescent="0.2">
      <c r="A184" t="s">
        <v>498</v>
      </c>
      <c r="B184">
        <v>2021</v>
      </c>
      <c r="C184" t="s">
        <v>352</v>
      </c>
      <c r="D184" t="s">
        <v>157</v>
      </c>
      <c r="E184" t="s">
        <v>135</v>
      </c>
      <c r="F184" t="s">
        <v>411</v>
      </c>
      <c r="G184" t="s">
        <v>180</v>
      </c>
      <c r="H184">
        <v>8</v>
      </c>
      <c r="I184">
        <v>4.0999999999999996</v>
      </c>
      <c r="J184">
        <v>5</v>
      </c>
      <c r="K184">
        <v>5</v>
      </c>
      <c r="L184">
        <v>6</v>
      </c>
      <c r="M184">
        <v>2</v>
      </c>
      <c r="N184">
        <v>21</v>
      </c>
      <c r="O184">
        <v>90</v>
      </c>
      <c r="P184">
        <v>56</v>
      </c>
      <c r="Q184">
        <v>0.7</v>
      </c>
      <c r="R184">
        <v>-2.4300000000000002</v>
      </c>
      <c r="S184" t="str">
        <f>IF(G184="W", "W", "L")</f>
        <v>L</v>
      </c>
    </row>
    <row r="185" spans="1:19" x14ac:dyDescent="0.2">
      <c r="A185" t="s">
        <v>498</v>
      </c>
      <c r="B185">
        <v>2021</v>
      </c>
      <c r="C185" t="s">
        <v>424</v>
      </c>
      <c r="D185" t="s">
        <v>158</v>
      </c>
      <c r="E185" t="s">
        <v>77</v>
      </c>
      <c r="F185" t="s">
        <v>409</v>
      </c>
      <c r="G185" t="s">
        <v>425</v>
      </c>
      <c r="H185">
        <v>5</v>
      </c>
      <c r="I185">
        <v>3.1</v>
      </c>
      <c r="J185">
        <v>2</v>
      </c>
      <c r="K185">
        <v>6</v>
      </c>
      <c r="L185">
        <v>4</v>
      </c>
      <c r="M185">
        <v>1</v>
      </c>
      <c r="N185">
        <v>17</v>
      </c>
      <c r="O185">
        <v>72</v>
      </c>
      <c r="P185">
        <v>37</v>
      </c>
      <c r="Q185">
        <v>0.91</v>
      </c>
      <c r="R185">
        <v>-2.5</v>
      </c>
      <c r="S185" t="str">
        <f>IF(G185="W", "W", "L")</f>
        <v>L</v>
      </c>
    </row>
    <row r="186" spans="1:19" x14ac:dyDescent="0.2">
      <c r="A186" t="s">
        <v>498</v>
      </c>
      <c r="B186">
        <v>2021</v>
      </c>
      <c r="C186" t="s">
        <v>400</v>
      </c>
      <c r="D186" t="s">
        <v>157</v>
      </c>
      <c r="E186" t="s">
        <v>80</v>
      </c>
      <c r="F186" t="s">
        <v>409</v>
      </c>
      <c r="G186" t="s">
        <v>163</v>
      </c>
      <c r="H186">
        <v>4</v>
      </c>
      <c r="I186">
        <v>5</v>
      </c>
      <c r="J186">
        <v>1</v>
      </c>
      <c r="K186">
        <v>0</v>
      </c>
      <c r="L186">
        <v>5</v>
      </c>
      <c r="M186">
        <v>0</v>
      </c>
      <c r="N186">
        <v>18</v>
      </c>
      <c r="O186">
        <v>73</v>
      </c>
      <c r="P186">
        <v>44</v>
      </c>
      <c r="Q186">
        <v>1.03</v>
      </c>
      <c r="R186">
        <v>2.5</v>
      </c>
      <c r="S186" t="str">
        <f>IF(G186="W", "W", "L")</f>
        <v>L</v>
      </c>
    </row>
    <row r="187" spans="1:19" x14ac:dyDescent="0.2">
      <c r="A187" t="s">
        <v>498</v>
      </c>
      <c r="B187">
        <v>2021</v>
      </c>
      <c r="C187" t="s">
        <v>477</v>
      </c>
      <c r="D187" t="s">
        <v>158</v>
      </c>
      <c r="E187" t="s">
        <v>59</v>
      </c>
      <c r="F187" t="s">
        <v>409</v>
      </c>
      <c r="G187" t="s">
        <v>478</v>
      </c>
      <c r="H187">
        <v>4</v>
      </c>
      <c r="I187">
        <v>5.0999999999999996</v>
      </c>
      <c r="J187">
        <v>4</v>
      </c>
      <c r="K187">
        <v>5</v>
      </c>
      <c r="L187">
        <v>10</v>
      </c>
      <c r="M187">
        <v>0</v>
      </c>
      <c r="N187">
        <v>21</v>
      </c>
      <c r="O187">
        <v>86</v>
      </c>
      <c r="P187">
        <v>54</v>
      </c>
      <c r="Q187">
        <v>1.1599999999999999</v>
      </c>
      <c r="R187">
        <v>-1.39</v>
      </c>
      <c r="S187" t="str">
        <f>IF(G187="W", "W", "L")</f>
        <v>L</v>
      </c>
    </row>
    <row r="188" spans="1:19" x14ac:dyDescent="0.2">
      <c r="A188" t="s">
        <v>498</v>
      </c>
      <c r="B188">
        <v>2021</v>
      </c>
      <c r="C188" t="s">
        <v>237</v>
      </c>
      <c r="D188" t="s">
        <v>158</v>
      </c>
      <c r="E188" t="s">
        <v>135</v>
      </c>
      <c r="F188" t="s">
        <v>411</v>
      </c>
      <c r="G188" t="s">
        <v>407</v>
      </c>
      <c r="H188">
        <v>11</v>
      </c>
      <c r="I188">
        <v>0.2</v>
      </c>
      <c r="J188">
        <v>0</v>
      </c>
      <c r="K188">
        <v>1</v>
      </c>
      <c r="L188">
        <v>0</v>
      </c>
      <c r="M188">
        <v>0</v>
      </c>
      <c r="N188">
        <v>6</v>
      </c>
      <c r="O188">
        <v>32</v>
      </c>
      <c r="P188">
        <v>12</v>
      </c>
      <c r="Q188">
        <v>1.73</v>
      </c>
      <c r="R188">
        <v>-1.26</v>
      </c>
      <c r="S188" t="s">
        <v>906</v>
      </c>
    </row>
    <row r="189" spans="1:19" x14ac:dyDescent="0.2">
      <c r="A189" t="s">
        <v>498</v>
      </c>
      <c r="B189">
        <v>2021</v>
      </c>
      <c r="C189" t="s">
        <v>365</v>
      </c>
      <c r="D189" t="s">
        <v>158</v>
      </c>
      <c r="E189" t="s">
        <v>50</v>
      </c>
      <c r="F189" t="s">
        <v>409</v>
      </c>
      <c r="G189" t="s">
        <v>189</v>
      </c>
      <c r="H189">
        <v>26</v>
      </c>
      <c r="I189">
        <v>7</v>
      </c>
      <c r="J189">
        <v>1</v>
      </c>
      <c r="K189">
        <v>0</v>
      </c>
      <c r="L189">
        <v>9</v>
      </c>
      <c r="M189">
        <v>0</v>
      </c>
      <c r="N189">
        <v>23</v>
      </c>
      <c r="O189">
        <v>85</v>
      </c>
      <c r="P189">
        <v>57</v>
      </c>
      <c r="Q189">
        <v>1.08</v>
      </c>
      <c r="R189">
        <v>3.69</v>
      </c>
      <c r="S189" t="s">
        <v>906</v>
      </c>
    </row>
    <row r="190" spans="1:19" x14ac:dyDescent="0.2">
      <c r="A190" t="s">
        <v>498</v>
      </c>
      <c r="B190">
        <v>2021</v>
      </c>
      <c r="C190" t="s">
        <v>479</v>
      </c>
      <c r="D190" t="s">
        <v>157</v>
      </c>
      <c r="E190" t="s">
        <v>179</v>
      </c>
      <c r="F190" t="s">
        <v>411</v>
      </c>
      <c r="G190" t="s">
        <v>480</v>
      </c>
      <c r="H190">
        <v>10</v>
      </c>
      <c r="I190">
        <v>4</v>
      </c>
      <c r="J190">
        <v>8</v>
      </c>
      <c r="K190">
        <v>5</v>
      </c>
      <c r="L190">
        <v>3</v>
      </c>
      <c r="M190">
        <v>2</v>
      </c>
      <c r="N190">
        <v>22</v>
      </c>
      <c r="O190">
        <v>93</v>
      </c>
      <c r="P190">
        <v>63</v>
      </c>
      <c r="Q190">
        <v>0.92</v>
      </c>
      <c r="R190">
        <v>-2.52</v>
      </c>
      <c r="S190" t="str">
        <f>IF(G190="W", "W", "L")</f>
        <v>L</v>
      </c>
    </row>
    <row r="191" spans="1:19" x14ac:dyDescent="0.2">
      <c r="A191" t="s">
        <v>498</v>
      </c>
      <c r="B191">
        <v>2021</v>
      </c>
      <c r="C191" t="s">
        <v>200</v>
      </c>
      <c r="D191" t="s">
        <v>158</v>
      </c>
      <c r="E191" t="s">
        <v>117</v>
      </c>
      <c r="F191" t="s">
        <v>410</v>
      </c>
      <c r="G191" t="s">
        <v>78</v>
      </c>
      <c r="H191">
        <v>4</v>
      </c>
      <c r="I191">
        <v>6</v>
      </c>
      <c r="J191">
        <v>5</v>
      </c>
      <c r="K191">
        <v>2</v>
      </c>
      <c r="L191">
        <v>6</v>
      </c>
      <c r="M191">
        <v>1</v>
      </c>
      <c r="N191">
        <v>24</v>
      </c>
      <c r="O191">
        <v>87</v>
      </c>
      <c r="P191">
        <v>63</v>
      </c>
      <c r="Q191">
        <v>1.1100000000000001</v>
      </c>
      <c r="R191">
        <v>1.1599999999999999</v>
      </c>
      <c r="S191" t="s">
        <v>906</v>
      </c>
    </row>
    <row r="192" spans="1:19" x14ac:dyDescent="0.2">
      <c r="A192" t="s">
        <v>498</v>
      </c>
      <c r="B192">
        <v>2021</v>
      </c>
      <c r="C192" t="s">
        <v>481</v>
      </c>
      <c r="D192" t="s">
        <v>157</v>
      </c>
      <c r="E192" t="s">
        <v>59</v>
      </c>
      <c r="F192" t="s">
        <v>409</v>
      </c>
      <c r="G192" t="s">
        <v>482</v>
      </c>
      <c r="H192">
        <v>5</v>
      </c>
      <c r="I192">
        <v>4</v>
      </c>
      <c r="J192">
        <v>4</v>
      </c>
      <c r="K192">
        <v>6</v>
      </c>
      <c r="L192">
        <v>2</v>
      </c>
      <c r="M192">
        <v>3</v>
      </c>
      <c r="N192">
        <v>19</v>
      </c>
      <c r="O192">
        <v>83</v>
      </c>
      <c r="P192">
        <v>47</v>
      </c>
      <c r="Q192">
        <v>0.83</v>
      </c>
      <c r="R192">
        <v>-3.89</v>
      </c>
      <c r="S192" t="s">
        <v>906</v>
      </c>
    </row>
    <row r="193" spans="1:19" x14ac:dyDescent="0.2">
      <c r="A193" t="s">
        <v>498</v>
      </c>
      <c r="B193">
        <v>2021</v>
      </c>
      <c r="C193" t="s">
        <v>483</v>
      </c>
      <c r="D193" t="s">
        <v>157</v>
      </c>
      <c r="E193" t="s">
        <v>72</v>
      </c>
      <c r="F193" t="s">
        <v>410</v>
      </c>
      <c r="G193" t="s">
        <v>65</v>
      </c>
      <c r="H193">
        <v>4</v>
      </c>
      <c r="I193">
        <v>7</v>
      </c>
      <c r="J193">
        <v>5</v>
      </c>
      <c r="K193">
        <v>3</v>
      </c>
      <c r="L193">
        <v>4</v>
      </c>
      <c r="M193">
        <v>1</v>
      </c>
      <c r="N193">
        <v>26</v>
      </c>
      <c r="O193">
        <v>90</v>
      </c>
      <c r="P193">
        <v>66</v>
      </c>
      <c r="Q193">
        <v>0.6</v>
      </c>
      <c r="R193">
        <v>0.72</v>
      </c>
      <c r="S193" t="str">
        <f>IF(G193="W", "W", "L")</f>
        <v>L</v>
      </c>
    </row>
    <row r="194" spans="1:19" x14ac:dyDescent="0.2">
      <c r="A194" t="s">
        <v>498</v>
      </c>
      <c r="B194">
        <v>2021</v>
      </c>
      <c r="C194" t="s">
        <v>324</v>
      </c>
      <c r="D194" t="s">
        <v>158</v>
      </c>
      <c r="E194" t="s">
        <v>69</v>
      </c>
      <c r="F194" t="s">
        <v>411</v>
      </c>
      <c r="G194" t="s">
        <v>210</v>
      </c>
      <c r="H194">
        <v>4</v>
      </c>
      <c r="I194">
        <v>6</v>
      </c>
      <c r="J194">
        <v>4</v>
      </c>
      <c r="K194">
        <v>2</v>
      </c>
      <c r="L194">
        <v>5</v>
      </c>
      <c r="M194">
        <v>1</v>
      </c>
      <c r="N194">
        <v>23</v>
      </c>
      <c r="O194">
        <v>86</v>
      </c>
      <c r="P194">
        <v>59</v>
      </c>
      <c r="Q194">
        <v>0.91</v>
      </c>
      <c r="R194">
        <v>1.1599999999999999</v>
      </c>
      <c r="S194" t="str">
        <f>IF(G194="W", "W", "L")</f>
        <v>L</v>
      </c>
    </row>
    <row r="195" spans="1:19" x14ac:dyDescent="0.2">
      <c r="A195" t="s">
        <v>498</v>
      </c>
      <c r="B195">
        <v>2021</v>
      </c>
      <c r="C195" t="s">
        <v>484</v>
      </c>
      <c r="D195" t="s">
        <v>157</v>
      </c>
      <c r="E195" t="s">
        <v>80</v>
      </c>
      <c r="F195" t="s">
        <v>409</v>
      </c>
      <c r="G195" t="s">
        <v>485</v>
      </c>
      <c r="H195">
        <v>4</v>
      </c>
      <c r="I195">
        <v>8</v>
      </c>
      <c r="J195">
        <v>1</v>
      </c>
      <c r="K195">
        <v>0</v>
      </c>
      <c r="L195">
        <v>11</v>
      </c>
      <c r="M195">
        <v>0</v>
      </c>
      <c r="N195">
        <v>25</v>
      </c>
      <c r="O195">
        <v>106</v>
      </c>
      <c r="P195">
        <v>73</v>
      </c>
      <c r="Q195">
        <v>0.12</v>
      </c>
      <c r="R195">
        <v>4</v>
      </c>
      <c r="S195" t="s">
        <v>906</v>
      </c>
    </row>
    <row r="196" spans="1:19" x14ac:dyDescent="0.2">
      <c r="A196" t="s">
        <v>498</v>
      </c>
      <c r="B196">
        <v>2021</v>
      </c>
      <c r="C196" t="s">
        <v>486</v>
      </c>
      <c r="D196" t="s">
        <v>158</v>
      </c>
      <c r="E196" t="s">
        <v>64</v>
      </c>
      <c r="F196" t="s">
        <v>411</v>
      </c>
      <c r="G196" t="s">
        <v>144</v>
      </c>
      <c r="H196">
        <v>5</v>
      </c>
      <c r="I196">
        <v>7</v>
      </c>
      <c r="J196">
        <v>2</v>
      </c>
      <c r="K196">
        <v>1</v>
      </c>
      <c r="L196">
        <v>8</v>
      </c>
      <c r="M196">
        <v>0</v>
      </c>
      <c r="N196">
        <v>24</v>
      </c>
      <c r="O196">
        <v>95</v>
      </c>
      <c r="P196">
        <v>68</v>
      </c>
      <c r="Q196">
        <v>0.75</v>
      </c>
      <c r="R196">
        <v>3.3</v>
      </c>
      <c r="S196" t="s">
        <v>906</v>
      </c>
    </row>
    <row r="197" spans="1:19" x14ac:dyDescent="0.2">
      <c r="A197" t="s">
        <v>498</v>
      </c>
      <c r="B197">
        <v>2021</v>
      </c>
      <c r="C197" t="s">
        <v>488</v>
      </c>
      <c r="D197" t="s">
        <v>157</v>
      </c>
      <c r="E197" t="s">
        <v>50</v>
      </c>
      <c r="F197" t="s">
        <v>409</v>
      </c>
      <c r="G197" t="s">
        <v>147</v>
      </c>
      <c r="H197">
        <v>11</v>
      </c>
      <c r="I197">
        <v>6</v>
      </c>
      <c r="J197">
        <v>2</v>
      </c>
      <c r="K197">
        <v>1</v>
      </c>
      <c r="L197">
        <v>6</v>
      </c>
      <c r="M197">
        <v>0</v>
      </c>
      <c r="N197">
        <v>22</v>
      </c>
      <c r="O197">
        <v>76</v>
      </c>
      <c r="P197">
        <v>57</v>
      </c>
      <c r="Q197">
        <v>0.86</v>
      </c>
      <c r="R197">
        <v>2.2799999999999998</v>
      </c>
      <c r="S197" t="s">
        <v>906</v>
      </c>
    </row>
    <row r="198" spans="1:19" x14ac:dyDescent="0.2">
      <c r="A198" t="s">
        <v>498</v>
      </c>
      <c r="B198">
        <v>2021</v>
      </c>
      <c r="C198" t="s">
        <v>489</v>
      </c>
      <c r="D198" t="s">
        <v>158</v>
      </c>
      <c r="E198" t="s">
        <v>77</v>
      </c>
      <c r="F198" t="s">
        <v>409</v>
      </c>
      <c r="G198" t="s">
        <v>65</v>
      </c>
      <c r="H198">
        <v>5</v>
      </c>
      <c r="I198">
        <v>6</v>
      </c>
      <c r="J198">
        <v>3</v>
      </c>
      <c r="K198">
        <v>1</v>
      </c>
      <c r="L198">
        <v>7</v>
      </c>
      <c r="M198">
        <v>0</v>
      </c>
      <c r="N198">
        <v>21</v>
      </c>
      <c r="O198">
        <v>83</v>
      </c>
      <c r="P198">
        <v>53</v>
      </c>
      <c r="Q198">
        <v>0.97</v>
      </c>
      <c r="R198">
        <v>2.16</v>
      </c>
      <c r="S198" t="str">
        <f>IF(G198="W", "W", "L")</f>
        <v>L</v>
      </c>
    </row>
    <row r="199" spans="1:19" x14ac:dyDescent="0.2">
      <c r="A199" t="s">
        <v>498</v>
      </c>
      <c r="B199">
        <v>2021</v>
      </c>
      <c r="C199" t="s">
        <v>490</v>
      </c>
      <c r="D199" t="s">
        <v>157</v>
      </c>
      <c r="E199" t="s">
        <v>77</v>
      </c>
      <c r="F199" t="s">
        <v>409</v>
      </c>
      <c r="G199" t="s">
        <v>70</v>
      </c>
      <c r="H199">
        <v>5</v>
      </c>
      <c r="I199">
        <v>6</v>
      </c>
      <c r="J199">
        <v>3</v>
      </c>
      <c r="K199">
        <v>1</v>
      </c>
      <c r="L199">
        <v>7</v>
      </c>
      <c r="M199">
        <v>0</v>
      </c>
      <c r="N199">
        <v>21</v>
      </c>
      <c r="O199">
        <v>72</v>
      </c>
      <c r="P199">
        <v>55</v>
      </c>
      <c r="Q199">
        <v>1.25</v>
      </c>
      <c r="R199">
        <v>2.0699999999999998</v>
      </c>
      <c r="S199" t="s">
        <v>906</v>
      </c>
    </row>
    <row r="200" spans="1:19" x14ac:dyDescent="0.2">
      <c r="A200" t="s">
        <v>498</v>
      </c>
      <c r="B200">
        <v>2021</v>
      </c>
      <c r="C200" t="s">
        <v>491</v>
      </c>
      <c r="D200" t="s">
        <v>158</v>
      </c>
      <c r="E200" t="s">
        <v>50</v>
      </c>
      <c r="F200" t="s">
        <v>409</v>
      </c>
      <c r="G200" t="s">
        <v>492</v>
      </c>
      <c r="H200">
        <v>5</v>
      </c>
      <c r="I200">
        <v>4.0999999999999996</v>
      </c>
      <c r="J200">
        <v>9</v>
      </c>
      <c r="K200">
        <v>7</v>
      </c>
      <c r="L200">
        <v>4</v>
      </c>
      <c r="M200">
        <v>3</v>
      </c>
      <c r="N200">
        <v>22</v>
      </c>
      <c r="O200">
        <v>74</v>
      </c>
      <c r="P200">
        <v>50</v>
      </c>
      <c r="Q200">
        <v>0.89</v>
      </c>
      <c r="R200">
        <v>-4.6500000000000004</v>
      </c>
      <c r="S200" t="str">
        <f>IF(G200="W", "W", "L")</f>
        <v>L</v>
      </c>
    </row>
    <row r="201" spans="1:19" x14ac:dyDescent="0.2">
      <c r="A201" t="s">
        <v>498</v>
      </c>
      <c r="B201">
        <v>2021</v>
      </c>
      <c r="C201" t="s">
        <v>494</v>
      </c>
      <c r="D201" t="s">
        <v>158</v>
      </c>
      <c r="E201" t="s">
        <v>59</v>
      </c>
      <c r="F201" t="s">
        <v>409</v>
      </c>
      <c r="G201" t="s">
        <v>393</v>
      </c>
      <c r="H201">
        <v>5</v>
      </c>
      <c r="I201">
        <v>2.1</v>
      </c>
      <c r="J201">
        <v>5</v>
      </c>
      <c r="K201">
        <v>3</v>
      </c>
      <c r="L201">
        <v>3</v>
      </c>
      <c r="M201">
        <v>0</v>
      </c>
      <c r="N201">
        <v>16</v>
      </c>
      <c r="O201">
        <v>61</v>
      </c>
      <c r="P201">
        <v>37</v>
      </c>
      <c r="Q201">
        <v>1.26</v>
      </c>
      <c r="R201">
        <v>-3.02</v>
      </c>
      <c r="S201" t="str">
        <f>IF(G201="W", "W", "L")</f>
        <v>L</v>
      </c>
    </row>
    <row r="202" spans="1:19" x14ac:dyDescent="0.2">
      <c r="A202" t="s">
        <v>498</v>
      </c>
      <c r="B202">
        <v>2021</v>
      </c>
      <c r="C202" t="s">
        <v>151</v>
      </c>
      <c r="D202" t="s">
        <v>157</v>
      </c>
      <c r="E202" t="s">
        <v>93</v>
      </c>
      <c r="F202" t="s">
        <v>411</v>
      </c>
      <c r="G202" t="s">
        <v>492</v>
      </c>
      <c r="H202">
        <v>5</v>
      </c>
      <c r="I202">
        <v>4</v>
      </c>
      <c r="J202">
        <v>4</v>
      </c>
      <c r="K202">
        <v>4</v>
      </c>
      <c r="L202">
        <v>2</v>
      </c>
      <c r="M202">
        <v>2</v>
      </c>
      <c r="N202">
        <v>18</v>
      </c>
      <c r="O202">
        <v>74</v>
      </c>
      <c r="P202">
        <v>40</v>
      </c>
      <c r="Q202">
        <v>0.94</v>
      </c>
      <c r="R202">
        <v>-1.94</v>
      </c>
      <c r="S202" t="str">
        <f>IF(G202="W", "W", "L")</f>
        <v>L</v>
      </c>
    </row>
    <row r="203" spans="1:19" x14ac:dyDescent="0.2">
      <c r="A203" t="s">
        <v>220</v>
      </c>
      <c r="B203">
        <v>2021</v>
      </c>
      <c r="C203" t="s">
        <v>501</v>
      </c>
      <c r="D203" t="s">
        <v>157</v>
      </c>
      <c r="E203" t="s">
        <v>80</v>
      </c>
      <c r="F203" t="s">
        <v>409</v>
      </c>
      <c r="G203" t="s">
        <v>393</v>
      </c>
      <c r="H203">
        <v>99</v>
      </c>
      <c r="I203">
        <v>6</v>
      </c>
      <c r="J203">
        <v>6</v>
      </c>
      <c r="K203">
        <v>2</v>
      </c>
      <c r="L203">
        <v>4</v>
      </c>
      <c r="M203">
        <v>0</v>
      </c>
      <c r="N203">
        <v>26</v>
      </c>
      <c r="O203">
        <v>94</v>
      </c>
      <c r="P203">
        <v>58</v>
      </c>
      <c r="Q203">
        <v>0.85</v>
      </c>
      <c r="R203">
        <v>1</v>
      </c>
      <c r="S203" t="str">
        <f>IF(G203="W", "W", "L")</f>
        <v>L</v>
      </c>
    </row>
    <row r="204" spans="1:19" x14ac:dyDescent="0.2">
      <c r="A204" t="s">
        <v>220</v>
      </c>
      <c r="B204">
        <v>2021</v>
      </c>
      <c r="C204" t="s">
        <v>162</v>
      </c>
      <c r="D204" t="s">
        <v>158</v>
      </c>
      <c r="E204" t="s">
        <v>80</v>
      </c>
      <c r="F204" t="s">
        <v>409</v>
      </c>
      <c r="G204" t="s">
        <v>110</v>
      </c>
      <c r="H204">
        <v>5</v>
      </c>
      <c r="I204">
        <v>7</v>
      </c>
      <c r="J204">
        <v>3</v>
      </c>
      <c r="K204">
        <v>0</v>
      </c>
      <c r="L204">
        <v>6</v>
      </c>
      <c r="M204">
        <v>0</v>
      </c>
      <c r="N204">
        <v>23</v>
      </c>
      <c r="O204">
        <v>97</v>
      </c>
      <c r="P204">
        <v>70</v>
      </c>
      <c r="Q204">
        <v>0.7</v>
      </c>
      <c r="R204">
        <v>3.69</v>
      </c>
      <c r="S204" t="s">
        <v>906</v>
      </c>
    </row>
    <row r="205" spans="1:19" x14ac:dyDescent="0.2">
      <c r="A205" t="s">
        <v>220</v>
      </c>
      <c r="B205">
        <v>2021</v>
      </c>
      <c r="C205" t="s">
        <v>415</v>
      </c>
      <c r="D205" t="s">
        <v>157</v>
      </c>
      <c r="E205" t="s">
        <v>59</v>
      </c>
      <c r="F205" t="s">
        <v>409</v>
      </c>
      <c r="G205" t="s">
        <v>416</v>
      </c>
      <c r="H205">
        <v>4</v>
      </c>
      <c r="I205">
        <v>0.2</v>
      </c>
      <c r="J205">
        <v>7</v>
      </c>
      <c r="K205">
        <v>6</v>
      </c>
      <c r="L205">
        <v>0</v>
      </c>
      <c r="M205">
        <v>1</v>
      </c>
      <c r="N205">
        <v>9</v>
      </c>
      <c r="O205">
        <v>26</v>
      </c>
      <c r="P205">
        <v>17</v>
      </c>
      <c r="Q205">
        <v>0.95</v>
      </c>
      <c r="R205">
        <v>-5.71</v>
      </c>
      <c r="S205" t="str">
        <f>IF(G205="W", "W", "L")</f>
        <v>L</v>
      </c>
    </row>
    <row r="206" spans="1:19" x14ac:dyDescent="0.2">
      <c r="A206" t="s">
        <v>220</v>
      </c>
      <c r="B206">
        <v>2021</v>
      </c>
      <c r="C206" t="s">
        <v>418</v>
      </c>
      <c r="D206" t="s">
        <v>158</v>
      </c>
      <c r="E206" t="s">
        <v>59</v>
      </c>
      <c r="F206" t="s">
        <v>409</v>
      </c>
      <c r="G206" t="s">
        <v>419</v>
      </c>
      <c r="H206">
        <v>5</v>
      </c>
      <c r="I206">
        <v>5</v>
      </c>
      <c r="J206">
        <v>7</v>
      </c>
      <c r="K206">
        <v>6</v>
      </c>
      <c r="L206">
        <v>4</v>
      </c>
      <c r="M206">
        <v>2</v>
      </c>
      <c r="N206">
        <v>22</v>
      </c>
      <c r="O206">
        <v>92</v>
      </c>
      <c r="P206">
        <v>62</v>
      </c>
      <c r="Q206">
        <v>0.91</v>
      </c>
      <c r="R206">
        <v>-2.76</v>
      </c>
      <c r="S206" t="str">
        <f>IF(G206="W", "W", "L")</f>
        <v>L</v>
      </c>
    </row>
    <row r="207" spans="1:19" x14ac:dyDescent="0.2">
      <c r="A207" t="s">
        <v>220</v>
      </c>
      <c r="B207">
        <v>2021</v>
      </c>
      <c r="C207" t="s">
        <v>348</v>
      </c>
      <c r="D207" t="s">
        <v>158</v>
      </c>
      <c r="E207" t="s">
        <v>77</v>
      </c>
      <c r="F207" t="s">
        <v>409</v>
      </c>
      <c r="G207" t="s">
        <v>100</v>
      </c>
      <c r="H207">
        <v>5</v>
      </c>
      <c r="I207">
        <v>7.2</v>
      </c>
      <c r="J207">
        <v>5</v>
      </c>
      <c r="K207">
        <v>3</v>
      </c>
      <c r="L207">
        <v>4</v>
      </c>
      <c r="M207">
        <v>1</v>
      </c>
      <c r="N207">
        <v>29</v>
      </c>
      <c r="O207">
        <v>93</v>
      </c>
      <c r="P207">
        <v>64</v>
      </c>
      <c r="Q207">
        <v>1.01</v>
      </c>
      <c r="R207">
        <v>0.76</v>
      </c>
      <c r="S207" t="s">
        <v>906</v>
      </c>
    </row>
    <row r="208" spans="1:19" x14ac:dyDescent="0.2">
      <c r="A208" t="s">
        <v>220</v>
      </c>
      <c r="B208">
        <v>2021</v>
      </c>
      <c r="C208" t="s">
        <v>502</v>
      </c>
      <c r="D208" t="s">
        <v>157</v>
      </c>
      <c r="E208" t="s">
        <v>59</v>
      </c>
      <c r="F208" t="s">
        <v>409</v>
      </c>
      <c r="G208" t="s">
        <v>503</v>
      </c>
      <c r="H208">
        <v>5</v>
      </c>
      <c r="I208">
        <v>5.2</v>
      </c>
      <c r="J208">
        <v>3</v>
      </c>
      <c r="K208">
        <v>0</v>
      </c>
      <c r="L208">
        <v>6</v>
      </c>
      <c r="M208">
        <v>0</v>
      </c>
      <c r="N208">
        <v>25</v>
      </c>
      <c r="O208">
        <v>110</v>
      </c>
      <c r="P208">
        <v>68</v>
      </c>
      <c r="Q208">
        <v>1.23</v>
      </c>
      <c r="R208">
        <v>2.92</v>
      </c>
      <c r="S208" t="s">
        <v>906</v>
      </c>
    </row>
    <row r="209" spans="1:19" x14ac:dyDescent="0.2">
      <c r="A209" t="s">
        <v>220</v>
      </c>
      <c r="B209">
        <v>2021</v>
      </c>
      <c r="C209" t="s">
        <v>504</v>
      </c>
      <c r="D209" t="s">
        <v>158</v>
      </c>
      <c r="E209" t="s">
        <v>55</v>
      </c>
      <c r="F209" t="s">
        <v>452</v>
      </c>
      <c r="G209" t="s">
        <v>65</v>
      </c>
      <c r="H209">
        <v>4</v>
      </c>
      <c r="I209">
        <v>8</v>
      </c>
      <c r="J209">
        <v>3</v>
      </c>
      <c r="K209">
        <v>0</v>
      </c>
      <c r="L209">
        <v>7</v>
      </c>
      <c r="M209">
        <v>0</v>
      </c>
      <c r="N209">
        <v>27</v>
      </c>
      <c r="O209">
        <v>112</v>
      </c>
      <c r="P209">
        <v>80</v>
      </c>
      <c r="Q209">
        <v>1.1299999999999999</v>
      </c>
      <c r="R209">
        <v>4.22</v>
      </c>
      <c r="S209" t="str">
        <f>IF(G209="W", "W", "L")</f>
        <v>L</v>
      </c>
    </row>
    <row r="210" spans="1:19" x14ac:dyDescent="0.2">
      <c r="A210" t="s">
        <v>220</v>
      </c>
      <c r="B210">
        <v>2021</v>
      </c>
      <c r="C210" t="s">
        <v>306</v>
      </c>
      <c r="D210" t="s">
        <v>157</v>
      </c>
      <c r="E210" t="s">
        <v>135</v>
      </c>
      <c r="F210" t="s">
        <v>411</v>
      </c>
      <c r="G210" t="s">
        <v>147</v>
      </c>
      <c r="H210">
        <v>5</v>
      </c>
      <c r="I210">
        <v>8</v>
      </c>
      <c r="J210">
        <v>2</v>
      </c>
      <c r="K210">
        <v>2</v>
      </c>
      <c r="L210">
        <v>2</v>
      </c>
      <c r="M210">
        <v>1</v>
      </c>
      <c r="N210">
        <v>28</v>
      </c>
      <c r="O210">
        <v>96</v>
      </c>
      <c r="P210">
        <v>66</v>
      </c>
      <c r="Q210">
        <v>0.66</v>
      </c>
      <c r="R210">
        <v>1.96</v>
      </c>
      <c r="S210" t="s">
        <v>906</v>
      </c>
    </row>
    <row r="211" spans="1:19" x14ac:dyDescent="0.2">
      <c r="A211" t="s">
        <v>220</v>
      </c>
      <c r="B211">
        <v>2021</v>
      </c>
      <c r="C211" t="s">
        <v>505</v>
      </c>
      <c r="D211" t="s">
        <v>157</v>
      </c>
      <c r="E211" t="s">
        <v>64</v>
      </c>
      <c r="F211" t="s">
        <v>411</v>
      </c>
      <c r="G211" t="s">
        <v>199</v>
      </c>
      <c r="H211">
        <v>4</v>
      </c>
      <c r="I211">
        <v>7</v>
      </c>
      <c r="J211">
        <v>7</v>
      </c>
      <c r="K211">
        <v>5</v>
      </c>
      <c r="L211">
        <v>4</v>
      </c>
      <c r="M211">
        <v>3</v>
      </c>
      <c r="N211">
        <v>28</v>
      </c>
      <c r="O211">
        <v>98</v>
      </c>
      <c r="P211">
        <v>71</v>
      </c>
      <c r="Q211">
        <v>1.1499999999999999</v>
      </c>
      <c r="R211">
        <v>-1.28</v>
      </c>
      <c r="S211" t="s">
        <v>906</v>
      </c>
    </row>
    <row r="212" spans="1:19" x14ac:dyDescent="0.2">
      <c r="A212" t="s">
        <v>220</v>
      </c>
      <c r="B212">
        <v>2021</v>
      </c>
      <c r="C212" t="s">
        <v>354</v>
      </c>
      <c r="D212" t="s">
        <v>158</v>
      </c>
      <c r="E212" t="s">
        <v>77</v>
      </c>
      <c r="F212" t="s">
        <v>409</v>
      </c>
      <c r="G212" t="s">
        <v>419</v>
      </c>
      <c r="H212">
        <v>4</v>
      </c>
      <c r="I212">
        <v>3.2</v>
      </c>
      <c r="J212">
        <v>5</v>
      </c>
      <c r="K212">
        <v>3</v>
      </c>
      <c r="L212">
        <v>1</v>
      </c>
      <c r="M212">
        <v>1</v>
      </c>
      <c r="N212">
        <v>18</v>
      </c>
      <c r="O212">
        <v>63</v>
      </c>
      <c r="P212">
        <v>40</v>
      </c>
      <c r="Q212">
        <v>1.18</v>
      </c>
      <c r="R212">
        <v>-3.51</v>
      </c>
      <c r="S212" t="str">
        <f>IF(G212="W", "W", "L")</f>
        <v>L</v>
      </c>
    </row>
    <row r="213" spans="1:19" x14ac:dyDescent="0.2">
      <c r="A213" t="s">
        <v>220</v>
      </c>
      <c r="B213">
        <v>2021</v>
      </c>
      <c r="C213" t="s">
        <v>320</v>
      </c>
      <c r="D213" t="s">
        <v>158</v>
      </c>
      <c r="E213" t="s">
        <v>50</v>
      </c>
      <c r="F213" t="s">
        <v>409</v>
      </c>
      <c r="G213" t="s">
        <v>121</v>
      </c>
      <c r="H213">
        <v>45</v>
      </c>
      <c r="I213">
        <v>4</v>
      </c>
      <c r="J213">
        <v>5</v>
      </c>
      <c r="K213">
        <v>3</v>
      </c>
      <c r="L213">
        <v>4</v>
      </c>
      <c r="M213">
        <v>2</v>
      </c>
      <c r="N213">
        <v>17</v>
      </c>
      <c r="O213">
        <v>55</v>
      </c>
      <c r="P213">
        <v>38</v>
      </c>
      <c r="Q213">
        <v>0.74</v>
      </c>
      <c r="R213">
        <v>-0.89</v>
      </c>
      <c r="S213" t="s">
        <v>906</v>
      </c>
    </row>
    <row r="214" spans="1:19" x14ac:dyDescent="0.2">
      <c r="A214" t="s">
        <v>220</v>
      </c>
      <c r="B214">
        <v>2021</v>
      </c>
      <c r="C214" t="s">
        <v>506</v>
      </c>
      <c r="D214" t="s">
        <v>157</v>
      </c>
      <c r="E214" t="s">
        <v>69</v>
      </c>
      <c r="F214" t="s">
        <v>411</v>
      </c>
      <c r="G214" t="s">
        <v>147</v>
      </c>
      <c r="H214">
        <v>9</v>
      </c>
      <c r="I214">
        <v>6</v>
      </c>
      <c r="J214">
        <v>4</v>
      </c>
      <c r="K214">
        <v>2</v>
      </c>
      <c r="L214">
        <v>3</v>
      </c>
      <c r="M214">
        <v>1</v>
      </c>
      <c r="N214">
        <v>23</v>
      </c>
      <c r="O214">
        <v>87</v>
      </c>
      <c r="P214">
        <v>56</v>
      </c>
      <c r="Q214">
        <v>0.99</v>
      </c>
      <c r="R214">
        <v>0.97</v>
      </c>
      <c r="S214" t="s">
        <v>906</v>
      </c>
    </row>
    <row r="215" spans="1:19" x14ac:dyDescent="0.2">
      <c r="A215" t="s">
        <v>220</v>
      </c>
      <c r="B215">
        <v>2021</v>
      </c>
      <c r="C215" t="s">
        <v>507</v>
      </c>
      <c r="D215" t="s">
        <v>158</v>
      </c>
      <c r="E215" t="s">
        <v>117</v>
      </c>
      <c r="F215" t="s">
        <v>410</v>
      </c>
      <c r="G215" t="s">
        <v>187</v>
      </c>
      <c r="H215">
        <v>4</v>
      </c>
      <c r="I215">
        <v>6.2</v>
      </c>
      <c r="J215">
        <v>8</v>
      </c>
      <c r="K215">
        <v>4</v>
      </c>
      <c r="L215">
        <v>3</v>
      </c>
      <c r="M215">
        <v>1</v>
      </c>
      <c r="N215">
        <v>29</v>
      </c>
      <c r="O215">
        <v>99</v>
      </c>
      <c r="P215">
        <v>64</v>
      </c>
      <c r="Q215">
        <v>0.79</v>
      </c>
      <c r="R215">
        <v>-0.65</v>
      </c>
      <c r="S215" t="str">
        <f>IF(G215="W", "W", "L")</f>
        <v>L</v>
      </c>
    </row>
    <row r="216" spans="1:19" x14ac:dyDescent="0.2">
      <c r="A216" t="s">
        <v>220</v>
      </c>
      <c r="B216">
        <v>2021</v>
      </c>
      <c r="C216" t="s">
        <v>369</v>
      </c>
      <c r="D216" t="s">
        <v>158</v>
      </c>
      <c r="E216" t="s">
        <v>430</v>
      </c>
      <c r="F216" t="s">
        <v>452</v>
      </c>
      <c r="G216" t="s">
        <v>128</v>
      </c>
      <c r="H216">
        <v>4</v>
      </c>
      <c r="I216">
        <v>5</v>
      </c>
      <c r="J216">
        <v>7</v>
      </c>
      <c r="K216">
        <v>2</v>
      </c>
      <c r="L216">
        <v>4</v>
      </c>
      <c r="M216">
        <v>1</v>
      </c>
      <c r="N216">
        <v>24</v>
      </c>
      <c r="O216">
        <v>89</v>
      </c>
      <c r="P216">
        <v>57</v>
      </c>
      <c r="Q216">
        <v>1.05</v>
      </c>
      <c r="R216">
        <v>0.64</v>
      </c>
      <c r="S216" t="s">
        <v>906</v>
      </c>
    </row>
    <row r="217" spans="1:19" x14ac:dyDescent="0.2">
      <c r="A217" t="s">
        <v>220</v>
      </c>
      <c r="B217">
        <v>2021</v>
      </c>
      <c r="C217" t="s">
        <v>119</v>
      </c>
      <c r="D217" t="s">
        <v>157</v>
      </c>
      <c r="E217" t="s">
        <v>72</v>
      </c>
      <c r="F217" t="s">
        <v>410</v>
      </c>
      <c r="G217" t="s">
        <v>492</v>
      </c>
      <c r="H217">
        <v>5</v>
      </c>
      <c r="I217">
        <v>5</v>
      </c>
      <c r="J217">
        <v>10</v>
      </c>
      <c r="K217">
        <v>6</v>
      </c>
      <c r="L217">
        <v>0</v>
      </c>
      <c r="M217">
        <v>2</v>
      </c>
      <c r="N217">
        <v>24</v>
      </c>
      <c r="O217">
        <v>82</v>
      </c>
      <c r="P217">
        <v>55</v>
      </c>
      <c r="Q217">
        <v>0.61</v>
      </c>
      <c r="R217">
        <v>-3.34</v>
      </c>
      <c r="S217" t="str">
        <f>IF(G217="W", "W", "L")</f>
        <v>L</v>
      </c>
    </row>
    <row r="218" spans="1:19" x14ac:dyDescent="0.2">
      <c r="A218" t="s">
        <v>220</v>
      </c>
      <c r="B218">
        <v>2021</v>
      </c>
      <c r="C218" t="s">
        <v>509</v>
      </c>
      <c r="D218" t="s">
        <v>158</v>
      </c>
      <c r="E218" t="s">
        <v>80</v>
      </c>
      <c r="F218" t="s">
        <v>409</v>
      </c>
      <c r="G218" t="s">
        <v>152</v>
      </c>
      <c r="H218">
        <v>4</v>
      </c>
      <c r="I218">
        <v>4</v>
      </c>
      <c r="J218">
        <v>2</v>
      </c>
      <c r="K218">
        <v>4</v>
      </c>
      <c r="L218">
        <v>6</v>
      </c>
      <c r="M218">
        <v>1</v>
      </c>
      <c r="N218">
        <v>19</v>
      </c>
      <c r="O218">
        <v>84</v>
      </c>
      <c r="P218">
        <v>48</v>
      </c>
      <c r="Q218">
        <v>1.02</v>
      </c>
      <c r="R218">
        <v>-2.89</v>
      </c>
      <c r="S218" t="s">
        <v>906</v>
      </c>
    </row>
    <row r="219" spans="1:19" x14ac:dyDescent="0.2">
      <c r="A219" t="s">
        <v>220</v>
      </c>
      <c r="B219">
        <v>2021</v>
      </c>
      <c r="C219" t="s">
        <v>376</v>
      </c>
      <c r="D219" t="s">
        <v>157</v>
      </c>
      <c r="E219" t="s">
        <v>80</v>
      </c>
      <c r="F219" t="s">
        <v>409</v>
      </c>
      <c r="G219" t="s">
        <v>121</v>
      </c>
      <c r="H219">
        <v>4</v>
      </c>
      <c r="I219">
        <v>7.2</v>
      </c>
      <c r="J219">
        <v>5</v>
      </c>
      <c r="K219">
        <v>2</v>
      </c>
      <c r="L219">
        <v>9</v>
      </c>
      <c r="M219">
        <v>1</v>
      </c>
      <c r="N219">
        <v>28</v>
      </c>
      <c r="O219">
        <v>101</v>
      </c>
      <c r="P219">
        <v>74</v>
      </c>
      <c r="Q219">
        <v>0.7</v>
      </c>
      <c r="R219">
        <v>1.9</v>
      </c>
      <c r="S219" t="s">
        <v>906</v>
      </c>
    </row>
    <row r="220" spans="1:19" x14ac:dyDescent="0.2">
      <c r="A220" t="s">
        <v>220</v>
      </c>
      <c r="B220">
        <v>2021</v>
      </c>
      <c r="C220" t="s">
        <v>511</v>
      </c>
      <c r="D220" t="s">
        <v>157</v>
      </c>
      <c r="E220" t="s">
        <v>77</v>
      </c>
      <c r="F220" t="s">
        <v>409</v>
      </c>
      <c r="G220" t="s">
        <v>432</v>
      </c>
      <c r="H220">
        <v>4</v>
      </c>
      <c r="I220">
        <v>4.2</v>
      </c>
      <c r="J220">
        <v>6</v>
      </c>
      <c r="K220">
        <v>5</v>
      </c>
      <c r="L220">
        <v>2</v>
      </c>
      <c r="M220">
        <v>1</v>
      </c>
      <c r="N220">
        <v>24</v>
      </c>
      <c r="O220">
        <v>73</v>
      </c>
      <c r="P220">
        <v>44</v>
      </c>
      <c r="Q220">
        <v>1.1499999999999999</v>
      </c>
      <c r="R220">
        <v>-2.77</v>
      </c>
      <c r="S220" t="str">
        <f>IF(G220="W", "W", "L")</f>
        <v>L</v>
      </c>
    </row>
    <row r="221" spans="1:19" x14ac:dyDescent="0.2">
      <c r="A221" t="s">
        <v>220</v>
      </c>
      <c r="B221">
        <v>2021</v>
      </c>
      <c r="C221" t="s">
        <v>380</v>
      </c>
      <c r="D221" t="s">
        <v>158</v>
      </c>
      <c r="E221" t="s">
        <v>93</v>
      </c>
      <c r="F221" t="s">
        <v>411</v>
      </c>
      <c r="G221" t="s">
        <v>128</v>
      </c>
      <c r="H221">
        <v>6</v>
      </c>
      <c r="I221">
        <v>5.2</v>
      </c>
      <c r="J221">
        <v>8</v>
      </c>
      <c r="K221">
        <v>2</v>
      </c>
      <c r="L221">
        <v>4</v>
      </c>
      <c r="M221">
        <v>1</v>
      </c>
      <c r="N221">
        <v>27</v>
      </c>
      <c r="O221">
        <v>97</v>
      </c>
      <c r="P221">
        <v>57</v>
      </c>
      <c r="Q221">
        <v>1.31</v>
      </c>
      <c r="R221">
        <v>0.83</v>
      </c>
      <c r="S221" t="s">
        <v>906</v>
      </c>
    </row>
    <row r="222" spans="1:19" x14ac:dyDescent="0.2">
      <c r="A222" t="s">
        <v>220</v>
      </c>
      <c r="B222">
        <v>2021</v>
      </c>
      <c r="C222" t="s">
        <v>382</v>
      </c>
      <c r="D222" t="s">
        <v>157</v>
      </c>
      <c r="E222" t="s">
        <v>50</v>
      </c>
      <c r="F222" t="s">
        <v>409</v>
      </c>
      <c r="G222" t="s">
        <v>128</v>
      </c>
      <c r="H222">
        <v>5</v>
      </c>
      <c r="I222">
        <v>7</v>
      </c>
      <c r="J222">
        <v>2</v>
      </c>
      <c r="K222">
        <v>0</v>
      </c>
      <c r="L222">
        <v>7</v>
      </c>
      <c r="M222">
        <v>0</v>
      </c>
      <c r="N222">
        <v>22</v>
      </c>
      <c r="O222">
        <v>96</v>
      </c>
      <c r="P222">
        <v>59</v>
      </c>
      <c r="Q222">
        <v>0.84</v>
      </c>
      <c r="R222">
        <v>3.83</v>
      </c>
      <c r="S222" t="s">
        <v>906</v>
      </c>
    </row>
    <row r="223" spans="1:19" x14ac:dyDescent="0.2">
      <c r="A223" t="s">
        <v>220</v>
      </c>
      <c r="B223">
        <v>2021</v>
      </c>
      <c r="C223" t="s">
        <v>384</v>
      </c>
      <c r="D223" t="s">
        <v>157</v>
      </c>
      <c r="E223" t="s">
        <v>102</v>
      </c>
      <c r="F223" t="s">
        <v>410</v>
      </c>
      <c r="G223" t="s">
        <v>514</v>
      </c>
      <c r="H223">
        <v>4</v>
      </c>
      <c r="I223">
        <v>5</v>
      </c>
      <c r="J223">
        <v>8</v>
      </c>
      <c r="K223">
        <v>3</v>
      </c>
      <c r="L223">
        <v>5</v>
      </c>
      <c r="M223">
        <v>0</v>
      </c>
      <c r="N223">
        <v>27</v>
      </c>
      <c r="O223">
        <v>101</v>
      </c>
      <c r="P223">
        <v>68</v>
      </c>
      <c r="Q223">
        <v>1.17</v>
      </c>
      <c r="R223">
        <v>-0.16</v>
      </c>
      <c r="S223" t="s">
        <v>906</v>
      </c>
    </row>
    <row r="224" spans="1:19" x14ac:dyDescent="0.2">
      <c r="A224" t="s">
        <v>220</v>
      </c>
      <c r="B224">
        <v>2021</v>
      </c>
      <c r="C224" t="s">
        <v>141</v>
      </c>
      <c r="D224" t="s">
        <v>158</v>
      </c>
      <c r="E224" t="s">
        <v>464</v>
      </c>
      <c r="F224" t="s">
        <v>452</v>
      </c>
      <c r="G224" t="s">
        <v>65</v>
      </c>
      <c r="H224">
        <v>5</v>
      </c>
      <c r="I224">
        <v>6</v>
      </c>
      <c r="J224">
        <v>4</v>
      </c>
      <c r="K224">
        <v>2</v>
      </c>
      <c r="L224">
        <v>3</v>
      </c>
      <c r="M224">
        <v>0</v>
      </c>
      <c r="N224">
        <v>24</v>
      </c>
      <c r="O224">
        <v>84</v>
      </c>
      <c r="P224">
        <v>52</v>
      </c>
      <c r="Q224">
        <v>0.63</v>
      </c>
      <c r="R224">
        <v>0.16</v>
      </c>
      <c r="S224" t="str">
        <f>IF(G224="W", "W", "L")</f>
        <v>L</v>
      </c>
    </row>
    <row r="225" spans="1:19" x14ac:dyDescent="0.2">
      <c r="A225" t="s">
        <v>220</v>
      </c>
      <c r="B225">
        <v>2021</v>
      </c>
      <c r="C225" t="s">
        <v>517</v>
      </c>
      <c r="D225" t="s">
        <v>157</v>
      </c>
      <c r="E225" t="s">
        <v>227</v>
      </c>
      <c r="F225" t="s">
        <v>410</v>
      </c>
      <c r="G225" t="s">
        <v>416</v>
      </c>
      <c r="H225">
        <v>5</v>
      </c>
      <c r="I225">
        <v>6</v>
      </c>
      <c r="J225">
        <v>7</v>
      </c>
      <c r="K225">
        <v>5</v>
      </c>
      <c r="L225">
        <v>6</v>
      </c>
      <c r="M225">
        <v>2</v>
      </c>
      <c r="N225">
        <v>25</v>
      </c>
      <c r="O225">
        <v>93</v>
      </c>
      <c r="P225">
        <v>68</v>
      </c>
      <c r="Q225">
        <v>0.71</v>
      </c>
      <c r="R225">
        <v>-0.88</v>
      </c>
      <c r="S225" t="str">
        <f>IF(G225="W", "W", "L")</f>
        <v>L</v>
      </c>
    </row>
    <row r="226" spans="1:19" x14ac:dyDescent="0.2">
      <c r="A226" t="s">
        <v>220</v>
      </c>
      <c r="B226">
        <v>2021</v>
      </c>
      <c r="C226" t="s">
        <v>519</v>
      </c>
      <c r="D226" t="s">
        <v>158</v>
      </c>
      <c r="E226" t="s">
        <v>59</v>
      </c>
      <c r="F226" t="s">
        <v>409</v>
      </c>
      <c r="G226" t="s">
        <v>100</v>
      </c>
      <c r="H226">
        <v>5</v>
      </c>
      <c r="I226">
        <v>5.0999999999999996</v>
      </c>
      <c r="J226">
        <v>6</v>
      </c>
      <c r="K226">
        <v>2</v>
      </c>
      <c r="L226">
        <v>4</v>
      </c>
      <c r="M226">
        <v>0</v>
      </c>
      <c r="N226">
        <v>22</v>
      </c>
      <c r="O226">
        <v>86</v>
      </c>
      <c r="P226">
        <v>59</v>
      </c>
      <c r="Q226">
        <v>1.34</v>
      </c>
      <c r="R226">
        <v>1.56</v>
      </c>
      <c r="S226" t="s">
        <v>906</v>
      </c>
    </row>
    <row r="227" spans="1:19" x14ac:dyDescent="0.2">
      <c r="A227" t="s">
        <v>220</v>
      </c>
      <c r="B227">
        <v>2021</v>
      </c>
      <c r="C227" t="s">
        <v>279</v>
      </c>
      <c r="D227" t="s">
        <v>157</v>
      </c>
      <c r="E227" t="s">
        <v>50</v>
      </c>
      <c r="F227" t="s">
        <v>409</v>
      </c>
      <c r="G227" t="s">
        <v>187</v>
      </c>
      <c r="H227">
        <v>5</v>
      </c>
      <c r="I227">
        <v>6</v>
      </c>
      <c r="J227">
        <v>7</v>
      </c>
      <c r="K227">
        <v>5</v>
      </c>
      <c r="L227">
        <v>2</v>
      </c>
      <c r="M227">
        <v>1</v>
      </c>
      <c r="N227">
        <v>28</v>
      </c>
      <c r="O227">
        <v>97</v>
      </c>
      <c r="P227">
        <v>61</v>
      </c>
      <c r="Q227">
        <v>1</v>
      </c>
      <c r="R227">
        <v>-1.72</v>
      </c>
      <c r="S227" t="str">
        <f>IF(G227="W", "W", "L")</f>
        <v>L</v>
      </c>
    </row>
    <row r="228" spans="1:19" x14ac:dyDescent="0.2">
      <c r="A228" t="s">
        <v>343</v>
      </c>
      <c r="B228">
        <v>2021</v>
      </c>
      <c r="C228" t="s">
        <v>413</v>
      </c>
      <c r="D228" t="s">
        <v>157</v>
      </c>
      <c r="E228" t="s">
        <v>80</v>
      </c>
      <c r="F228" t="s">
        <v>409</v>
      </c>
      <c r="G228" t="s">
        <v>414</v>
      </c>
      <c r="H228">
        <v>99</v>
      </c>
      <c r="I228">
        <v>7</v>
      </c>
      <c r="J228">
        <v>2</v>
      </c>
      <c r="K228">
        <v>3</v>
      </c>
      <c r="L228">
        <v>6</v>
      </c>
      <c r="M228">
        <v>2</v>
      </c>
      <c r="N228">
        <v>24</v>
      </c>
      <c r="O228">
        <v>91</v>
      </c>
      <c r="P228">
        <v>57</v>
      </c>
      <c r="Q228">
        <v>0.62</v>
      </c>
      <c r="R228">
        <v>0.5</v>
      </c>
      <c r="S228" t="s">
        <v>906</v>
      </c>
    </row>
    <row r="229" spans="1:19" x14ac:dyDescent="0.2">
      <c r="A229" t="s">
        <v>343</v>
      </c>
      <c r="B229">
        <v>2021</v>
      </c>
      <c r="C229" t="s">
        <v>223</v>
      </c>
      <c r="D229" t="s">
        <v>158</v>
      </c>
      <c r="E229" t="s">
        <v>80</v>
      </c>
      <c r="F229" t="s">
        <v>409</v>
      </c>
      <c r="G229" t="s">
        <v>522</v>
      </c>
      <c r="H229">
        <v>5</v>
      </c>
      <c r="I229">
        <v>7.2</v>
      </c>
      <c r="J229">
        <v>3</v>
      </c>
      <c r="K229">
        <v>1</v>
      </c>
      <c r="L229">
        <v>6</v>
      </c>
      <c r="M229">
        <v>1</v>
      </c>
      <c r="N229">
        <v>24</v>
      </c>
      <c r="O229">
        <v>90</v>
      </c>
      <c r="P229">
        <v>56</v>
      </c>
      <c r="Q229">
        <v>0.43</v>
      </c>
      <c r="R229">
        <v>3.11</v>
      </c>
      <c r="S229" t="s">
        <v>906</v>
      </c>
    </row>
    <row r="230" spans="1:19" x14ac:dyDescent="0.2">
      <c r="A230" t="s">
        <v>343</v>
      </c>
      <c r="B230">
        <v>2021</v>
      </c>
      <c r="C230" t="s">
        <v>164</v>
      </c>
      <c r="D230" t="s">
        <v>157</v>
      </c>
      <c r="E230" t="s">
        <v>59</v>
      </c>
      <c r="F230" t="s">
        <v>409</v>
      </c>
      <c r="G230" t="s">
        <v>147</v>
      </c>
      <c r="H230">
        <v>4</v>
      </c>
      <c r="I230">
        <v>6</v>
      </c>
      <c r="J230">
        <v>5</v>
      </c>
      <c r="K230">
        <v>1</v>
      </c>
      <c r="L230">
        <v>4</v>
      </c>
      <c r="M230">
        <v>0</v>
      </c>
      <c r="N230">
        <v>25</v>
      </c>
      <c r="O230">
        <v>99</v>
      </c>
      <c r="P230">
        <v>59</v>
      </c>
      <c r="Q230">
        <v>0.96</v>
      </c>
      <c r="R230">
        <v>2.16</v>
      </c>
      <c r="S230" t="s">
        <v>906</v>
      </c>
    </row>
    <row r="231" spans="1:19" x14ac:dyDescent="0.2">
      <c r="A231" t="s">
        <v>343</v>
      </c>
      <c r="B231">
        <v>2021</v>
      </c>
      <c r="C231" t="s">
        <v>398</v>
      </c>
      <c r="D231" t="s">
        <v>158</v>
      </c>
      <c r="E231" t="s">
        <v>227</v>
      </c>
      <c r="F231" t="s">
        <v>410</v>
      </c>
      <c r="G231" t="s">
        <v>114</v>
      </c>
      <c r="H231">
        <v>6</v>
      </c>
      <c r="I231">
        <v>5.0999999999999996</v>
      </c>
      <c r="J231">
        <v>4</v>
      </c>
      <c r="K231">
        <v>2</v>
      </c>
      <c r="L231">
        <v>6</v>
      </c>
      <c r="M231">
        <v>0</v>
      </c>
      <c r="N231">
        <v>24</v>
      </c>
      <c r="O231">
        <v>93</v>
      </c>
      <c r="P231">
        <v>53</v>
      </c>
      <c r="Q231">
        <v>1.1200000000000001</v>
      </c>
      <c r="R231">
        <v>-0.39</v>
      </c>
      <c r="S231" t="str">
        <f>IF(G231="W", "W", "L")</f>
        <v>L</v>
      </c>
    </row>
    <row r="232" spans="1:19" x14ac:dyDescent="0.2">
      <c r="A232" t="s">
        <v>343</v>
      </c>
      <c r="B232">
        <v>2021</v>
      </c>
      <c r="C232" t="s">
        <v>170</v>
      </c>
      <c r="D232" t="s">
        <v>158</v>
      </c>
      <c r="E232" t="s">
        <v>77</v>
      </c>
      <c r="F232" t="s">
        <v>409</v>
      </c>
      <c r="G232" t="s">
        <v>121</v>
      </c>
      <c r="H232">
        <v>4</v>
      </c>
      <c r="I232">
        <v>7.2</v>
      </c>
      <c r="J232">
        <v>8</v>
      </c>
      <c r="K232">
        <v>4</v>
      </c>
      <c r="L232">
        <v>4</v>
      </c>
      <c r="M232">
        <v>1</v>
      </c>
      <c r="N232">
        <v>30</v>
      </c>
      <c r="O232">
        <v>99</v>
      </c>
      <c r="P232">
        <v>68</v>
      </c>
      <c r="Q232">
        <v>1.01</v>
      </c>
      <c r="R232">
        <v>0.11</v>
      </c>
      <c r="S232" t="s">
        <v>906</v>
      </c>
    </row>
    <row r="233" spans="1:19" x14ac:dyDescent="0.2">
      <c r="A233" t="s">
        <v>343</v>
      </c>
      <c r="B233">
        <v>2021</v>
      </c>
      <c r="C233" t="s">
        <v>526</v>
      </c>
      <c r="D233" t="s">
        <v>157</v>
      </c>
      <c r="E233" t="s">
        <v>50</v>
      </c>
      <c r="F233" t="s">
        <v>409</v>
      </c>
      <c r="G233" t="s">
        <v>527</v>
      </c>
      <c r="H233">
        <v>5</v>
      </c>
      <c r="I233">
        <v>5.2</v>
      </c>
      <c r="J233">
        <v>7</v>
      </c>
      <c r="K233">
        <v>3</v>
      </c>
      <c r="L233">
        <v>2</v>
      </c>
      <c r="M233">
        <v>1</v>
      </c>
      <c r="N233">
        <v>27</v>
      </c>
      <c r="O233">
        <v>100</v>
      </c>
      <c r="P233">
        <v>61</v>
      </c>
      <c r="Q233">
        <v>1.25</v>
      </c>
      <c r="R233">
        <v>-0.18</v>
      </c>
      <c r="S233" t="s">
        <v>906</v>
      </c>
    </row>
    <row r="234" spans="1:19" x14ac:dyDescent="0.2">
      <c r="A234" t="s">
        <v>343</v>
      </c>
      <c r="B234">
        <v>2021</v>
      </c>
      <c r="C234" t="s">
        <v>399</v>
      </c>
      <c r="D234" t="s">
        <v>158</v>
      </c>
      <c r="E234" t="s">
        <v>55</v>
      </c>
      <c r="F234" t="s">
        <v>452</v>
      </c>
      <c r="G234" t="s">
        <v>341</v>
      </c>
      <c r="H234">
        <v>4</v>
      </c>
      <c r="I234">
        <v>7</v>
      </c>
      <c r="J234">
        <v>5</v>
      </c>
      <c r="K234">
        <v>1</v>
      </c>
      <c r="L234">
        <v>5</v>
      </c>
      <c r="M234">
        <v>0</v>
      </c>
      <c r="N234">
        <v>28</v>
      </c>
      <c r="O234">
        <v>107</v>
      </c>
      <c r="P234">
        <v>67</v>
      </c>
      <c r="Q234">
        <v>0.78</v>
      </c>
      <c r="R234">
        <v>2.69</v>
      </c>
      <c r="S234" t="s">
        <v>906</v>
      </c>
    </row>
    <row r="235" spans="1:19" x14ac:dyDescent="0.2">
      <c r="A235" t="s">
        <v>343</v>
      </c>
      <c r="B235">
        <v>2021</v>
      </c>
      <c r="C235" t="s">
        <v>76</v>
      </c>
      <c r="D235" t="s">
        <v>157</v>
      </c>
      <c r="E235" t="s">
        <v>135</v>
      </c>
      <c r="F235" t="s">
        <v>411</v>
      </c>
      <c r="G235" t="s">
        <v>180</v>
      </c>
      <c r="H235">
        <v>5</v>
      </c>
      <c r="I235">
        <v>6.2</v>
      </c>
      <c r="J235">
        <v>7</v>
      </c>
      <c r="K235">
        <v>5</v>
      </c>
      <c r="L235">
        <v>6</v>
      </c>
      <c r="M235">
        <v>2</v>
      </c>
      <c r="N235">
        <v>27</v>
      </c>
      <c r="O235">
        <v>107</v>
      </c>
      <c r="P235">
        <v>69</v>
      </c>
      <c r="Q235">
        <v>0.53</v>
      </c>
      <c r="R235">
        <v>-0.85</v>
      </c>
      <c r="S235" t="str">
        <f>IF(G235="W", "W", "L")</f>
        <v>L</v>
      </c>
    </row>
    <row r="236" spans="1:19" x14ac:dyDescent="0.2">
      <c r="A236" t="s">
        <v>343</v>
      </c>
      <c r="B236">
        <v>2021</v>
      </c>
      <c r="C236" t="s">
        <v>231</v>
      </c>
      <c r="D236" t="s">
        <v>157</v>
      </c>
      <c r="E236" t="s">
        <v>64</v>
      </c>
      <c r="F236" t="s">
        <v>411</v>
      </c>
      <c r="G236" t="s">
        <v>78</v>
      </c>
      <c r="H236">
        <v>4</v>
      </c>
      <c r="I236">
        <v>7</v>
      </c>
      <c r="J236">
        <v>4</v>
      </c>
      <c r="K236">
        <v>2</v>
      </c>
      <c r="L236">
        <v>8</v>
      </c>
      <c r="M236">
        <v>1</v>
      </c>
      <c r="N236">
        <v>25</v>
      </c>
      <c r="O236">
        <v>114</v>
      </c>
      <c r="P236">
        <v>71</v>
      </c>
      <c r="Q236">
        <v>1.04</v>
      </c>
      <c r="R236">
        <v>1.72</v>
      </c>
      <c r="S236" t="s">
        <v>906</v>
      </c>
    </row>
    <row r="237" spans="1:19" x14ac:dyDescent="0.2">
      <c r="A237" t="s">
        <v>343</v>
      </c>
      <c r="B237">
        <v>2021</v>
      </c>
      <c r="C237" t="s">
        <v>232</v>
      </c>
      <c r="D237" t="s">
        <v>157</v>
      </c>
      <c r="E237" t="s">
        <v>80</v>
      </c>
      <c r="F237" t="s">
        <v>409</v>
      </c>
      <c r="G237" t="s">
        <v>110</v>
      </c>
      <c r="H237">
        <v>5</v>
      </c>
      <c r="I237">
        <v>8</v>
      </c>
      <c r="J237">
        <v>6</v>
      </c>
      <c r="K237">
        <v>1</v>
      </c>
      <c r="L237">
        <v>6</v>
      </c>
      <c r="M237">
        <v>0</v>
      </c>
      <c r="N237">
        <v>31</v>
      </c>
      <c r="O237">
        <v>104</v>
      </c>
      <c r="P237">
        <v>66</v>
      </c>
      <c r="Q237">
        <v>0.99</v>
      </c>
      <c r="R237">
        <v>3.01</v>
      </c>
      <c r="S237" t="s">
        <v>906</v>
      </c>
    </row>
    <row r="238" spans="1:19" x14ac:dyDescent="0.2">
      <c r="A238" t="s">
        <v>343</v>
      </c>
      <c r="B238">
        <v>2021</v>
      </c>
      <c r="C238" t="s">
        <v>533</v>
      </c>
      <c r="D238" t="s">
        <v>158</v>
      </c>
      <c r="E238" t="s">
        <v>72</v>
      </c>
      <c r="F238" t="s">
        <v>410</v>
      </c>
      <c r="G238" t="s">
        <v>166</v>
      </c>
      <c r="H238">
        <v>4</v>
      </c>
      <c r="I238">
        <v>6</v>
      </c>
      <c r="J238">
        <v>10</v>
      </c>
      <c r="K238">
        <v>4</v>
      </c>
      <c r="L238">
        <v>1</v>
      </c>
      <c r="M238">
        <v>2</v>
      </c>
      <c r="N238">
        <v>27</v>
      </c>
      <c r="O238">
        <v>87</v>
      </c>
      <c r="P238">
        <v>61</v>
      </c>
      <c r="Q238">
        <v>0.94</v>
      </c>
      <c r="R238">
        <v>-1.33</v>
      </c>
      <c r="S238" t="str">
        <f>IF(G238="W", "W", "L")</f>
        <v>L</v>
      </c>
    </row>
    <row r="239" spans="1:19" x14ac:dyDescent="0.2">
      <c r="A239" t="s">
        <v>343</v>
      </c>
      <c r="B239">
        <v>2021</v>
      </c>
      <c r="C239" t="s">
        <v>184</v>
      </c>
      <c r="D239" t="s">
        <v>157</v>
      </c>
      <c r="E239" t="s">
        <v>88</v>
      </c>
      <c r="F239" t="s">
        <v>410</v>
      </c>
      <c r="G239" t="s">
        <v>335</v>
      </c>
      <c r="H239">
        <v>5</v>
      </c>
      <c r="I239">
        <v>6</v>
      </c>
      <c r="J239">
        <v>7</v>
      </c>
      <c r="K239">
        <v>4</v>
      </c>
      <c r="L239">
        <v>4</v>
      </c>
      <c r="M239">
        <v>3</v>
      </c>
      <c r="N239">
        <v>25</v>
      </c>
      <c r="O239">
        <v>100</v>
      </c>
      <c r="P239">
        <v>69</v>
      </c>
      <c r="Q239">
        <v>0.77</v>
      </c>
      <c r="R239">
        <v>-0.78</v>
      </c>
      <c r="S239" t="s">
        <v>906</v>
      </c>
    </row>
    <row r="240" spans="1:19" x14ac:dyDescent="0.2">
      <c r="A240" t="s">
        <v>343</v>
      </c>
      <c r="B240">
        <v>2021</v>
      </c>
      <c r="C240" t="s">
        <v>186</v>
      </c>
      <c r="D240" t="s">
        <v>158</v>
      </c>
      <c r="E240" t="s">
        <v>135</v>
      </c>
      <c r="F240" t="s">
        <v>411</v>
      </c>
      <c r="G240" t="s">
        <v>266</v>
      </c>
      <c r="H240">
        <v>5</v>
      </c>
      <c r="I240">
        <v>8</v>
      </c>
      <c r="J240">
        <v>1</v>
      </c>
      <c r="K240">
        <v>0</v>
      </c>
      <c r="L240">
        <v>11</v>
      </c>
      <c r="M240">
        <v>0</v>
      </c>
      <c r="N240">
        <v>27</v>
      </c>
      <c r="O240">
        <v>101</v>
      </c>
      <c r="P240">
        <v>71</v>
      </c>
      <c r="Q240">
        <v>0.55000000000000004</v>
      </c>
      <c r="R240">
        <v>4.22</v>
      </c>
      <c r="S240" t="s">
        <v>906</v>
      </c>
    </row>
    <row r="241" spans="1:19" x14ac:dyDescent="0.2">
      <c r="A241" t="s">
        <v>343</v>
      </c>
      <c r="B241">
        <v>2021</v>
      </c>
      <c r="C241" t="s">
        <v>358</v>
      </c>
      <c r="D241" t="s">
        <v>158</v>
      </c>
      <c r="E241" t="s">
        <v>88</v>
      </c>
      <c r="F241" t="s">
        <v>410</v>
      </c>
      <c r="G241" t="s">
        <v>537</v>
      </c>
      <c r="H241">
        <v>4</v>
      </c>
      <c r="I241">
        <v>5</v>
      </c>
      <c r="J241">
        <v>9</v>
      </c>
      <c r="K241">
        <v>5</v>
      </c>
      <c r="L241">
        <v>2</v>
      </c>
      <c r="M241">
        <v>1</v>
      </c>
      <c r="N241">
        <v>24</v>
      </c>
      <c r="O241">
        <v>96</v>
      </c>
      <c r="P241">
        <v>60</v>
      </c>
      <c r="Q241">
        <v>0.97</v>
      </c>
      <c r="R241">
        <v>-2.37</v>
      </c>
      <c r="S241" t="s">
        <v>906</v>
      </c>
    </row>
    <row r="242" spans="1:19" x14ac:dyDescent="0.2">
      <c r="A242" t="s">
        <v>343</v>
      </c>
      <c r="B242">
        <v>2021</v>
      </c>
      <c r="C242" t="s">
        <v>312</v>
      </c>
      <c r="D242" t="s">
        <v>157</v>
      </c>
      <c r="E242" t="s">
        <v>422</v>
      </c>
      <c r="F242" t="s">
        <v>452</v>
      </c>
      <c r="G242" t="s">
        <v>94</v>
      </c>
      <c r="H242">
        <v>4</v>
      </c>
      <c r="I242">
        <v>4.2</v>
      </c>
      <c r="J242">
        <v>3</v>
      </c>
      <c r="K242">
        <v>0</v>
      </c>
      <c r="L242">
        <v>5</v>
      </c>
      <c r="M242">
        <v>0</v>
      </c>
      <c r="N242">
        <v>16</v>
      </c>
      <c r="O242">
        <v>64</v>
      </c>
      <c r="P242">
        <v>41</v>
      </c>
      <c r="Q242">
        <v>1.25</v>
      </c>
      <c r="R242">
        <v>2.19</v>
      </c>
      <c r="S242" t="s">
        <v>906</v>
      </c>
    </row>
    <row r="243" spans="1:19" x14ac:dyDescent="0.2">
      <c r="A243" t="s">
        <v>343</v>
      </c>
      <c r="B243">
        <v>2021</v>
      </c>
      <c r="C243" t="s">
        <v>539</v>
      </c>
      <c r="D243" t="s">
        <v>158</v>
      </c>
      <c r="E243" t="s">
        <v>77</v>
      </c>
      <c r="F243" t="s">
        <v>409</v>
      </c>
      <c r="G243" t="s">
        <v>65</v>
      </c>
      <c r="H243">
        <v>77</v>
      </c>
      <c r="I243">
        <v>4.2</v>
      </c>
      <c r="J243">
        <v>3</v>
      </c>
      <c r="K243">
        <v>1</v>
      </c>
      <c r="L243">
        <v>6</v>
      </c>
      <c r="M243">
        <v>0</v>
      </c>
      <c r="N243">
        <v>18</v>
      </c>
      <c r="O243">
        <v>78</v>
      </c>
      <c r="P243">
        <v>52</v>
      </c>
      <c r="Q243">
        <v>1.03</v>
      </c>
      <c r="R243">
        <v>1.3</v>
      </c>
      <c r="S243" t="str">
        <f>IF(G243="W", "W", "L")</f>
        <v>L</v>
      </c>
    </row>
    <row r="244" spans="1:19" x14ac:dyDescent="0.2">
      <c r="A244" t="s">
        <v>343</v>
      </c>
      <c r="B244">
        <v>2021</v>
      </c>
      <c r="C244" t="s">
        <v>406</v>
      </c>
      <c r="D244" t="s">
        <v>158</v>
      </c>
      <c r="E244" t="s">
        <v>464</v>
      </c>
      <c r="F244" t="s">
        <v>452</v>
      </c>
      <c r="G244" t="s">
        <v>362</v>
      </c>
      <c r="H244">
        <v>4</v>
      </c>
      <c r="I244">
        <v>3</v>
      </c>
      <c r="J244">
        <v>6</v>
      </c>
      <c r="K244">
        <v>5</v>
      </c>
      <c r="L244">
        <v>3</v>
      </c>
      <c r="M244">
        <v>3</v>
      </c>
      <c r="N244">
        <v>18</v>
      </c>
      <c r="O244">
        <v>64</v>
      </c>
      <c r="P244">
        <v>40</v>
      </c>
      <c r="Q244">
        <v>0.67</v>
      </c>
      <c r="R244">
        <v>-5.42</v>
      </c>
      <c r="S244" t="str">
        <f>IF(G244="W", "W", "L")</f>
        <v>L</v>
      </c>
    </row>
    <row r="245" spans="1:19" x14ac:dyDescent="0.2">
      <c r="A245" t="s">
        <v>343</v>
      </c>
      <c r="B245">
        <v>2021</v>
      </c>
      <c r="C245" t="s">
        <v>542</v>
      </c>
      <c r="D245" t="s">
        <v>157</v>
      </c>
      <c r="E245" t="s">
        <v>227</v>
      </c>
      <c r="F245" t="s">
        <v>410</v>
      </c>
      <c r="G245" t="s">
        <v>522</v>
      </c>
      <c r="H245">
        <v>5</v>
      </c>
      <c r="I245">
        <v>6</v>
      </c>
      <c r="J245">
        <v>4</v>
      </c>
      <c r="K245">
        <v>0</v>
      </c>
      <c r="L245">
        <v>4</v>
      </c>
      <c r="M245">
        <v>0</v>
      </c>
      <c r="N245">
        <v>21</v>
      </c>
      <c r="O245">
        <v>91</v>
      </c>
      <c r="P245">
        <v>53</v>
      </c>
      <c r="Q245">
        <v>0.67</v>
      </c>
      <c r="R245">
        <v>3.13</v>
      </c>
      <c r="S245" t="s">
        <v>906</v>
      </c>
    </row>
    <row r="246" spans="1:19" x14ac:dyDescent="0.2">
      <c r="A246" t="s">
        <v>343</v>
      </c>
      <c r="B246">
        <v>2021</v>
      </c>
      <c r="C246" t="s">
        <v>544</v>
      </c>
      <c r="D246" t="s">
        <v>158</v>
      </c>
      <c r="E246" t="s">
        <v>59</v>
      </c>
      <c r="F246" t="s">
        <v>409</v>
      </c>
      <c r="G246" t="s">
        <v>492</v>
      </c>
      <c r="H246">
        <v>4</v>
      </c>
      <c r="I246">
        <v>1.2</v>
      </c>
      <c r="J246">
        <v>7</v>
      </c>
      <c r="K246">
        <v>7</v>
      </c>
      <c r="L246">
        <v>3</v>
      </c>
      <c r="M246">
        <v>4</v>
      </c>
      <c r="N246">
        <v>14</v>
      </c>
      <c r="O246">
        <v>45</v>
      </c>
      <c r="P246">
        <v>30</v>
      </c>
      <c r="Q246">
        <v>0.62</v>
      </c>
      <c r="R246">
        <v>-6.46</v>
      </c>
      <c r="S246" t="str">
        <f>IF(G246="W", "W", "L")</f>
        <v>L</v>
      </c>
    </row>
    <row r="247" spans="1:19" x14ac:dyDescent="0.2">
      <c r="A247" t="s">
        <v>343</v>
      </c>
      <c r="B247">
        <v>2021</v>
      </c>
      <c r="C247" t="s">
        <v>391</v>
      </c>
      <c r="D247" t="s">
        <v>157</v>
      </c>
      <c r="E247" t="s">
        <v>50</v>
      </c>
      <c r="F247" t="s">
        <v>409</v>
      </c>
      <c r="G247" t="s">
        <v>203</v>
      </c>
      <c r="H247">
        <v>4</v>
      </c>
      <c r="I247">
        <v>5.0999999999999996</v>
      </c>
      <c r="J247">
        <v>4</v>
      </c>
      <c r="K247">
        <v>4</v>
      </c>
      <c r="L247">
        <v>3</v>
      </c>
      <c r="M247">
        <v>2</v>
      </c>
      <c r="N247">
        <v>21</v>
      </c>
      <c r="O247">
        <v>90</v>
      </c>
      <c r="P247">
        <v>56</v>
      </c>
      <c r="Q247">
        <v>1.04</v>
      </c>
      <c r="R247">
        <v>-1.01</v>
      </c>
      <c r="S247" t="str">
        <f>IF(G247="W", "W", "L")</f>
        <v>L</v>
      </c>
    </row>
    <row r="248" spans="1:19" x14ac:dyDescent="0.2">
      <c r="A248" t="s">
        <v>343</v>
      </c>
      <c r="B248">
        <v>2021</v>
      </c>
      <c r="C248" t="s">
        <v>392</v>
      </c>
      <c r="D248" t="s">
        <v>157</v>
      </c>
      <c r="E248" t="s">
        <v>93</v>
      </c>
      <c r="F248" t="s">
        <v>411</v>
      </c>
      <c r="G248" t="s">
        <v>466</v>
      </c>
      <c r="H248">
        <v>4</v>
      </c>
      <c r="I248">
        <v>6</v>
      </c>
      <c r="J248">
        <v>3</v>
      </c>
      <c r="K248">
        <v>0</v>
      </c>
      <c r="L248">
        <v>4</v>
      </c>
      <c r="M248">
        <v>0</v>
      </c>
      <c r="N248">
        <v>22</v>
      </c>
      <c r="O248">
        <v>82</v>
      </c>
      <c r="P248">
        <v>54</v>
      </c>
      <c r="Q248">
        <v>0.72</v>
      </c>
      <c r="R248">
        <v>3.09</v>
      </c>
      <c r="S248" t="s">
        <v>906</v>
      </c>
    </row>
    <row r="249" spans="1:19" x14ac:dyDescent="0.2">
      <c r="A249" t="s">
        <v>220</v>
      </c>
      <c r="B249">
        <v>2019</v>
      </c>
      <c r="C249" t="s">
        <v>83</v>
      </c>
      <c r="D249" t="s">
        <v>157</v>
      </c>
      <c r="E249" t="s">
        <v>102</v>
      </c>
      <c r="F249" t="s">
        <v>410</v>
      </c>
      <c r="G249" t="s">
        <v>152</v>
      </c>
      <c r="H249">
        <v>99</v>
      </c>
      <c r="I249">
        <v>5.0999999999999996</v>
      </c>
      <c r="J249">
        <v>4</v>
      </c>
      <c r="K249">
        <v>1</v>
      </c>
      <c r="L249">
        <v>2</v>
      </c>
      <c r="M249">
        <v>0</v>
      </c>
      <c r="N249">
        <v>20</v>
      </c>
      <c r="O249">
        <v>86</v>
      </c>
      <c r="P249">
        <v>57</v>
      </c>
      <c r="Q249">
        <v>1.03</v>
      </c>
      <c r="R249">
        <v>2.5099999999999998</v>
      </c>
      <c r="S249" t="s">
        <v>906</v>
      </c>
    </row>
    <row r="250" spans="1:19" x14ac:dyDescent="0.2">
      <c r="A250" t="s">
        <v>220</v>
      </c>
      <c r="B250">
        <v>2019</v>
      </c>
      <c r="C250" t="s">
        <v>556</v>
      </c>
      <c r="D250" t="s">
        <v>157</v>
      </c>
      <c r="E250" t="s">
        <v>59</v>
      </c>
      <c r="F250" t="s">
        <v>409</v>
      </c>
      <c r="G250" t="s">
        <v>132</v>
      </c>
      <c r="H250">
        <v>4</v>
      </c>
      <c r="I250">
        <v>7</v>
      </c>
      <c r="J250">
        <v>4</v>
      </c>
      <c r="K250">
        <v>1</v>
      </c>
      <c r="L250">
        <v>7</v>
      </c>
      <c r="M250">
        <v>1</v>
      </c>
      <c r="N250">
        <v>24</v>
      </c>
      <c r="O250">
        <v>96</v>
      </c>
      <c r="P250">
        <v>65</v>
      </c>
      <c r="Q250">
        <v>0.82</v>
      </c>
      <c r="R250">
        <v>2.79</v>
      </c>
      <c r="S250" t="str">
        <f>IF(G250="W", "W", "L")</f>
        <v>L</v>
      </c>
    </row>
    <row r="251" spans="1:19" x14ac:dyDescent="0.2">
      <c r="A251" t="s">
        <v>220</v>
      </c>
      <c r="B251">
        <v>2019</v>
      </c>
      <c r="C251" t="s">
        <v>557</v>
      </c>
      <c r="D251" t="s">
        <v>158</v>
      </c>
      <c r="E251" t="s">
        <v>227</v>
      </c>
      <c r="F251" t="s">
        <v>410</v>
      </c>
      <c r="G251" t="s">
        <v>124</v>
      </c>
      <c r="H251">
        <v>4</v>
      </c>
      <c r="I251">
        <v>7</v>
      </c>
      <c r="J251">
        <v>6</v>
      </c>
      <c r="K251">
        <v>2</v>
      </c>
      <c r="L251">
        <v>5</v>
      </c>
      <c r="M251">
        <v>1</v>
      </c>
      <c r="N251">
        <v>26</v>
      </c>
      <c r="O251">
        <v>111</v>
      </c>
      <c r="P251">
        <v>70</v>
      </c>
      <c r="Q251">
        <v>0.94</v>
      </c>
      <c r="R251">
        <v>2.02</v>
      </c>
      <c r="S251" t="s">
        <v>906</v>
      </c>
    </row>
    <row r="252" spans="1:19" x14ac:dyDescent="0.2">
      <c r="A252" t="s">
        <v>220</v>
      </c>
      <c r="B252">
        <v>2019</v>
      </c>
      <c r="C252" t="s">
        <v>237</v>
      </c>
      <c r="D252" t="s">
        <v>158</v>
      </c>
      <c r="E252" t="s">
        <v>55</v>
      </c>
      <c r="F252" t="s">
        <v>452</v>
      </c>
      <c r="G252" t="s">
        <v>492</v>
      </c>
      <c r="H252">
        <v>4</v>
      </c>
      <c r="I252">
        <v>5.0999999999999996</v>
      </c>
      <c r="J252">
        <v>5</v>
      </c>
      <c r="K252">
        <v>4</v>
      </c>
      <c r="L252">
        <v>6</v>
      </c>
      <c r="M252">
        <v>3</v>
      </c>
      <c r="N252">
        <v>23</v>
      </c>
      <c r="O252">
        <v>87</v>
      </c>
      <c r="P252">
        <v>59</v>
      </c>
      <c r="Q252">
        <v>0.76</v>
      </c>
      <c r="R252">
        <v>-1.55</v>
      </c>
      <c r="S252" t="str">
        <f>IF(G252="W", "W", "L")</f>
        <v>L</v>
      </c>
    </row>
    <row r="253" spans="1:19" x14ac:dyDescent="0.2">
      <c r="A253" t="s">
        <v>220</v>
      </c>
      <c r="B253">
        <v>2019</v>
      </c>
      <c r="C253" t="s">
        <v>239</v>
      </c>
      <c r="D253" t="s">
        <v>157</v>
      </c>
      <c r="E253" t="s">
        <v>93</v>
      </c>
      <c r="F253" t="s">
        <v>411</v>
      </c>
      <c r="G253" t="s">
        <v>456</v>
      </c>
      <c r="H253">
        <v>5</v>
      </c>
      <c r="I253">
        <v>7</v>
      </c>
      <c r="J253">
        <v>2</v>
      </c>
      <c r="K253">
        <v>1</v>
      </c>
      <c r="L253">
        <v>6</v>
      </c>
      <c r="M253">
        <v>1</v>
      </c>
      <c r="N253">
        <v>27</v>
      </c>
      <c r="O253">
        <v>102</v>
      </c>
      <c r="P253">
        <v>60</v>
      </c>
      <c r="Q253">
        <v>0.44</v>
      </c>
      <c r="R253">
        <v>2.2599999999999998</v>
      </c>
      <c r="S253" t="s">
        <v>906</v>
      </c>
    </row>
    <row r="254" spans="1:19" x14ac:dyDescent="0.2">
      <c r="A254" t="s">
        <v>220</v>
      </c>
      <c r="B254">
        <v>2019</v>
      </c>
      <c r="C254" t="s">
        <v>190</v>
      </c>
      <c r="D254" t="s">
        <v>158</v>
      </c>
      <c r="E254" t="s">
        <v>80</v>
      </c>
      <c r="F254" t="s">
        <v>409</v>
      </c>
      <c r="G254" t="s">
        <v>235</v>
      </c>
      <c r="H254">
        <v>4</v>
      </c>
      <c r="I254">
        <v>7</v>
      </c>
      <c r="J254">
        <v>5</v>
      </c>
      <c r="K254">
        <v>1</v>
      </c>
      <c r="L254">
        <v>2</v>
      </c>
      <c r="M254">
        <v>1</v>
      </c>
      <c r="N254">
        <v>25</v>
      </c>
      <c r="O254">
        <v>97</v>
      </c>
      <c r="P254">
        <v>69</v>
      </c>
      <c r="Q254">
        <v>0.69</v>
      </c>
      <c r="R254">
        <v>3.02</v>
      </c>
      <c r="S254" t="s">
        <v>906</v>
      </c>
    </row>
    <row r="255" spans="1:19" x14ac:dyDescent="0.2">
      <c r="A255" t="s">
        <v>220</v>
      </c>
      <c r="B255">
        <v>2019</v>
      </c>
      <c r="C255" t="s">
        <v>242</v>
      </c>
      <c r="D255" t="s">
        <v>157</v>
      </c>
      <c r="E255" t="s">
        <v>88</v>
      </c>
      <c r="F255" t="s">
        <v>410</v>
      </c>
      <c r="G255" t="s">
        <v>558</v>
      </c>
      <c r="H255">
        <v>5</v>
      </c>
      <c r="I255">
        <v>3.2</v>
      </c>
      <c r="J255">
        <v>7</v>
      </c>
      <c r="K255">
        <v>7</v>
      </c>
      <c r="L255">
        <v>4</v>
      </c>
      <c r="M255">
        <v>2</v>
      </c>
      <c r="N255">
        <v>22</v>
      </c>
      <c r="O255">
        <v>90</v>
      </c>
      <c r="P255">
        <v>55</v>
      </c>
      <c r="Q255">
        <v>0.99</v>
      </c>
      <c r="R255">
        <v>-4.91</v>
      </c>
      <c r="S255" t="str">
        <f>IF(G255="W", "W", "L")</f>
        <v>L</v>
      </c>
    </row>
    <row r="256" spans="1:19" x14ac:dyDescent="0.2">
      <c r="A256" t="s">
        <v>220</v>
      </c>
      <c r="B256">
        <v>2019</v>
      </c>
      <c r="C256" t="s">
        <v>435</v>
      </c>
      <c r="D256" t="s">
        <v>157</v>
      </c>
      <c r="E256" t="s">
        <v>50</v>
      </c>
      <c r="F256" t="s">
        <v>409</v>
      </c>
      <c r="G256" s="5" t="s">
        <v>248</v>
      </c>
      <c r="H256">
        <v>4</v>
      </c>
      <c r="I256">
        <v>2.2000000000000002</v>
      </c>
      <c r="J256">
        <v>2</v>
      </c>
      <c r="K256">
        <v>2</v>
      </c>
      <c r="L256">
        <v>1</v>
      </c>
      <c r="M256">
        <v>0</v>
      </c>
      <c r="N256">
        <v>14</v>
      </c>
      <c r="O256">
        <v>58</v>
      </c>
      <c r="P256" s="3">
        <v>32</v>
      </c>
      <c r="Q256">
        <v>1.36</v>
      </c>
      <c r="R256">
        <v>-2.13</v>
      </c>
      <c r="S256" t="s">
        <v>906</v>
      </c>
    </row>
    <row r="257" spans="1:19" x14ac:dyDescent="0.2">
      <c r="A257" t="s">
        <v>220</v>
      </c>
      <c r="B257">
        <v>2019</v>
      </c>
      <c r="C257" t="s">
        <v>250</v>
      </c>
      <c r="D257" t="s">
        <v>158</v>
      </c>
      <c r="E257" t="s">
        <v>80</v>
      </c>
      <c r="F257" t="s">
        <v>409</v>
      </c>
      <c r="G257" t="s">
        <v>262</v>
      </c>
      <c r="H257">
        <v>11</v>
      </c>
      <c r="I257">
        <v>3</v>
      </c>
      <c r="J257">
        <v>0</v>
      </c>
      <c r="K257">
        <v>0</v>
      </c>
      <c r="L257">
        <v>1</v>
      </c>
      <c r="M257">
        <v>0</v>
      </c>
      <c r="N257">
        <v>9</v>
      </c>
      <c r="O257">
        <v>39</v>
      </c>
      <c r="P257">
        <v>23</v>
      </c>
      <c r="Q257">
        <v>0.65</v>
      </c>
      <c r="R257">
        <v>1.72</v>
      </c>
      <c r="S257" t="s">
        <v>906</v>
      </c>
    </row>
    <row r="258" spans="1:19" x14ac:dyDescent="0.2">
      <c r="A258" t="s">
        <v>220</v>
      </c>
      <c r="B258">
        <v>2019</v>
      </c>
      <c r="C258" t="s">
        <v>459</v>
      </c>
      <c r="D258" t="s">
        <v>158</v>
      </c>
      <c r="E258" t="s">
        <v>50</v>
      </c>
      <c r="F258" t="s">
        <v>409</v>
      </c>
      <c r="G258" t="s">
        <v>407</v>
      </c>
      <c r="H258">
        <v>4</v>
      </c>
      <c r="I258">
        <v>6</v>
      </c>
      <c r="J258">
        <v>4</v>
      </c>
      <c r="K258">
        <v>2</v>
      </c>
      <c r="L258">
        <v>6</v>
      </c>
      <c r="M258">
        <v>1</v>
      </c>
      <c r="N258">
        <v>24</v>
      </c>
      <c r="O258">
        <v>106</v>
      </c>
      <c r="P258">
        <v>67</v>
      </c>
      <c r="Q258">
        <v>0.93</v>
      </c>
      <c r="R258">
        <v>1.45</v>
      </c>
      <c r="S258" s="6" t="s">
        <v>906</v>
      </c>
    </row>
    <row r="259" spans="1:19" x14ac:dyDescent="0.2">
      <c r="A259" t="s">
        <v>220</v>
      </c>
      <c r="B259">
        <v>2019</v>
      </c>
      <c r="C259" t="s">
        <v>559</v>
      </c>
      <c r="D259" t="s">
        <v>157</v>
      </c>
      <c r="E259" t="s">
        <v>50</v>
      </c>
      <c r="F259" t="s">
        <v>409</v>
      </c>
      <c r="G259" t="s">
        <v>235</v>
      </c>
      <c r="H259">
        <v>4</v>
      </c>
      <c r="I259">
        <v>7</v>
      </c>
      <c r="J259">
        <v>6</v>
      </c>
      <c r="K259">
        <v>0</v>
      </c>
      <c r="L259">
        <v>4</v>
      </c>
      <c r="M259">
        <v>0</v>
      </c>
      <c r="N259">
        <v>29</v>
      </c>
      <c r="O259">
        <v>104</v>
      </c>
      <c r="P259">
        <v>72</v>
      </c>
      <c r="Q259">
        <v>1.2</v>
      </c>
      <c r="R259">
        <v>2.95</v>
      </c>
      <c r="S259" s="6" t="s">
        <v>906</v>
      </c>
    </row>
    <row r="260" spans="1:19" x14ac:dyDescent="0.2">
      <c r="A260" t="s">
        <v>220</v>
      </c>
      <c r="B260">
        <v>2019</v>
      </c>
      <c r="C260" t="s">
        <v>481</v>
      </c>
      <c r="D260" t="s">
        <v>158</v>
      </c>
      <c r="E260" t="s">
        <v>179</v>
      </c>
      <c r="F260" t="s">
        <v>411</v>
      </c>
      <c r="G260" t="s">
        <v>335</v>
      </c>
      <c r="H260">
        <v>4</v>
      </c>
      <c r="I260">
        <v>5</v>
      </c>
      <c r="J260">
        <v>6</v>
      </c>
      <c r="K260">
        <v>4</v>
      </c>
      <c r="L260">
        <v>3</v>
      </c>
      <c r="M260">
        <v>1</v>
      </c>
      <c r="N260">
        <v>24</v>
      </c>
      <c r="O260">
        <v>93</v>
      </c>
      <c r="P260">
        <v>60</v>
      </c>
      <c r="Q260">
        <v>1.1599999999999999</v>
      </c>
      <c r="R260">
        <v>-1.76</v>
      </c>
      <c r="S260" s="6" t="s">
        <v>906</v>
      </c>
    </row>
    <row r="261" spans="1:19" x14ac:dyDescent="0.2">
      <c r="A261" t="s">
        <v>220</v>
      </c>
      <c r="B261">
        <v>2019</v>
      </c>
      <c r="C261" t="s">
        <v>560</v>
      </c>
      <c r="D261" t="s">
        <v>158</v>
      </c>
      <c r="E261" t="s">
        <v>93</v>
      </c>
      <c r="F261" t="s">
        <v>411</v>
      </c>
      <c r="G261" t="s">
        <v>364</v>
      </c>
      <c r="H261">
        <v>6</v>
      </c>
      <c r="I261">
        <v>6</v>
      </c>
      <c r="J261">
        <v>5</v>
      </c>
      <c r="K261">
        <v>0</v>
      </c>
      <c r="L261">
        <v>7</v>
      </c>
      <c r="M261">
        <v>0</v>
      </c>
      <c r="N261">
        <v>25</v>
      </c>
      <c r="O261">
        <v>106</v>
      </c>
      <c r="P261">
        <v>75</v>
      </c>
      <c r="Q261">
        <v>1.03</v>
      </c>
      <c r="R261">
        <v>3.45</v>
      </c>
      <c r="S261" s="6" t="s">
        <v>906</v>
      </c>
    </row>
    <row r="262" spans="1:19" x14ac:dyDescent="0.2">
      <c r="A262" t="s">
        <v>220</v>
      </c>
      <c r="B262">
        <v>2019</v>
      </c>
      <c r="C262" t="s">
        <v>261</v>
      </c>
      <c r="D262" t="s">
        <v>158</v>
      </c>
      <c r="E262" t="s">
        <v>102</v>
      </c>
      <c r="F262" t="s">
        <v>410</v>
      </c>
      <c r="G262" t="s">
        <v>199</v>
      </c>
      <c r="H262">
        <v>4</v>
      </c>
      <c r="I262">
        <v>5</v>
      </c>
      <c r="J262">
        <v>7</v>
      </c>
      <c r="K262">
        <v>3</v>
      </c>
      <c r="L262">
        <v>2</v>
      </c>
      <c r="M262">
        <v>1</v>
      </c>
      <c r="N262">
        <v>22</v>
      </c>
      <c r="O262">
        <v>78</v>
      </c>
      <c r="P262">
        <v>46</v>
      </c>
      <c r="Q262">
        <v>0.99</v>
      </c>
      <c r="R262">
        <v>-0.13</v>
      </c>
      <c r="S262" t="s">
        <v>906</v>
      </c>
    </row>
    <row r="263" spans="1:19" x14ac:dyDescent="0.2">
      <c r="A263" t="s">
        <v>220</v>
      </c>
      <c r="B263">
        <v>2019</v>
      </c>
      <c r="C263" t="s">
        <v>264</v>
      </c>
      <c r="D263" t="s">
        <v>157</v>
      </c>
      <c r="E263" t="s">
        <v>227</v>
      </c>
      <c r="F263" t="s">
        <v>410</v>
      </c>
      <c r="G263" t="s">
        <v>150</v>
      </c>
      <c r="H263">
        <v>4</v>
      </c>
      <c r="I263">
        <v>4.2</v>
      </c>
      <c r="J263">
        <v>6</v>
      </c>
      <c r="K263">
        <v>4</v>
      </c>
      <c r="L263">
        <v>5</v>
      </c>
      <c r="M263">
        <v>3</v>
      </c>
      <c r="N263">
        <v>20</v>
      </c>
      <c r="O263">
        <v>96</v>
      </c>
      <c r="P263">
        <v>63</v>
      </c>
      <c r="Q263">
        <v>0.89</v>
      </c>
      <c r="R263">
        <v>-2.41</v>
      </c>
      <c r="S263" t="str">
        <f>IF(G263="W", "W", "L")</f>
        <v>L</v>
      </c>
    </row>
    <row r="264" spans="1:19" x14ac:dyDescent="0.2">
      <c r="A264" t="s">
        <v>220</v>
      </c>
      <c r="B264">
        <v>2019</v>
      </c>
      <c r="C264" t="s">
        <v>327</v>
      </c>
      <c r="D264" t="s">
        <v>158</v>
      </c>
      <c r="E264" t="s">
        <v>50</v>
      </c>
      <c r="F264" t="s">
        <v>409</v>
      </c>
      <c r="G264" t="s">
        <v>110</v>
      </c>
      <c r="H264">
        <v>5</v>
      </c>
      <c r="I264">
        <v>5.2</v>
      </c>
      <c r="J264">
        <v>4</v>
      </c>
      <c r="K264">
        <v>1</v>
      </c>
      <c r="L264">
        <v>5</v>
      </c>
      <c r="M264">
        <v>0</v>
      </c>
      <c r="N264">
        <v>21</v>
      </c>
      <c r="O264">
        <v>91</v>
      </c>
      <c r="P264">
        <v>58</v>
      </c>
      <c r="Q264">
        <v>0.89</v>
      </c>
      <c r="R264">
        <v>2.0499999999999998</v>
      </c>
      <c r="S264" s="6" t="s">
        <v>906</v>
      </c>
    </row>
    <row r="265" spans="1:19" x14ac:dyDescent="0.2">
      <c r="A265" t="s">
        <v>220</v>
      </c>
      <c r="B265">
        <v>2019</v>
      </c>
      <c r="C265" t="s">
        <v>382</v>
      </c>
      <c r="D265" t="s">
        <v>157</v>
      </c>
      <c r="E265" t="s">
        <v>117</v>
      </c>
      <c r="F265" t="s">
        <v>410</v>
      </c>
      <c r="G265" t="s">
        <v>561</v>
      </c>
      <c r="H265">
        <v>7</v>
      </c>
      <c r="I265">
        <v>5</v>
      </c>
      <c r="J265">
        <v>6</v>
      </c>
      <c r="K265">
        <v>4</v>
      </c>
      <c r="L265">
        <v>4</v>
      </c>
      <c r="M265">
        <v>2</v>
      </c>
      <c r="N265">
        <v>22</v>
      </c>
      <c r="O265">
        <v>84</v>
      </c>
      <c r="P265">
        <v>51</v>
      </c>
      <c r="Q265">
        <v>0.94</v>
      </c>
      <c r="R265">
        <v>-0.74</v>
      </c>
      <c r="S265" t="str">
        <f>IF(G265="W", "W", "L")</f>
        <v>L</v>
      </c>
    </row>
    <row r="266" spans="1:19" x14ac:dyDescent="0.2">
      <c r="A266" t="s">
        <v>220</v>
      </c>
      <c r="B266">
        <v>2019</v>
      </c>
      <c r="C266" t="s">
        <v>384</v>
      </c>
      <c r="D266" t="s">
        <v>158</v>
      </c>
      <c r="E266" t="s">
        <v>59</v>
      </c>
      <c r="F266" t="s">
        <v>409</v>
      </c>
      <c r="G266" t="s">
        <v>215</v>
      </c>
      <c r="H266">
        <v>4</v>
      </c>
      <c r="I266">
        <v>5</v>
      </c>
      <c r="J266">
        <v>8</v>
      </c>
      <c r="K266">
        <v>6</v>
      </c>
      <c r="L266">
        <v>4</v>
      </c>
      <c r="M266">
        <v>1</v>
      </c>
      <c r="N266">
        <v>25</v>
      </c>
      <c r="O266">
        <v>90</v>
      </c>
      <c r="P266">
        <v>59</v>
      </c>
      <c r="Q266">
        <v>0.91</v>
      </c>
      <c r="R266">
        <v>-1.98</v>
      </c>
      <c r="S266" t="str">
        <f>IF(G266="W", "W", "L")</f>
        <v>L</v>
      </c>
    </row>
    <row r="267" spans="1:19" x14ac:dyDescent="0.2">
      <c r="A267" t="s">
        <v>220</v>
      </c>
      <c r="B267">
        <v>2019</v>
      </c>
      <c r="C267" t="s">
        <v>385</v>
      </c>
      <c r="D267" t="s">
        <v>157</v>
      </c>
      <c r="E267" t="s">
        <v>64</v>
      </c>
      <c r="F267" t="s">
        <v>411</v>
      </c>
      <c r="G267" t="s">
        <v>262</v>
      </c>
      <c r="H267">
        <v>4</v>
      </c>
      <c r="I267">
        <v>9</v>
      </c>
      <c r="J267">
        <v>4</v>
      </c>
      <c r="K267">
        <v>0</v>
      </c>
      <c r="L267">
        <v>5</v>
      </c>
      <c r="M267">
        <v>0</v>
      </c>
      <c r="N267">
        <v>32</v>
      </c>
      <c r="O267">
        <v>114</v>
      </c>
      <c r="P267">
        <v>78</v>
      </c>
      <c r="Q267">
        <v>0.36</v>
      </c>
      <c r="R267">
        <v>4.97</v>
      </c>
      <c r="S267" s="6" t="s">
        <v>906</v>
      </c>
    </row>
    <row r="268" spans="1:19" x14ac:dyDescent="0.2">
      <c r="A268" t="s">
        <v>220</v>
      </c>
      <c r="B268">
        <v>2019</v>
      </c>
      <c r="C268" t="s">
        <v>389</v>
      </c>
      <c r="D268" t="s">
        <v>158</v>
      </c>
      <c r="E268" t="s">
        <v>565</v>
      </c>
      <c r="F268" t="s">
        <v>570</v>
      </c>
      <c r="G268" t="s">
        <v>434</v>
      </c>
      <c r="H268">
        <v>10</v>
      </c>
      <c r="I268">
        <v>4.0999999999999996</v>
      </c>
      <c r="J268">
        <v>5</v>
      </c>
      <c r="K268">
        <v>4</v>
      </c>
      <c r="L268">
        <v>3</v>
      </c>
      <c r="M268">
        <v>1</v>
      </c>
      <c r="N268">
        <v>20</v>
      </c>
      <c r="O268">
        <v>90</v>
      </c>
      <c r="P268">
        <v>56</v>
      </c>
      <c r="Q268">
        <v>1.03</v>
      </c>
      <c r="R268">
        <v>-0.38</v>
      </c>
      <c r="S268" t="str">
        <f>IF(G268="W", "W", "L")</f>
        <v>L</v>
      </c>
    </row>
    <row r="269" spans="1:19" x14ac:dyDescent="0.2">
      <c r="A269" t="s">
        <v>220</v>
      </c>
      <c r="B269">
        <v>2019</v>
      </c>
      <c r="C269" t="s">
        <v>149</v>
      </c>
      <c r="D269" t="s">
        <v>157</v>
      </c>
      <c r="E269" t="s">
        <v>566</v>
      </c>
      <c r="F269" t="s">
        <v>570</v>
      </c>
      <c r="G269" t="s">
        <v>107</v>
      </c>
      <c r="H269">
        <v>5</v>
      </c>
      <c r="I269">
        <v>5</v>
      </c>
      <c r="J269">
        <v>6</v>
      </c>
      <c r="K269">
        <v>2</v>
      </c>
      <c r="L269">
        <v>6</v>
      </c>
      <c r="M269">
        <v>0</v>
      </c>
      <c r="N269">
        <v>21</v>
      </c>
      <c r="O269">
        <v>74</v>
      </c>
      <c r="P269">
        <v>49</v>
      </c>
      <c r="Q269">
        <v>1.1499999999999999</v>
      </c>
      <c r="R269">
        <v>0.7</v>
      </c>
      <c r="S269" t="str">
        <f>IF(G269="W", "W", "L")</f>
        <v>L</v>
      </c>
    </row>
    <row r="270" spans="1:19" x14ac:dyDescent="0.2">
      <c r="A270" t="s">
        <v>578</v>
      </c>
      <c r="B270">
        <v>2019</v>
      </c>
      <c r="C270" t="s">
        <v>505</v>
      </c>
      <c r="D270" t="s">
        <v>158</v>
      </c>
      <c r="E270" t="s">
        <v>88</v>
      </c>
      <c r="F270" t="s">
        <v>410</v>
      </c>
      <c r="G270" t="s">
        <v>110</v>
      </c>
      <c r="H270">
        <v>99</v>
      </c>
      <c r="I270">
        <v>6</v>
      </c>
      <c r="J270">
        <v>1</v>
      </c>
      <c r="K270">
        <v>1</v>
      </c>
      <c r="L270">
        <v>4</v>
      </c>
      <c r="M270">
        <v>1</v>
      </c>
      <c r="N270">
        <v>20</v>
      </c>
      <c r="O270">
        <v>83</v>
      </c>
      <c r="P270">
        <v>54</v>
      </c>
      <c r="Q270">
        <v>0.87</v>
      </c>
      <c r="R270">
        <v>2.4500000000000002</v>
      </c>
      <c r="S270" s="6" t="s">
        <v>906</v>
      </c>
    </row>
    <row r="271" spans="1:19" x14ac:dyDescent="0.2">
      <c r="A271" t="s">
        <v>578</v>
      </c>
      <c r="B271">
        <v>2019</v>
      </c>
      <c r="C271" t="s">
        <v>354</v>
      </c>
      <c r="D271" t="s">
        <v>158</v>
      </c>
      <c r="E271" t="s">
        <v>117</v>
      </c>
      <c r="F271" t="s">
        <v>410</v>
      </c>
      <c r="G271" t="s">
        <v>492</v>
      </c>
      <c r="H271">
        <v>4</v>
      </c>
      <c r="I271">
        <v>5.0999999999999996</v>
      </c>
      <c r="J271">
        <v>12</v>
      </c>
      <c r="K271">
        <v>7</v>
      </c>
      <c r="L271">
        <v>3</v>
      </c>
      <c r="M271">
        <v>4</v>
      </c>
      <c r="N271">
        <v>27</v>
      </c>
      <c r="O271">
        <v>87</v>
      </c>
      <c r="P271">
        <v>64</v>
      </c>
      <c r="Q271">
        <v>0.64</v>
      </c>
      <c r="R271">
        <v>-3.29</v>
      </c>
      <c r="S271" t="str">
        <f>IF(G271="W", "W", "L")</f>
        <v>L</v>
      </c>
    </row>
    <row r="272" spans="1:19" x14ac:dyDescent="0.2">
      <c r="A272" t="s">
        <v>578</v>
      </c>
      <c r="B272">
        <v>2019</v>
      </c>
      <c r="C272" t="s">
        <v>92</v>
      </c>
      <c r="D272" t="s">
        <v>158</v>
      </c>
      <c r="E272" t="s">
        <v>227</v>
      </c>
      <c r="F272" t="s">
        <v>410</v>
      </c>
      <c r="G272" t="s">
        <v>248</v>
      </c>
      <c r="H272">
        <v>15</v>
      </c>
      <c r="I272">
        <v>6</v>
      </c>
      <c r="J272">
        <v>3</v>
      </c>
      <c r="K272">
        <v>2</v>
      </c>
      <c r="L272">
        <v>4</v>
      </c>
      <c r="M272">
        <v>1</v>
      </c>
      <c r="N272">
        <v>21</v>
      </c>
      <c r="O272">
        <v>85</v>
      </c>
      <c r="P272">
        <v>61</v>
      </c>
      <c r="Q272">
        <v>0.7</v>
      </c>
      <c r="R272">
        <v>1.45</v>
      </c>
      <c r="S272" s="6" t="s">
        <v>906</v>
      </c>
    </row>
    <row r="273" spans="1:19" x14ac:dyDescent="0.2">
      <c r="A273" t="s">
        <v>578</v>
      </c>
      <c r="B273">
        <v>2019</v>
      </c>
      <c r="C273" t="s">
        <v>95</v>
      </c>
      <c r="D273" t="s">
        <v>157</v>
      </c>
      <c r="E273" t="s">
        <v>80</v>
      </c>
      <c r="F273" t="s">
        <v>409</v>
      </c>
      <c r="G273" t="s">
        <v>572</v>
      </c>
      <c r="H273">
        <v>5</v>
      </c>
      <c r="I273">
        <v>6</v>
      </c>
      <c r="J273">
        <v>5</v>
      </c>
      <c r="K273">
        <v>2</v>
      </c>
      <c r="L273">
        <v>6</v>
      </c>
      <c r="M273">
        <v>2</v>
      </c>
      <c r="N273">
        <v>24</v>
      </c>
      <c r="O273">
        <v>107</v>
      </c>
      <c r="P273">
        <v>71</v>
      </c>
      <c r="Q273">
        <v>0.54</v>
      </c>
      <c r="R273">
        <v>0.35</v>
      </c>
      <c r="S273" s="6" t="s">
        <v>906</v>
      </c>
    </row>
    <row r="274" spans="1:19" x14ac:dyDescent="0.2">
      <c r="A274" t="s">
        <v>578</v>
      </c>
      <c r="B274">
        <v>2019</v>
      </c>
      <c r="C274" t="s">
        <v>98</v>
      </c>
      <c r="D274" t="s">
        <v>157</v>
      </c>
      <c r="E274" t="s">
        <v>93</v>
      </c>
      <c r="F274" t="s">
        <v>411</v>
      </c>
      <c r="G274" t="s">
        <v>335</v>
      </c>
      <c r="H274">
        <v>4</v>
      </c>
      <c r="I274">
        <v>4.0999999999999996</v>
      </c>
      <c r="J274">
        <v>7</v>
      </c>
      <c r="K274">
        <v>2</v>
      </c>
      <c r="L274">
        <v>5</v>
      </c>
      <c r="M274">
        <v>1</v>
      </c>
      <c r="N274">
        <v>21</v>
      </c>
      <c r="O274">
        <v>89</v>
      </c>
      <c r="P274">
        <v>60</v>
      </c>
      <c r="Q274">
        <v>0.72</v>
      </c>
      <c r="R274">
        <v>-0.7</v>
      </c>
      <c r="S274" s="6" t="s">
        <v>906</v>
      </c>
    </row>
    <row r="275" spans="1:19" x14ac:dyDescent="0.2">
      <c r="A275" t="s">
        <v>578</v>
      </c>
      <c r="B275">
        <v>2019</v>
      </c>
      <c r="C275" t="s">
        <v>241</v>
      </c>
      <c r="D275" t="s">
        <v>158</v>
      </c>
      <c r="E275" t="s">
        <v>50</v>
      </c>
      <c r="F275" t="s">
        <v>409</v>
      </c>
      <c r="G275" t="s">
        <v>78</v>
      </c>
      <c r="H275">
        <v>4</v>
      </c>
      <c r="I275">
        <v>4</v>
      </c>
      <c r="J275">
        <v>1</v>
      </c>
      <c r="K275">
        <v>1</v>
      </c>
      <c r="L275">
        <v>3</v>
      </c>
      <c r="M275">
        <v>1</v>
      </c>
      <c r="N275">
        <v>13</v>
      </c>
      <c r="O275">
        <v>34</v>
      </c>
      <c r="P275">
        <v>24</v>
      </c>
      <c r="Q275">
        <v>0.78</v>
      </c>
      <c r="R275">
        <v>1.3</v>
      </c>
      <c r="S275" s="6" t="s">
        <v>906</v>
      </c>
    </row>
    <row r="276" spans="1:19" x14ac:dyDescent="0.2">
      <c r="A276" t="s">
        <v>578</v>
      </c>
      <c r="B276">
        <v>2019</v>
      </c>
      <c r="C276" t="s">
        <v>198</v>
      </c>
      <c r="D276" t="s">
        <v>158</v>
      </c>
      <c r="E276" t="s">
        <v>80</v>
      </c>
      <c r="F276" t="s">
        <v>409</v>
      </c>
      <c r="G276" t="s">
        <v>527</v>
      </c>
      <c r="H276">
        <v>16</v>
      </c>
      <c r="I276">
        <v>5.0999999999999996</v>
      </c>
      <c r="J276">
        <v>7</v>
      </c>
      <c r="K276">
        <v>5</v>
      </c>
      <c r="L276">
        <v>1</v>
      </c>
      <c r="M276">
        <v>3</v>
      </c>
      <c r="N276">
        <v>23</v>
      </c>
      <c r="O276">
        <v>77</v>
      </c>
      <c r="P276">
        <v>51</v>
      </c>
      <c r="Q276">
        <v>0.97</v>
      </c>
      <c r="R276">
        <v>-1.86</v>
      </c>
      <c r="S276" s="6" t="s">
        <v>906</v>
      </c>
    </row>
    <row r="277" spans="1:19" x14ac:dyDescent="0.2">
      <c r="A277" t="s">
        <v>578</v>
      </c>
      <c r="B277">
        <v>2019</v>
      </c>
      <c r="C277" t="s">
        <v>479</v>
      </c>
      <c r="D277" t="s">
        <v>158</v>
      </c>
      <c r="E277" t="s">
        <v>50</v>
      </c>
      <c r="F277" t="s">
        <v>409</v>
      </c>
      <c r="G277" t="s">
        <v>163</v>
      </c>
      <c r="H277">
        <v>4</v>
      </c>
      <c r="I277">
        <v>7</v>
      </c>
      <c r="J277">
        <v>2</v>
      </c>
      <c r="K277">
        <v>1</v>
      </c>
      <c r="L277">
        <v>4</v>
      </c>
      <c r="M277">
        <v>1</v>
      </c>
      <c r="N277">
        <v>25</v>
      </c>
      <c r="O277">
        <v>103</v>
      </c>
      <c r="P277">
        <v>68</v>
      </c>
      <c r="Q277">
        <v>0.8</v>
      </c>
      <c r="R277">
        <v>3.02</v>
      </c>
      <c r="S277" t="str">
        <f>IF(G277="W", "W", "L")</f>
        <v>L</v>
      </c>
    </row>
    <row r="278" spans="1:19" x14ac:dyDescent="0.2">
      <c r="A278" t="s">
        <v>578</v>
      </c>
      <c r="B278">
        <v>2019</v>
      </c>
      <c r="C278" t="s">
        <v>200</v>
      </c>
      <c r="D278" t="s">
        <v>157</v>
      </c>
      <c r="E278" t="s">
        <v>50</v>
      </c>
      <c r="F278" t="s">
        <v>409</v>
      </c>
      <c r="G278" t="s">
        <v>407</v>
      </c>
      <c r="H278">
        <v>4</v>
      </c>
      <c r="I278">
        <v>5.0999999999999996</v>
      </c>
      <c r="J278">
        <v>7</v>
      </c>
      <c r="K278">
        <v>3</v>
      </c>
      <c r="L278">
        <v>1</v>
      </c>
      <c r="M278">
        <v>1</v>
      </c>
      <c r="N278">
        <v>24</v>
      </c>
      <c r="O278">
        <v>102</v>
      </c>
      <c r="P278">
        <v>65</v>
      </c>
      <c r="Q278">
        <v>0.96</v>
      </c>
      <c r="R278">
        <v>0.8</v>
      </c>
      <c r="S278" s="6" t="s">
        <v>906</v>
      </c>
    </row>
    <row r="279" spans="1:19" x14ac:dyDescent="0.2">
      <c r="A279" t="s">
        <v>578</v>
      </c>
      <c r="B279">
        <v>2019</v>
      </c>
      <c r="C279" t="s">
        <v>119</v>
      </c>
      <c r="D279" t="s">
        <v>158</v>
      </c>
      <c r="E279" t="s">
        <v>64</v>
      </c>
      <c r="F279" t="s">
        <v>411</v>
      </c>
      <c r="G279" t="s">
        <v>128</v>
      </c>
      <c r="H279">
        <v>8</v>
      </c>
      <c r="I279">
        <v>5.0999999999999996</v>
      </c>
      <c r="J279">
        <v>5</v>
      </c>
      <c r="K279">
        <v>1</v>
      </c>
      <c r="L279">
        <v>4</v>
      </c>
      <c r="M279">
        <v>0</v>
      </c>
      <c r="N279">
        <v>21</v>
      </c>
      <c r="O279">
        <v>87</v>
      </c>
      <c r="P279">
        <v>57</v>
      </c>
      <c r="Q279">
        <v>1</v>
      </c>
      <c r="R279">
        <v>1.96</v>
      </c>
      <c r="S279" s="6" t="s">
        <v>906</v>
      </c>
    </row>
    <row r="280" spans="1:19" x14ac:dyDescent="0.2">
      <c r="A280" t="s">
        <v>578</v>
      </c>
      <c r="B280">
        <v>2019</v>
      </c>
      <c r="C280" t="s">
        <v>324</v>
      </c>
      <c r="D280" t="s">
        <v>157</v>
      </c>
      <c r="E280" t="s">
        <v>77</v>
      </c>
      <c r="F280" t="s">
        <v>409</v>
      </c>
      <c r="G280" t="s">
        <v>166</v>
      </c>
      <c r="H280">
        <v>6</v>
      </c>
      <c r="I280">
        <v>6</v>
      </c>
      <c r="J280">
        <v>9</v>
      </c>
      <c r="K280">
        <v>4</v>
      </c>
      <c r="L280">
        <v>3</v>
      </c>
      <c r="M280">
        <v>2</v>
      </c>
      <c r="N280">
        <v>27</v>
      </c>
      <c r="O280">
        <v>92</v>
      </c>
      <c r="P280">
        <v>58</v>
      </c>
      <c r="Q280">
        <v>0.71</v>
      </c>
      <c r="R280">
        <v>-1.1100000000000001</v>
      </c>
      <c r="S280" t="str">
        <f>IF(G280="W", "W", "L")</f>
        <v>L</v>
      </c>
    </row>
    <row r="281" spans="1:19" x14ac:dyDescent="0.2">
      <c r="A281" t="s">
        <v>578</v>
      </c>
      <c r="B281">
        <v>2019</v>
      </c>
      <c r="C281" t="s">
        <v>484</v>
      </c>
      <c r="D281" t="s">
        <v>157</v>
      </c>
      <c r="E281" t="s">
        <v>227</v>
      </c>
      <c r="F281" t="s">
        <v>410</v>
      </c>
      <c r="G281" t="s">
        <v>573</v>
      </c>
      <c r="H281">
        <v>4</v>
      </c>
      <c r="I281">
        <v>6</v>
      </c>
      <c r="J281">
        <v>6</v>
      </c>
      <c r="K281">
        <v>3</v>
      </c>
      <c r="L281">
        <v>3</v>
      </c>
      <c r="M281">
        <v>2</v>
      </c>
      <c r="N281">
        <v>26</v>
      </c>
      <c r="O281">
        <v>103</v>
      </c>
      <c r="P281">
        <v>65</v>
      </c>
      <c r="Q281">
        <v>0.32</v>
      </c>
      <c r="R281">
        <v>0.25</v>
      </c>
      <c r="S281" s="6" t="s">
        <v>906</v>
      </c>
    </row>
    <row r="282" spans="1:19" x14ac:dyDescent="0.2">
      <c r="A282" t="s">
        <v>578</v>
      </c>
      <c r="B282">
        <v>2019</v>
      </c>
      <c r="C282" t="s">
        <v>486</v>
      </c>
      <c r="D282" t="s">
        <v>157</v>
      </c>
      <c r="E282" t="s">
        <v>574</v>
      </c>
      <c r="F282" t="s">
        <v>570</v>
      </c>
      <c r="G282" t="s">
        <v>210</v>
      </c>
      <c r="H282">
        <v>5</v>
      </c>
      <c r="I282">
        <v>6</v>
      </c>
      <c r="J282">
        <v>4</v>
      </c>
      <c r="K282">
        <v>2</v>
      </c>
      <c r="L282">
        <v>5</v>
      </c>
      <c r="M282">
        <v>0</v>
      </c>
      <c r="N282">
        <v>23</v>
      </c>
      <c r="O282">
        <v>85</v>
      </c>
      <c r="P282">
        <v>57</v>
      </c>
      <c r="Q282">
        <v>1.06</v>
      </c>
      <c r="R282">
        <v>0.95</v>
      </c>
      <c r="S282" t="str">
        <f>IF(G282="W", "W", "L")</f>
        <v>L</v>
      </c>
    </row>
    <row r="283" spans="1:19" x14ac:dyDescent="0.2">
      <c r="A283" t="s">
        <v>578</v>
      </c>
      <c r="B283">
        <v>2019</v>
      </c>
      <c r="C283" t="s">
        <v>212</v>
      </c>
      <c r="D283" t="s">
        <v>157</v>
      </c>
      <c r="E283" t="s">
        <v>80</v>
      </c>
      <c r="F283" t="s">
        <v>409</v>
      </c>
      <c r="G283" t="s">
        <v>551</v>
      </c>
      <c r="H283">
        <v>5</v>
      </c>
      <c r="I283">
        <v>5.2</v>
      </c>
      <c r="J283">
        <v>3</v>
      </c>
      <c r="K283">
        <v>1</v>
      </c>
      <c r="L283">
        <v>9</v>
      </c>
      <c r="M283">
        <v>0</v>
      </c>
      <c r="N283">
        <v>22</v>
      </c>
      <c r="O283">
        <v>107</v>
      </c>
      <c r="P283">
        <v>70</v>
      </c>
      <c r="Q283">
        <v>0.91</v>
      </c>
      <c r="R283">
        <v>2.1</v>
      </c>
      <c r="S283" s="6" t="s">
        <v>906</v>
      </c>
    </row>
    <row r="284" spans="1:19" x14ac:dyDescent="0.2">
      <c r="A284" t="s">
        <v>578</v>
      </c>
      <c r="B284">
        <v>2019</v>
      </c>
      <c r="C284" t="s">
        <v>137</v>
      </c>
      <c r="D284" t="s">
        <v>157</v>
      </c>
      <c r="E284" t="s">
        <v>117</v>
      </c>
      <c r="F284" t="s">
        <v>410</v>
      </c>
      <c r="G284" t="s">
        <v>107</v>
      </c>
      <c r="H284">
        <v>4</v>
      </c>
      <c r="I284">
        <v>4.0999999999999996</v>
      </c>
      <c r="J284">
        <v>6</v>
      </c>
      <c r="K284">
        <v>4</v>
      </c>
      <c r="L284">
        <v>2</v>
      </c>
      <c r="M284">
        <v>1</v>
      </c>
      <c r="N284">
        <v>21</v>
      </c>
      <c r="O284">
        <v>81</v>
      </c>
      <c r="P284">
        <v>47</v>
      </c>
      <c r="Q284">
        <v>1.04</v>
      </c>
      <c r="R284">
        <v>-1.29</v>
      </c>
      <c r="S284" t="str">
        <f>IF(G284="W", "W", "L")</f>
        <v>L</v>
      </c>
    </row>
    <row r="285" spans="1:19" x14ac:dyDescent="0.2">
      <c r="A285" t="s">
        <v>578</v>
      </c>
      <c r="B285">
        <v>2019</v>
      </c>
      <c r="C285" t="s">
        <v>139</v>
      </c>
      <c r="D285" t="s">
        <v>157</v>
      </c>
      <c r="E285" t="s">
        <v>77</v>
      </c>
      <c r="F285" t="s">
        <v>409</v>
      </c>
      <c r="G285" t="s">
        <v>575</v>
      </c>
      <c r="H285">
        <v>4</v>
      </c>
      <c r="I285">
        <v>6</v>
      </c>
      <c r="J285">
        <v>7</v>
      </c>
      <c r="K285">
        <v>2</v>
      </c>
      <c r="L285">
        <v>5</v>
      </c>
      <c r="M285">
        <v>0</v>
      </c>
      <c r="N285">
        <v>25</v>
      </c>
      <c r="O285">
        <v>90</v>
      </c>
      <c r="P285">
        <v>63</v>
      </c>
      <c r="Q285">
        <v>1.18</v>
      </c>
      <c r="R285">
        <v>1.28</v>
      </c>
      <c r="S285" s="6" t="s">
        <v>906</v>
      </c>
    </row>
    <row r="286" spans="1:19" x14ac:dyDescent="0.2">
      <c r="A286" t="s">
        <v>578</v>
      </c>
      <c r="B286">
        <v>2019</v>
      </c>
      <c r="C286" t="s">
        <v>141</v>
      </c>
      <c r="D286" t="s">
        <v>157</v>
      </c>
      <c r="E286" t="s">
        <v>64</v>
      </c>
      <c r="F286" t="s">
        <v>411</v>
      </c>
      <c r="G286" t="s">
        <v>97</v>
      </c>
      <c r="H286">
        <v>4</v>
      </c>
      <c r="I286">
        <v>4.0999999999999996</v>
      </c>
      <c r="J286">
        <v>6</v>
      </c>
      <c r="K286">
        <v>2</v>
      </c>
      <c r="L286">
        <v>3</v>
      </c>
      <c r="M286">
        <v>1</v>
      </c>
      <c r="N286">
        <v>21</v>
      </c>
      <c r="O286">
        <v>76</v>
      </c>
      <c r="P286">
        <v>49</v>
      </c>
      <c r="Q286">
        <v>1.05</v>
      </c>
      <c r="R286">
        <v>0.47</v>
      </c>
      <c r="S286" s="6" t="s">
        <v>906</v>
      </c>
    </row>
    <row r="287" spans="1:19" x14ac:dyDescent="0.2">
      <c r="A287" t="s">
        <v>578</v>
      </c>
      <c r="B287">
        <v>2019</v>
      </c>
      <c r="C287" t="s">
        <v>517</v>
      </c>
      <c r="D287" t="s">
        <v>158</v>
      </c>
      <c r="E287" t="s">
        <v>80</v>
      </c>
      <c r="F287" t="s">
        <v>409</v>
      </c>
      <c r="G287" t="s">
        <v>128</v>
      </c>
      <c r="H287">
        <v>5</v>
      </c>
      <c r="I287">
        <v>6</v>
      </c>
      <c r="J287">
        <v>4</v>
      </c>
      <c r="K287">
        <v>2</v>
      </c>
      <c r="L287">
        <v>6</v>
      </c>
      <c r="M287">
        <v>1</v>
      </c>
      <c r="N287">
        <v>22</v>
      </c>
      <c r="O287">
        <v>87</v>
      </c>
      <c r="P287">
        <v>62</v>
      </c>
      <c r="Q287">
        <v>0.78</v>
      </c>
      <c r="R287">
        <v>1.45</v>
      </c>
      <c r="S287" s="6" t="s">
        <v>906</v>
      </c>
    </row>
    <row r="288" spans="1:19" x14ac:dyDescent="0.2">
      <c r="A288" t="s">
        <v>578</v>
      </c>
      <c r="B288">
        <v>2019</v>
      </c>
      <c r="C288" t="s">
        <v>146</v>
      </c>
      <c r="D288" t="s">
        <v>158</v>
      </c>
      <c r="E288" t="s">
        <v>565</v>
      </c>
      <c r="F288" t="s">
        <v>570</v>
      </c>
      <c r="G288" t="s">
        <v>551</v>
      </c>
      <c r="H288">
        <v>4</v>
      </c>
      <c r="I288">
        <v>4.0999999999999996</v>
      </c>
      <c r="J288">
        <v>4</v>
      </c>
      <c r="K288">
        <v>1</v>
      </c>
      <c r="L288">
        <v>3</v>
      </c>
      <c r="M288">
        <v>0</v>
      </c>
      <c r="N288">
        <v>19</v>
      </c>
      <c r="O288">
        <v>78</v>
      </c>
      <c r="P288">
        <v>43</v>
      </c>
      <c r="Q288">
        <v>1.04</v>
      </c>
      <c r="R288">
        <v>0.62</v>
      </c>
      <c r="S288" s="6" t="s">
        <v>906</v>
      </c>
    </row>
    <row r="289" spans="1:19" x14ac:dyDescent="0.2">
      <c r="A289" t="s">
        <v>578</v>
      </c>
      <c r="B289">
        <v>2019</v>
      </c>
      <c r="C289" t="s">
        <v>391</v>
      </c>
      <c r="D289" t="s">
        <v>157</v>
      </c>
      <c r="E289" t="s">
        <v>566</v>
      </c>
      <c r="F289" t="s">
        <v>570</v>
      </c>
      <c r="G289" t="s">
        <v>576</v>
      </c>
      <c r="H289">
        <v>5</v>
      </c>
      <c r="I289">
        <v>1.1000000000000001</v>
      </c>
      <c r="J289">
        <v>7</v>
      </c>
      <c r="K289">
        <v>8</v>
      </c>
      <c r="L289">
        <v>3</v>
      </c>
      <c r="M289">
        <v>0</v>
      </c>
      <c r="N289">
        <v>14</v>
      </c>
      <c r="O289">
        <v>48</v>
      </c>
      <c r="P289">
        <v>29</v>
      </c>
      <c r="Q289">
        <v>1.45</v>
      </c>
      <c r="R289">
        <v>-5.54</v>
      </c>
      <c r="S289" t="str">
        <f>IF(G289="W", "W", "L")</f>
        <v>L</v>
      </c>
    </row>
    <row r="290" spans="1:19" x14ac:dyDescent="0.2">
      <c r="A290" t="s">
        <v>593</v>
      </c>
      <c r="B290">
        <v>2019</v>
      </c>
      <c r="C290" t="s">
        <v>580</v>
      </c>
      <c r="D290" t="s">
        <v>158</v>
      </c>
      <c r="E290" t="s">
        <v>59</v>
      </c>
      <c r="F290" t="s">
        <v>409</v>
      </c>
      <c r="G290" t="s">
        <v>100</v>
      </c>
      <c r="H290">
        <v>99</v>
      </c>
      <c r="I290">
        <v>7</v>
      </c>
      <c r="J290">
        <v>1</v>
      </c>
      <c r="K290">
        <v>0</v>
      </c>
      <c r="L290">
        <v>12</v>
      </c>
      <c r="M290">
        <v>0</v>
      </c>
      <c r="N290">
        <v>25</v>
      </c>
      <c r="O290">
        <v>106</v>
      </c>
      <c r="P290">
        <v>62</v>
      </c>
      <c r="Q290">
        <v>1.1200000000000001</v>
      </c>
      <c r="R290">
        <v>4.0199999999999996</v>
      </c>
      <c r="S290" s="6" t="s">
        <v>906</v>
      </c>
    </row>
    <row r="291" spans="1:19" x14ac:dyDescent="0.2">
      <c r="A291" t="s">
        <v>593</v>
      </c>
      <c r="B291">
        <v>2019</v>
      </c>
      <c r="C291" t="s">
        <v>48</v>
      </c>
      <c r="D291" t="s">
        <v>158</v>
      </c>
      <c r="E291" t="s">
        <v>72</v>
      </c>
      <c r="F291" t="s">
        <v>410</v>
      </c>
      <c r="G291" t="s">
        <v>70</v>
      </c>
      <c r="H291">
        <v>5</v>
      </c>
      <c r="I291">
        <v>5</v>
      </c>
      <c r="J291">
        <v>1</v>
      </c>
      <c r="K291">
        <v>0</v>
      </c>
      <c r="L291">
        <v>10</v>
      </c>
      <c r="M291">
        <v>0</v>
      </c>
      <c r="N291">
        <v>17</v>
      </c>
      <c r="O291">
        <v>75</v>
      </c>
      <c r="P291">
        <v>52</v>
      </c>
      <c r="Q291">
        <v>1.01</v>
      </c>
      <c r="R291">
        <v>2.87</v>
      </c>
      <c r="S291" s="6" t="s">
        <v>906</v>
      </c>
    </row>
    <row r="292" spans="1:19" x14ac:dyDescent="0.2">
      <c r="A292" t="s">
        <v>593</v>
      </c>
      <c r="B292">
        <v>2019</v>
      </c>
      <c r="C292" t="s">
        <v>188</v>
      </c>
      <c r="D292" t="s">
        <v>157</v>
      </c>
      <c r="E292" t="s">
        <v>93</v>
      </c>
      <c r="F292" t="s">
        <v>411</v>
      </c>
      <c r="G292" t="s">
        <v>492</v>
      </c>
      <c r="H292">
        <v>70</v>
      </c>
      <c r="I292">
        <v>4.2</v>
      </c>
      <c r="J292">
        <v>3</v>
      </c>
      <c r="K292">
        <v>5</v>
      </c>
      <c r="L292">
        <v>7</v>
      </c>
      <c r="M292">
        <v>1</v>
      </c>
      <c r="N292">
        <v>20</v>
      </c>
      <c r="O292">
        <v>91</v>
      </c>
      <c r="P292">
        <v>57</v>
      </c>
      <c r="Q292">
        <v>0.74</v>
      </c>
      <c r="R292">
        <v>-0.43</v>
      </c>
      <c r="S292" t="str">
        <f>IF(G292="W", "W", "L")</f>
        <v>L</v>
      </c>
    </row>
    <row r="293" spans="1:19" x14ac:dyDescent="0.2">
      <c r="A293" t="s">
        <v>593</v>
      </c>
      <c r="B293">
        <v>2019</v>
      </c>
      <c r="C293" t="s">
        <v>457</v>
      </c>
      <c r="D293" t="s">
        <v>157</v>
      </c>
      <c r="E293" t="s">
        <v>88</v>
      </c>
      <c r="F293" t="s">
        <v>410</v>
      </c>
      <c r="G293" t="s">
        <v>558</v>
      </c>
      <c r="H293">
        <v>10</v>
      </c>
      <c r="I293">
        <v>1.2</v>
      </c>
      <c r="J293">
        <v>5</v>
      </c>
      <c r="K293">
        <v>7</v>
      </c>
      <c r="L293">
        <v>2</v>
      </c>
      <c r="M293">
        <v>1</v>
      </c>
      <c r="N293">
        <v>13</v>
      </c>
      <c r="O293">
        <v>52</v>
      </c>
      <c r="P293">
        <v>29</v>
      </c>
      <c r="Q293">
        <v>0.66</v>
      </c>
      <c r="R293">
        <v>-5.15</v>
      </c>
      <c r="S293" t="str">
        <f>IF(G293="W", "W", "L")</f>
        <v>L</v>
      </c>
    </row>
    <row r="294" spans="1:19" x14ac:dyDescent="0.2">
      <c r="A294" t="s">
        <v>593</v>
      </c>
      <c r="B294">
        <v>2019</v>
      </c>
      <c r="C294" t="s">
        <v>363</v>
      </c>
      <c r="D294" t="s">
        <v>157</v>
      </c>
      <c r="E294" t="s">
        <v>50</v>
      </c>
      <c r="F294" t="s">
        <v>409</v>
      </c>
      <c r="G294" t="s">
        <v>94</v>
      </c>
      <c r="H294">
        <v>4</v>
      </c>
      <c r="I294">
        <v>6</v>
      </c>
      <c r="J294">
        <v>4</v>
      </c>
      <c r="K294">
        <v>0</v>
      </c>
      <c r="L294">
        <v>9</v>
      </c>
      <c r="M294">
        <v>0</v>
      </c>
      <c r="N294">
        <v>21</v>
      </c>
      <c r="O294">
        <v>79</v>
      </c>
      <c r="P294">
        <v>53</v>
      </c>
      <c r="Q294">
        <v>1.08</v>
      </c>
      <c r="R294">
        <v>3.38</v>
      </c>
      <c r="S294" s="6" t="s">
        <v>906</v>
      </c>
    </row>
    <row r="295" spans="1:19" x14ac:dyDescent="0.2">
      <c r="A295" t="s">
        <v>593</v>
      </c>
      <c r="B295">
        <v>2019</v>
      </c>
      <c r="C295" t="s">
        <v>581</v>
      </c>
      <c r="D295" t="s">
        <v>158</v>
      </c>
      <c r="E295" t="s">
        <v>77</v>
      </c>
      <c r="F295" t="s">
        <v>409</v>
      </c>
      <c r="G295" t="s">
        <v>404</v>
      </c>
      <c r="H295">
        <v>8</v>
      </c>
      <c r="I295">
        <v>5</v>
      </c>
      <c r="J295">
        <v>4</v>
      </c>
      <c r="K295">
        <v>1</v>
      </c>
      <c r="L295">
        <v>6</v>
      </c>
      <c r="M295">
        <v>1</v>
      </c>
      <c r="N295">
        <v>20</v>
      </c>
      <c r="O295">
        <v>92</v>
      </c>
      <c r="P295">
        <v>56</v>
      </c>
      <c r="Q295">
        <v>1.05</v>
      </c>
      <c r="R295">
        <v>1.47</v>
      </c>
      <c r="S295" t="str">
        <f>IF(G295="W", "W", "L")</f>
        <v>L</v>
      </c>
    </row>
    <row r="296" spans="1:19" x14ac:dyDescent="0.2">
      <c r="A296" t="s">
        <v>593</v>
      </c>
      <c r="B296">
        <v>2019</v>
      </c>
      <c r="C296" t="s">
        <v>437</v>
      </c>
      <c r="D296" t="s">
        <v>158</v>
      </c>
      <c r="E296" t="s">
        <v>80</v>
      </c>
      <c r="F296" t="s">
        <v>409</v>
      </c>
      <c r="G296" t="s">
        <v>128</v>
      </c>
      <c r="H296">
        <v>4</v>
      </c>
      <c r="I296">
        <v>6</v>
      </c>
      <c r="J296">
        <v>6</v>
      </c>
      <c r="K296">
        <v>1</v>
      </c>
      <c r="L296">
        <v>12</v>
      </c>
      <c r="M296">
        <v>0</v>
      </c>
      <c r="N296">
        <v>24</v>
      </c>
      <c r="O296">
        <v>100</v>
      </c>
      <c r="P296">
        <v>68</v>
      </c>
      <c r="Q296">
        <v>1.05</v>
      </c>
      <c r="R296">
        <v>2.4500000000000002</v>
      </c>
      <c r="S296" s="6" t="s">
        <v>906</v>
      </c>
    </row>
    <row r="297" spans="1:19" x14ac:dyDescent="0.2">
      <c r="A297" t="s">
        <v>593</v>
      </c>
      <c r="B297">
        <v>2019</v>
      </c>
      <c r="C297" t="s">
        <v>253</v>
      </c>
      <c r="D297" t="s">
        <v>157</v>
      </c>
      <c r="E297" t="s">
        <v>72</v>
      </c>
      <c r="F297" t="s">
        <v>410</v>
      </c>
      <c r="G297" t="s">
        <v>183</v>
      </c>
      <c r="H297">
        <v>4</v>
      </c>
      <c r="I297">
        <v>7</v>
      </c>
      <c r="J297">
        <v>5</v>
      </c>
      <c r="K297">
        <v>3</v>
      </c>
      <c r="L297">
        <v>7</v>
      </c>
      <c r="M297">
        <v>2</v>
      </c>
      <c r="N297">
        <v>25</v>
      </c>
      <c r="O297">
        <v>104</v>
      </c>
      <c r="P297">
        <v>63</v>
      </c>
      <c r="Q297">
        <v>0.97</v>
      </c>
      <c r="R297">
        <v>0.75</v>
      </c>
      <c r="S297" s="6" t="s">
        <v>906</v>
      </c>
    </row>
    <row r="298" spans="1:19" x14ac:dyDescent="0.2">
      <c r="A298" t="s">
        <v>593</v>
      </c>
      <c r="B298">
        <v>2019</v>
      </c>
      <c r="C298" t="s">
        <v>256</v>
      </c>
      <c r="D298" t="s">
        <v>157</v>
      </c>
      <c r="E298" t="s">
        <v>50</v>
      </c>
      <c r="F298" t="s">
        <v>409</v>
      </c>
      <c r="G298" t="s">
        <v>582</v>
      </c>
      <c r="H298">
        <v>4</v>
      </c>
      <c r="I298">
        <v>7</v>
      </c>
      <c r="J298">
        <v>8</v>
      </c>
      <c r="K298">
        <v>1</v>
      </c>
      <c r="L298">
        <v>7</v>
      </c>
      <c r="M298">
        <v>0</v>
      </c>
      <c r="N298">
        <v>27</v>
      </c>
      <c r="O298">
        <v>111</v>
      </c>
      <c r="P298">
        <v>73</v>
      </c>
      <c r="Q298">
        <v>0.41</v>
      </c>
      <c r="R298">
        <v>2.95</v>
      </c>
      <c r="S298" s="6" t="s">
        <v>906</v>
      </c>
    </row>
    <row r="299" spans="1:19" x14ac:dyDescent="0.2">
      <c r="A299" t="s">
        <v>593</v>
      </c>
      <c r="B299">
        <v>2019</v>
      </c>
      <c r="C299" t="s">
        <v>371</v>
      </c>
      <c r="D299" t="s">
        <v>158</v>
      </c>
      <c r="E299" t="s">
        <v>64</v>
      </c>
      <c r="F299" t="s">
        <v>411</v>
      </c>
      <c r="G299" t="s">
        <v>183</v>
      </c>
      <c r="H299">
        <v>5</v>
      </c>
      <c r="I299">
        <v>6.1</v>
      </c>
      <c r="J299">
        <v>3</v>
      </c>
      <c r="K299">
        <v>1</v>
      </c>
      <c r="L299">
        <v>8</v>
      </c>
      <c r="M299">
        <v>1</v>
      </c>
      <c r="N299">
        <v>25</v>
      </c>
      <c r="O299">
        <v>107</v>
      </c>
      <c r="P299">
        <v>65</v>
      </c>
      <c r="Q299">
        <v>0.54</v>
      </c>
      <c r="R299">
        <v>1.77</v>
      </c>
      <c r="S299" s="6" t="s">
        <v>906</v>
      </c>
    </row>
    <row r="300" spans="1:19" x14ac:dyDescent="0.2">
      <c r="A300" t="s">
        <v>593</v>
      </c>
      <c r="B300">
        <v>2019</v>
      </c>
      <c r="C300" t="s">
        <v>509</v>
      </c>
      <c r="D300" t="s">
        <v>157</v>
      </c>
      <c r="E300" t="s">
        <v>77</v>
      </c>
      <c r="F300" t="s">
        <v>409</v>
      </c>
      <c r="G300" t="s">
        <v>152</v>
      </c>
      <c r="H300">
        <v>5</v>
      </c>
      <c r="I300">
        <v>7</v>
      </c>
      <c r="J300">
        <v>3</v>
      </c>
      <c r="K300">
        <v>2</v>
      </c>
      <c r="L300">
        <v>9</v>
      </c>
      <c r="M300">
        <v>0</v>
      </c>
      <c r="N300">
        <v>26</v>
      </c>
      <c r="O300">
        <v>117</v>
      </c>
      <c r="P300">
        <v>70</v>
      </c>
      <c r="Q300">
        <v>0.84</v>
      </c>
      <c r="R300">
        <v>1.83</v>
      </c>
      <c r="S300" s="6" t="s">
        <v>906</v>
      </c>
    </row>
    <row r="301" spans="1:19" x14ac:dyDescent="0.2">
      <c r="A301" t="s">
        <v>593</v>
      </c>
      <c r="B301">
        <v>2019</v>
      </c>
      <c r="C301" t="s">
        <v>376</v>
      </c>
      <c r="D301" t="s">
        <v>158</v>
      </c>
      <c r="E301" t="s">
        <v>102</v>
      </c>
      <c r="F301" t="s">
        <v>410</v>
      </c>
      <c r="G301" t="s">
        <v>586</v>
      </c>
      <c r="H301">
        <v>4</v>
      </c>
      <c r="I301">
        <v>4.2</v>
      </c>
      <c r="J301">
        <v>11</v>
      </c>
      <c r="K301">
        <v>4</v>
      </c>
      <c r="L301">
        <v>6</v>
      </c>
      <c r="M301">
        <v>0</v>
      </c>
      <c r="N301">
        <v>25</v>
      </c>
      <c r="O301">
        <v>103</v>
      </c>
      <c r="P301">
        <v>68</v>
      </c>
      <c r="Q301">
        <v>1.05</v>
      </c>
      <c r="R301">
        <v>-1.6</v>
      </c>
      <c r="S301" t="str">
        <f>IF(G301="W", "W", "L")</f>
        <v>L</v>
      </c>
    </row>
    <row r="302" spans="1:19" x14ac:dyDescent="0.2">
      <c r="A302" t="s">
        <v>593</v>
      </c>
      <c r="B302">
        <v>2019</v>
      </c>
      <c r="C302" t="s">
        <v>511</v>
      </c>
      <c r="D302" t="s">
        <v>157</v>
      </c>
      <c r="E302" t="s">
        <v>227</v>
      </c>
      <c r="F302" t="s">
        <v>410</v>
      </c>
      <c r="G302" t="s">
        <v>248</v>
      </c>
      <c r="H302">
        <v>4</v>
      </c>
      <c r="I302">
        <v>5</v>
      </c>
      <c r="J302">
        <v>3</v>
      </c>
      <c r="K302">
        <v>0</v>
      </c>
      <c r="L302">
        <v>10</v>
      </c>
      <c r="M302">
        <v>0</v>
      </c>
      <c r="N302">
        <v>20</v>
      </c>
      <c r="O302">
        <v>104</v>
      </c>
      <c r="P302">
        <v>63</v>
      </c>
      <c r="Q302">
        <v>0.69</v>
      </c>
      <c r="R302">
        <v>2.71</v>
      </c>
      <c r="S302" s="6" t="s">
        <v>906</v>
      </c>
    </row>
    <row r="303" spans="1:19" x14ac:dyDescent="0.2">
      <c r="A303" t="s">
        <v>593</v>
      </c>
      <c r="B303">
        <v>2019</v>
      </c>
      <c r="C303" t="s">
        <v>265</v>
      </c>
      <c r="D303" t="s">
        <v>158</v>
      </c>
      <c r="E303" t="s">
        <v>50</v>
      </c>
      <c r="F303" t="s">
        <v>409</v>
      </c>
      <c r="G303" t="s">
        <v>147</v>
      </c>
      <c r="H303">
        <v>5</v>
      </c>
      <c r="I303">
        <v>5.2</v>
      </c>
      <c r="J303">
        <v>4</v>
      </c>
      <c r="K303">
        <v>1</v>
      </c>
      <c r="L303">
        <v>8</v>
      </c>
      <c r="M303">
        <v>0</v>
      </c>
      <c r="N303">
        <v>24</v>
      </c>
      <c r="O303">
        <v>106</v>
      </c>
      <c r="P303">
        <v>66</v>
      </c>
      <c r="Q303">
        <v>0.86</v>
      </c>
      <c r="R303">
        <v>2.0499999999999998</v>
      </c>
      <c r="S303" s="6" t="s">
        <v>906</v>
      </c>
    </row>
    <row r="304" spans="1:19" x14ac:dyDescent="0.2">
      <c r="A304" t="s">
        <v>593</v>
      </c>
      <c r="B304">
        <v>2019</v>
      </c>
      <c r="C304" t="s">
        <v>463</v>
      </c>
      <c r="D304" t="s">
        <v>157</v>
      </c>
      <c r="E304" t="s">
        <v>80</v>
      </c>
      <c r="F304" t="s">
        <v>409</v>
      </c>
      <c r="G304" t="s">
        <v>364</v>
      </c>
      <c r="H304">
        <v>4</v>
      </c>
      <c r="I304">
        <v>8</v>
      </c>
      <c r="J304">
        <v>4</v>
      </c>
      <c r="K304">
        <v>0</v>
      </c>
      <c r="L304">
        <v>10</v>
      </c>
      <c r="M304">
        <v>0</v>
      </c>
      <c r="N304">
        <v>27</v>
      </c>
      <c r="O304">
        <v>115</v>
      </c>
      <c r="P304">
        <v>82</v>
      </c>
      <c r="Q304">
        <v>1.08</v>
      </c>
      <c r="R304">
        <v>4.47</v>
      </c>
      <c r="S304" s="6" t="s">
        <v>906</v>
      </c>
    </row>
    <row r="305" spans="1:19" x14ac:dyDescent="0.2">
      <c r="A305" t="s">
        <v>593</v>
      </c>
      <c r="B305">
        <v>2019</v>
      </c>
      <c r="C305" t="s">
        <v>442</v>
      </c>
      <c r="D305" t="s">
        <v>158</v>
      </c>
      <c r="E305" t="s">
        <v>59</v>
      </c>
      <c r="F305" t="s">
        <v>409</v>
      </c>
      <c r="G305" t="s">
        <v>150</v>
      </c>
      <c r="H305">
        <v>4</v>
      </c>
      <c r="I305">
        <v>7</v>
      </c>
      <c r="J305">
        <v>2</v>
      </c>
      <c r="K305">
        <v>2</v>
      </c>
      <c r="L305">
        <v>9</v>
      </c>
      <c r="M305">
        <v>1</v>
      </c>
      <c r="N305">
        <v>27</v>
      </c>
      <c r="O305">
        <v>109</v>
      </c>
      <c r="P305">
        <v>71</v>
      </c>
      <c r="Q305">
        <v>1.1499999999999999</v>
      </c>
      <c r="R305">
        <v>2.02</v>
      </c>
      <c r="S305" t="str">
        <f>IF(G305="W", "W", "L")</f>
        <v>L</v>
      </c>
    </row>
    <row r="306" spans="1:19" x14ac:dyDescent="0.2">
      <c r="A306" t="s">
        <v>593</v>
      </c>
      <c r="B306">
        <v>2019</v>
      </c>
      <c r="C306" t="s">
        <v>489</v>
      </c>
      <c r="D306" t="s">
        <v>157</v>
      </c>
      <c r="E306" t="s">
        <v>77</v>
      </c>
      <c r="F306" t="s">
        <v>409</v>
      </c>
      <c r="G306" t="s">
        <v>124</v>
      </c>
      <c r="H306">
        <v>4</v>
      </c>
      <c r="I306">
        <v>6.1</v>
      </c>
      <c r="J306">
        <v>4</v>
      </c>
      <c r="K306">
        <v>2</v>
      </c>
      <c r="L306">
        <v>7</v>
      </c>
      <c r="M306">
        <v>1</v>
      </c>
      <c r="N306">
        <v>25</v>
      </c>
      <c r="O306">
        <v>113</v>
      </c>
      <c r="P306">
        <v>70</v>
      </c>
      <c r="Q306">
        <v>0.84</v>
      </c>
      <c r="R306">
        <v>1.37</v>
      </c>
      <c r="S306" s="6" t="s">
        <v>906</v>
      </c>
    </row>
    <row r="307" spans="1:19" x14ac:dyDescent="0.2">
      <c r="A307" t="s">
        <v>593</v>
      </c>
      <c r="B307">
        <v>2019</v>
      </c>
      <c r="C307" t="s">
        <v>490</v>
      </c>
      <c r="D307" t="s">
        <v>158</v>
      </c>
      <c r="E307" t="s">
        <v>77</v>
      </c>
      <c r="F307" t="s">
        <v>409</v>
      </c>
      <c r="G307" t="s">
        <v>132</v>
      </c>
      <c r="H307">
        <v>5</v>
      </c>
      <c r="I307">
        <v>8</v>
      </c>
      <c r="J307">
        <v>6</v>
      </c>
      <c r="K307">
        <v>2</v>
      </c>
      <c r="L307">
        <v>10</v>
      </c>
      <c r="M307">
        <v>1</v>
      </c>
      <c r="N307">
        <v>31</v>
      </c>
      <c r="O307">
        <v>112</v>
      </c>
      <c r="P307">
        <v>69</v>
      </c>
      <c r="Q307">
        <v>0.74</v>
      </c>
      <c r="R307">
        <v>2.6</v>
      </c>
      <c r="S307" t="str">
        <f>IF(G307="W", "W", "L")</f>
        <v>L</v>
      </c>
    </row>
    <row r="308" spans="1:19" x14ac:dyDescent="0.2">
      <c r="A308" t="s">
        <v>593</v>
      </c>
      <c r="B308">
        <v>2019</v>
      </c>
      <c r="C308" t="s">
        <v>274</v>
      </c>
      <c r="D308" t="s">
        <v>158</v>
      </c>
      <c r="E308" t="s">
        <v>80</v>
      </c>
      <c r="F308" t="s">
        <v>409</v>
      </c>
      <c r="G308" t="s">
        <v>266</v>
      </c>
      <c r="H308">
        <v>4</v>
      </c>
      <c r="I308">
        <v>6</v>
      </c>
      <c r="J308">
        <v>7</v>
      </c>
      <c r="K308">
        <v>0</v>
      </c>
      <c r="L308">
        <v>6</v>
      </c>
      <c r="M308">
        <v>0</v>
      </c>
      <c r="N308">
        <v>25</v>
      </c>
      <c r="O308">
        <v>103</v>
      </c>
      <c r="P308">
        <v>69</v>
      </c>
      <c r="Q308">
        <v>0.89</v>
      </c>
      <c r="R308">
        <v>3.45</v>
      </c>
      <c r="S308" s="6" t="s">
        <v>906</v>
      </c>
    </row>
    <row r="309" spans="1:19" x14ac:dyDescent="0.2">
      <c r="A309" t="s">
        <v>593</v>
      </c>
      <c r="B309">
        <v>2019</v>
      </c>
      <c r="C309" t="s">
        <v>277</v>
      </c>
      <c r="D309" t="s">
        <v>157</v>
      </c>
      <c r="E309" t="s">
        <v>59</v>
      </c>
      <c r="F309" t="s">
        <v>409</v>
      </c>
      <c r="G309" t="s">
        <v>485</v>
      </c>
      <c r="H309">
        <v>4</v>
      </c>
      <c r="I309">
        <v>7</v>
      </c>
      <c r="J309">
        <v>5</v>
      </c>
      <c r="K309">
        <v>0</v>
      </c>
      <c r="L309">
        <v>10</v>
      </c>
      <c r="M309">
        <v>0</v>
      </c>
      <c r="N309">
        <v>27</v>
      </c>
      <c r="O309">
        <v>92</v>
      </c>
      <c r="P309">
        <v>59</v>
      </c>
      <c r="Q309">
        <v>0.18</v>
      </c>
      <c r="R309">
        <v>3.79</v>
      </c>
      <c r="S309" s="6" t="s">
        <v>906</v>
      </c>
    </row>
    <row r="310" spans="1:19" x14ac:dyDescent="0.2">
      <c r="A310" t="s">
        <v>593</v>
      </c>
      <c r="B310">
        <v>2019</v>
      </c>
      <c r="C310" t="s">
        <v>279</v>
      </c>
      <c r="D310" t="s">
        <v>157</v>
      </c>
      <c r="E310" t="s">
        <v>566</v>
      </c>
      <c r="F310" t="s">
        <v>570</v>
      </c>
      <c r="G310" t="s">
        <v>107</v>
      </c>
      <c r="H310">
        <v>4</v>
      </c>
      <c r="I310">
        <v>5.2</v>
      </c>
      <c r="J310">
        <v>7</v>
      </c>
      <c r="K310">
        <v>6</v>
      </c>
      <c r="L310">
        <v>4</v>
      </c>
      <c r="M310">
        <v>1</v>
      </c>
      <c r="N310">
        <v>25</v>
      </c>
      <c r="O310">
        <v>99</v>
      </c>
      <c r="P310">
        <v>61</v>
      </c>
      <c r="Q310">
        <v>0.78</v>
      </c>
      <c r="R310">
        <v>-2</v>
      </c>
      <c r="S310" t="str">
        <f>IF(G310="W", "W", "L")</f>
        <v>L</v>
      </c>
    </row>
    <row r="311" spans="1:19" x14ac:dyDescent="0.2">
      <c r="A311" t="s">
        <v>160</v>
      </c>
      <c r="B311" s="6">
        <v>2019</v>
      </c>
      <c r="C311" t="s">
        <v>475</v>
      </c>
      <c r="D311" t="s">
        <v>158</v>
      </c>
      <c r="E311" t="s">
        <v>72</v>
      </c>
      <c r="F311" t="s">
        <v>410</v>
      </c>
      <c r="G311" t="s">
        <v>78</v>
      </c>
      <c r="H311">
        <v>4</v>
      </c>
      <c r="I311">
        <v>6</v>
      </c>
      <c r="J311">
        <v>2</v>
      </c>
      <c r="K311">
        <v>2</v>
      </c>
      <c r="L311">
        <v>9</v>
      </c>
      <c r="M311">
        <v>1</v>
      </c>
      <c r="N311">
        <v>22</v>
      </c>
      <c r="O311">
        <v>91</v>
      </c>
      <c r="P311">
        <v>58</v>
      </c>
      <c r="Q311">
        <v>0.9</v>
      </c>
      <c r="R311">
        <v>1.45</v>
      </c>
      <c r="S311" s="6" t="s">
        <v>906</v>
      </c>
    </row>
    <row r="312" spans="1:19" x14ac:dyDescent="0.2">
      <c r="A312" t="s">
        <v>160</v>
      </c>
      <c r="B312" s="6">
        <v>2019</v>
      </c>
      <c r="C312" t="s">
        <v>289</v>
      </c>
      <c r="D312" t="s">
        <v>157</v>
      </c>
      <c r="E312" t="s">
        <v>80</v>
      </c>
      <c r="F312" t="s">
        <v>409</v>
      </c>
      <c r="G312" t="s">
        <v>94</v>
      </c>
      <c r="H312">
        <v>5</v>
      </c>
      <c r="I312">
        <v>7</v>
      </c>
      <c r="J312">
        <v>3</v>
      </c>
      <c r="K312">
        <v>0</v>
      </c>
      <c r="L312">
        <v>6</v>
      </c>
      <c r="M312">
        <v>0</v>
      </c>
      <c r="N312">
        <v>26</v>
      </c>
      <c r="O312">
        <v>105</v>
      </c>
      <c r="P312">
        <v>68</v>
      </c>
      <c r="Q312">
        <v>0.98</v>
      </c>
      <c r="R312">
        <v>3.91</v>
      </c>
      <c r="S312" s="6" t="s">
        <v>906</v>
      </c>
    </row>
    <row r="313" spans="1:19" x14ac:dyDescent="0.2">
      <c r="A313" t="s">
        <v>160</v>
      </c>
      <c r="B313" s="6">
        <v>2019</v>
      </c>
      <c r="C313" t="s">
        <v>225</v>
      </c>
      <c r="D313" t="s">
        <v>157</v>
      </c>
      <c r="E313" t="s">
        <v>135</v>
      </c>
      <c r="F313" t="s">
        <v>411</v>
      </c>
      <c r="G313" t="s">
        <v>147</v>
      </c>
      <c r="H313">
        <v>4</v>
      </c>
      <c r="I313">
        <v>6</v>
      </c>
      <c r="J313">
        <v>4</v>
      </c>
      <c r="K313">
        <v>1</v>
      </c>
      <c r="L313">
        <v>5</v>
      </c>
      <c r="M313">
        <v>0</v>
      </c>
      <c r="N313">
        <v>26</v>
      </c>
      <c r="O313">
        <v>106</v>
      </c>
      <c r="P313">
        <v>64</v>
      </c>
      <c r="Q313">
        <v>1.23</v>
      </c>
      <c r="R313">
        <v>1.49</v>
      </c>
      <c r="S313" s="6" t="s">
        <v>906</v>
      </c>
    </row>
    <row r="314" spans="1:19" x14ac:dyDescent="0.2">
      <c r="A314" t="s">
        <v>160</v>
      </c>
      <c r="B314" s="6">
        <v>2019</v>
      </c>
      <c r="C314" t="s">
        <v>168</v>
      </c>
      <c r="D314" t="s">
        <v>158</v>
      </c>
      <c r="E314" t="s">
        <v>596</v>
      </c>
      <c r="F314" t="s">
        <v>570</v>
      </c>
      <c r="G314" t="s">
        <v>597</v>
      </c>
      <c r="H314">
        <v>4</v>
      </c>
      <c r="I314">
        <v>2.1</v>
      </c>
      <c r="J314">
        <v>6</v>
      </c>
      <c r="K314">
        <v>5</v>
      </c>
      <c r="L314">
        <v>3</v>
      </c>
      <c r="M314">
        <v>2</v>
      </c>
      <c r="N314">
        <v>16</v>
      </c>
      <c r="O314">
        <v>65</v>
      </c>
      <c r="P314">
        <v>41</v>
      </c>
      <c r="Q314">
        <v>0.72</v>
      </c>
      <c r="R314">
        <v>-4.26</v>
      </c>
      <c r="S314" t="str">
        <f>IF(G314="W", "W", "L")</f>
        <v>L</v>
      </c>
    </row>
    <row r="315" spans="1:19" x14ac:dyDescent="0.2">
      <c r="A315" t="s">
        <v>160</v>
      </c>
      <c r="B315" s="6">
        <v>2019</v>
      </c>
      <c r="C315" t="s">
        <v>170</v>
      </c>
      <c r="D315" t="s">
        <v>157</v>
      </c>
      <c r="E315" t="s">
        <v>179</v>
      </c>
      <c r="F315" t="s">
        <v>411</v>
      </c>
      <c r="G315" t="s">
        <v>210</v>
      </c>
      <c r="H315">
        <v>5</v>
      </c>
      <c r="I315">
        <v>6</v>
      </c>
      <c r="J315">
        <v>3</v>
      </c>
      <c r="K315">
        <v>3</v>
      </c>
      <c r="L315">
        <v>9</v>
      </c>
      <c r="M315">
        <v>1</v>
      </c>
      <c r="N315">
        <v>25</v>
      </c>
      <c r="O315">
        <v>106</v>
      </c>
      <c r="P315">
        <v>63</v>
      </c>
      <c r="Q315">
        <v>1.07</v>
      </c>
      <c r="R315">
        <v>0.42</v>
      </c>
      <c r="S315" t="str">
        <f>IF(G315="W", "W", "L")</f>
        <v>L</v>
      </c>
    </row>
    <row r="316" spans="1:19" x14ac:dyDescent="0.2">
      <c r="A316" t="s">
        <v>160</v>
      </c>
      <c r="B316" s="6">
        <v>2019</v>
      </c>
      <c r="C316" t="s">
        <v>526</v>
      </c>
      <c r="D316" t="s">
        <v>158</v>
      </c>
      <c r="E316" t="s">
        <v>135</v>
      </c>
      <c r="F316" t="s">
        <v>411</v>
      </c>
      <c r="G316" t="s">
        <v>189</v>
      </c>
      <c r="H316">
        <v>5</v>
      </c>
      <c r="I316">
        <v>7.2</v>
      </c>
      <c r="J316">
        <v>6</v>
      </c>
      <c r="K316">
        <v>1</v>
      </c>
      <c r="L316">
        <v>8</v>
      </c>
      <c r="M316">
        <v>1</v>
      </c>
      <c r="N316">
        <v>29</v>
      </c>
      <c r="O316">
        <v>114</v>
      </c>
      <c r="P316">
        <v>71</v>
      </c>
      <c r="Q316">
        <v>1.0900000000000001</v>
      </c>
      <c r="R316">
        <v>3.48</v>
      </c>
      <c r="S316" s="6" t="s">
        <v>906</v>
      </c>
    </row>
    <row r="317" spans="1:19" x14ac:dyDescent="0.2">
      <c r="A317" t="s">
        <v>160</v>
      </c>
      <c r="B317" s="6">
        <v>2019</v>
      </c>
      <c r="C317" t="s">
        <v>399</v>
      </c>
      <c r="D317" t="s">
        <v>158</v>
      </c>
      <c r="E317" t="s">
        <v>59</v>
      </c>
      <c r="F317" t="s">
        <v>409</v>
      </c>
      <c r="G317" t="s">
        <v>100</v>
      </c>
      <c r="H317">
        <v>4</v>
      </c>
      <c r="I317">
        <v>6.1</v>
      </c>
      <c r="J317">
        <v>8</v>
      </c>
      <c r="K317">
        <v>3</v>
      </c>
      <c r="L317">
        <v>6</v>
      </c>
      <c r="M317">
        <v>1</v>
      </c>
      <c r="N317">
        <v>27</v>
      </c>
      <c r="O317">
        <v>87</v>
      </c>
      <c r="P317">
        <v>60</v>
      </c>
      <c r="Q317">
        <v>1.17</v>
      </c>
      <c r="R317">
        <v>0.28000000000000003</v>
      </c>
      <c r="S317" s="6" t="s">
        <v>906</v>
      </c>
    </row>
    <row r="318" spans="1:19" x14ac:dyDescent="0.2">
      <c r="A318" t="s">
        <v>160</v>
      </c>
      <c r="B318" s="6">
        <v>2019</v>
      </c>
      <c r="C318" t="s">
        <v>306</v>
      </c>
      <c r="D318" t="s">
        <v>157</v>
      </c>
      <c r="E318" t="s">
        <v>59</v>
      </c>
      <c r="F318" t="s">
        <v>409</v>
      </c>
      <c r="G318" t="s">
        <v>393</v>
      </c>
      <c r="H318">
        <v>4</v>
      </c>
      <c r="I318">
        <v>6.1</v>
      </c>
      <c r="J318">
        <v>7</v>
      </c>
      <c r="K318">
        <v>5</v>
      </c>
      <c r="L318">
        <v>6</v>
      </c>
      <c r="M318">
        <v>4</v>
      </c>
      <c r="N318">
        <v>25</v>
      </c>
      <c r="O318">
        <v>101</v>
      </c>
      <c r="P318">
        <v>64</v>
      </c>
      <c r="Q318">
        <v>0.6</v>
      </c>
      <c r="R318">
        <v>-0.92</v>
      </c>
      <c r="S318" t="str">
        <f>IF(G318="W", "W", "L")</f>
        <v>L</v>
      </c>
    </row>
    <row r="319" spans="1:19" x14ac:dyDescent="0.2">
      <c r="A319" t="s">
        <v>160</v>
      </c>
      <c r="B319" s="6">
        <v>2019</v>
      </c>
      <c r="C319" t="s">
        <v>231</v>
      </c>
      <c r="D319" t="s">
        <v>158</v>
      </c>
      <c r="E319" t="s">
        <v>88</v>
      </c>
      <c r="F319" t="s">
        <v>410</v>
      </c>
      <c r="G319" t="s">
        <v>251</v>
      </c>
      <c r="H319">
        <v>5</v>
      </c>
      <c r="I319">
        <v>9</v>
      </c>
      <c r="J319">
        <v>5</v>
      </c>
      <c r="K319">
        <v>0</v>
      </c>
      <c r="L319">
        <v>15</v>
      </c>
      <c r="M319">
        <v>0</v>
      </c>
      <c r="N319">
        <v>31</v>
      </c>
      <c r="O319">
        <v>107</v>
      </c>
      <c r="P319">
        <v>75</v>
      </c>
      <c r="Q319">
        <v>0.41</v>
      </c>
      <c r="R319">
        <v>5.17</v>
      </c>
      <c r="S319" s="6" t="s">
        <v>906</v>
      </c>
    </row>
    <row r="320" spans="1:19" x14ac:dyDescent="0.2">
      <c r="A320" t="s">
        <v>160</v>
      </c>
      <c r="B320" s="6">
        <v>2019</v>
      </c>
      <c r="C320" t="s">
        <v>178</v>
      </c>
      <c r="D320" t="s">
        <v>158</v>
      </c>
      <c r="E320" t="s">
        <v>117</v>
      </c>
      <c r="F320" t="s">
        <v>410</v>
      </c>
      <c r="G320" t="s">
        <v>70</v>
      </c>
      <c r="H320">
        <v>4</v>
      </c>
      <c r="I320">
        <v>5</v>
      </c>
      <c r="J320">
        <v>4</v>
      </c>
      <c r="K320">
        <v>1</v>
      </c>
      <c r="L320">
        <v>10</v>
      </c>
      <c r="M320">
        <v>0</v>
      </c>
      <c r="N320">
        <v>23</v>
      </c>
      <c r="O320">
        <v>111</v>
      </c>
      <c r="P320">
        <v>67</v>
      </c>
      <c r="Q320">
        <v>1.19</v>
      </c>
      <c r="R320">
        <v>1.87</v>
      </c>
      <c r="S320" s="6" t="s">
        <v>906</v>
      </c>
    </row>
    <row r="321" spans="1:19" x14ac:dyDescent="0.2">
      <c r="A321" t="s">
        <v>160</v>
      </c>
      <c r="B321" s="6">
        <v>2019</v>
      </c>
      <c r="C321" t="s">
        <v>355</v>
      </c>
      <c r="D321" t="s">
        <v>157</v>
      </c>
      <c r="E321" t="s">
        <v>102</v>
      </c>
      <c r="F321" t="s">
        <v>410</v>
      </c>
      <c r="G321" t="s">
        <v>600</v>
      </c>
      <c r="H321">
        <v>4</v>
      </c>
      <c r="I321">
        <v>5</v>
      </c>
      <c r="J321">
        <v>8</v>
      </c>
      <c r="K321">
        <v>6</v>
      </c>
      <c r="L321">
        <v>6</v>
      </c>
      <c r="M321">
        <v>3</v>
      </c>
      <c r="N321">
        <v>23</v>
      </c>
      <c r="O321">
        <v>77</v>
      </c>
      <c r="P321">
        <v>57</v>
      </c>
      <c r="Q321">
        <v>0.92</v>
      </c>
      <c r="R321">
        <v>-3.07</v>
      </c>
      <c r="S321" s="6" t="s">
        <v>906</v>
      </c>
    </row>
    <row r="322" spans="1:19" x14ac:dyDescent="0.2">
      <c r="A322" t="s">
        <v>160</v>
      </c>
      <c r="B322" s="6">
        <v>2019</v>
      </c>
      <c r="C322" t="s">
        <v>356</v>
      </c>
      <c r="D322" t="s">
        <v>158</v>
      </c>
      <c r="E322" t="s">
        <v>77</v>
      </c>
      <c r="F322" t="s">
        <v>409</v>
      </c>
      <c r="G322" t="s">
        <v>124</v>
      </c>
      <c r="H322">
        <v>5</v>
      </c>
      <c r="I322">
        <v>7</v>
      </c>
      <c r="J322">
        <v>5</v>
      </c>
      <c r="K322">
        <v>2</v>
      </c>
      <c r="L322">
        <v>7</v>
      </c>
      <c r="M322">
        <v>2</v>
      </c>
      <c r="N322">
        <v>27</v>
      </c>
      <c r="O322">
        <v>104</v>
      </c>
      <c r="P322">
        <v>63</v>
      </c>
      <c r="Q322">
        <v>0.89</v>
      </c>
      <c r="R322">
        <v>1.62</v>
      </c>
      <c r="S322" s="6" t="s">
        <v>906</v>
      </c>
    </row>
    <row r="323" spans="1:19" x14ac:dyDescent="0.2">
      <c r="A323" t="s">
        <v>160</v>
      </c>
      <c r="B323" s="6">
        <v>2019</v>
      </c>
      <c r="C323" t="s">
        <v>402</v>
      </c>
      <c r="D323" t="s">
        <v>158</v>
      </c>
      <c r="E323" t="s">
        <v>227</v>
      </c>
      <c r="F323" t="s">
        <v>410</v>
      </c>
      <c r="G323" t="s">
        <v>586</v>
      </c>
      <c r="H323">
        <v>4</v>
      </c>
      <c r="I323">
        <v>1.2</v>
      </c>
      <c r="J323">
        <v>5</v>
      </c>
      <c r="K323">
        <v>5</v>
      </c>
      <c r="L323">
        <v>4</v>
      </c>
      <c r="M323">
        <v>1</v>
      </c>
      <c r="N323">
        <v>12</v>
      </c>
      <c r="O323">
        <v>48</v>
      </c>
      <c r="P323">
        <v>26</v>
      </c>
      <c r="Q323">
        <v>0.86</v>
      </c>
      <c r="R323">
        <v>-4.5</v>
      </c>
      <c r="S323" t="str">
        <f>IF(G323="W", "W", "L")</f>
        <v>L</v>
      </c>
    </row>
    <row r="324" spans="1:19" x14ac:dyDescent="0.2">
      <c r="A324" t="s">
        <v>160</v>
      </c>
      <c r="B324" s="6">
        <v>2019</v>
      </c>
      <c r="C324" t="s">
        <v>403</v>
      </c>
      <c r="D324" t="s">
        <v>157</v>
      </c>
      <c r="E324" t="s">
        <v>80</v>
      </c>
      <c r="F324" t="s">
        <v>409</v>
      </c>
      <c r="G324" t="s">
        <v>147</v>
      </c>
      <c r="H324">
        <v>5</v>
      </c>
      <c r="I324">
        <v>7.2</v>
      </c>
      <c r="J324">
        <v>4</v>
      </c>
      <c r="K324">
        <v>2</v>
      </c>
      <c r="L324">
        <v>12</v>
      </c>
      <c r="M324">
        <v>0</v>
      </c>
      <c r="N324">
        <v>27</v>
      </c>
      <c r="O324">
        <v>105</v>
      </c>
      <c r="P324">
        <v>76</v>
      </c>
      <c r="Q324">
        <v>1.35</v>
      </c>
      <c r="R324">
        <v>2.35</v>
      </c>
      <c r="S324" s="6" t="s">
        <v>906</v>
      </c>
    </row>
    <row r="325" spans="1:19" x14ac:dyDescent="0.2">
      <c r="A325" t="s">
        <v>160</v>
      </c>
      <c r="B325" s="6">
        <v>2019</v>
      </c>
      <c r="C325" t="s">
        <v>601</v>
      </c>
      <c r="D325" t="s">
        <v>157</v>
      </c>
      <c r="E325" t="s">
        <v>93</v>
      </c>
      <c r="F325" t="s">
        <v>411</v>
      </c>
      <c r="G325" t="s">
        <v>81</v>
      </c>
      <c r="H325">
        <v>4</v>
      </c>
      <c r="I325">
        <v>6</v>
      </c>
      <c r="J325">
        <v>5</v>
      </c>
      <c r="K325">
        <v>2</v>
      </c>
      <c r="L325">
        <v>8</v>
      </c>
      <c r="M325">
        <v>0</v>
      </c>
      <c r="N325">
        <v>23</v>
      </c>
      <c r="O325">
        <v>102</v>
      </c>
      <c r="P325">
        <v>71</v>
      </c>
      <c r="Q325">
        <v>0.68</v>
      </c>
      <c r="R325">
        <v>1.68</v>
      </c>
      <c r="S325" t="str">
        <f>IF(G325="W", "W", "L")</f>
        <v>L</v>
      </c>
    </row>
    <row r="326" spans="1:19" x14ac:dyDescent="0.2">
      <c r="A326" t="s">
        <v>160</v>
      </c>
      <c r="B326" s="6">
        <v>2019</v>
      </c>
      <c r="C326" t="s">
        <v>101</v>
      </c>
      <c r="D326" t="s">
        <v>158</v>
      </c>
      <c r="E326" t="s">
        <v>50</v>
      </c>
      <c r="F326" t="s">
        <v>409</v>
      </c>
      <c r="G326" t="s">
        <v>478</v>
      </c>
      <c r="H326">
        <v>4</v>
      </c>
      <c r="I326">
        <v>5.0999999999999996</v>
      </c>
      <c r="J326">
        <v>6</v>
      </c>
      <c r="K326">
        <v>2</v>
      </c>
      <c r="L326">
        <v>6</v>
      </c>
      <c r="M326">
        <v>0</v>
      </c>
      <c r="N326">
        <v>24</v>
      </c>
      <c r="O326">
        <v>100</v>
      </c>
      <c r="P326">
        <v>63</v>
      </c>
      <c r="Q326">
        <v>1.31</v>
      </c>
      <c r="R326">
        <v>0.86</v>
      </c>
      <c r="S326" t="str">
        <f>IF(G326="W", "W", "L")</f>
        <v>L</v>
      </c>
    </row>
    <row r="327" spans="1:19" x14ac:dyDescent="0.2">
      <c r="A327" t="s">
        <v>160</v>
      </c>
      <c r="B327" s="6">
        <v>2019</v>
      </c>
      <c r="C327" t="s">
        <v>104</v>
      </c>
      <c r="D327" t="s">
        <v>157</v>
      </c>
      <c r="E327" t="s">
        <v>88</v>
      </c>
      <c r="F327" t="s">
        <v>410</v>
      </c>
      <c r="G327" t="s">
        <v>364</v>
      </c>
      <c r="H327">
        <v>4</v>
      </c>
      <c r="I327">
        <v>8</v>
      </c>
      <c r="J327">
        <v>3</v>
      </c>
      <c r="K327">
        <v>0</v>
      </c>
      <c r="L327">
        <v>11</v>
      </c>
      <c r="M327">
        <v>0</v>
      </c>
      <c r="N327">
        <v>26</v>
      </c>
      <c r="O327">
        <v>112</v>
      </c>
      <c r="P327">
        <v>72</v>
      </c>
      <c r="Q327">
        <v>1.04</v>
      </c>
      <c r="R327">
        <v>4.42</v>
      </c>
      <c r="S327" s="6" t="s">
        <v>906</v>
      </c>
    </row>
    <row r="328" spans="1:19" x14ac:dyDescent="0.2">
      <c r="A328" t="s">
        <v>160</v>
      </c>
      <c r="B328" s="6">
        <v>2019</v>
      </c>
      <c r="C328" t="s">
        <v>106</v>
      </c>
      <c r="D328" t="s">
        <v>157</v>
      </c>
      <c r="E328" t="s">
        <v>55</v>
      </c>
      <c r="F328" t="s">
        <v>452</v>
      </c>
      <c r="G328" t="s">
        <v>128</v>
      </c>
      <c r="H328">
        <v>5</v>
      </c>
      <c r="I328">
        <v>8</v>
      </c>
      <c r="J328">
        <v>4</v>
      </c>
      <c r="K328">
        <v>2</v>
      </c>
      <c r="L328">
        <v>8</v>
      </c>
      <c r="M328">
        <v>1</v>
      </c>
      <c r="N328">
        <v>28</v>
      </c>
      <c r="O328">
        <v>103</v>
      </c>
      <c r="P328">
        <v>75</v>
      </c>
      <c r="Q328">
        <v>0.96</v>
      </c>
      <c r="R328">
        <v>2.4900000000000002</v>
      </c>
      <c r="S328" s="6" t="s">
        <v>906</v>
      </c>
    </row>
    <row r="329" spans="1:19" x14ac:dyDescent="0.2">
      <c r="A329" t="s">
        <v>160</v>
      </c>
      <c r="B329" s="6">
        <v>2019</v>
      </c>
      <c r="C329" t="s">
        <v>367</v>
      </c>
      <c r="D329" t="s">
        <v>158</v>
      </c>
      <c r="E329" t="s">
        <v>77</v>
      </c>
      <c r="F329" t="s">
        <v>409</v>
      </c>
      <c r="G329" t="s">
        <v>97</v>
      </c>
      <c r="H329">
        <v>7</v>
      </c>
      <c r="I329">
        <v>6.1</v>
      </c>
      <c r="J329">
        <v>5</v>
      </c>
      <c r="K329">
        <v>3</v>
      </c>
      <c r="L329">
        <v>9</v>
      </c>
      <c r="M329">
        <v>0</v>
      </c>
      <c r="N329">
        <v>27</v>
      </c>
      <c r="O329">
        <v>109</v>
      </c>
      <c r="P329">
        <v>73</v>
      </c>
      <c r="Q329">
        <v>1.28</v>
      </c>
      <c r="R329">
        <v>0.37</v>
      </c>
      <c r="S329" s="6" t="s">
        <v>906</v>
      </c>
    </row>
    <row r="330" spans="1:19" x14ac:dyDescent="0.2">
      <c r="A330" t="s">
        <v>160</v>
      </c>
      <c r="B330" s="6">
        <v>2019</v>
      </c>
      <c r="C330" t="s">
        <v>603</v>
      </c>
      <c r="D330" t="s">
        <v>158</v>
      </c>
      <c r="E330" t="s">
        <v>50</v>
      </c>
      <c r="F330" t="s">
        <v>409</v>
      </c>
      <c r="G330" t="s">
        <v>56</v>
      </c>
      <c r="H330">
        <v>4</v>
      </c>
      <c r="I330">
        <v>5.2</v>
      </c>
      <c r="J330">
        <v>7</v>
      </c>
      <c r="K330">
        <v>5</v>
      </c>
      <c r="L330">
        <v>6</v>
      </c>
      <c r="M330">
        <v>0</v>
      </c>
      <c r="N330">
        <v>27</v>
      </c>
      <c r="O330">
        <v>103</v>
      </c>
      <c r="P330">
        <v>67</v>
      </c>
      <c r="Q330">
        <v>1</v>
      </c>
      <c r="R330">
        <v>0.62</v>
      </c>
      <c r="S330" s="6" t="s">
        <v>906</v>
      </c>
    </row>
    <row r="331" spans="1:19" x14ac:dyDescent="0.2">
      <c r="A331" t="s">
        <v>160</v>
      </c>
      <c r="B331" s="6">
        <v>2019</v>
      </c>
      <c r="C331" t="s">
        <v>113</v>
      </c>
      <c r="D331" t="s">
        <v>157</v>
      </c>
      <c r="E331" t="s">
        <v>72</v>
      </c>
      <c r="F331" t="s">
        <v>410</v>
      </c>
      <c r="G331" t="s">
        <v>94</v>
      </c>
      <c r="H331">
        <v>4</v>
      </c>
      <c r="I331">
        <v>9</v>
      </c>
      <c r="J331">
        <v>1</v>
      </c>
      <c r="K331">
        <v>0</v>
      </c>
      <c r="L331">
        <v>10</v>
      </c>
      <c r="M331">
        <v>0</v>
      </c>
      <c r="N331">
        <v>29</v>
      </c>
      <c r="O331">
        <v>102</v>
      </c>
      <c r="P331">
        <v>68</v>
      </c>
      <c r="Q331">
        <v>1.21</v>
      </c>
      <c r="R331">
        <v>4.82</v>
      </c>
      <c r="S331" s="6" t="s">
        <v>906</v>
      </c>
    </row>
    <row r="332" spans="1:19" x14ac:dyDescent="0.2">
      <c r="A332" t="s">
        <v>160</v>
      </c>
      <c r="B332" s="6">
        <v>2019</v>
      </c>
      <c r="C332" t="s">
        <v>202</v>
      </c>
      <c r="D332" t="s">
        <v>158</v>
      </c>
      <c r="E332" t="s">
        <v>179</v>
      </c>
      <c r="F332" t="s">
        <v>411</v>
      </c>
      <c r="G332" t="s">
        <v>132</v>
      </c>
      <c r="H332">
        <v>5</v>
      </c>
      <c r="I332">
        <v>7</v>
      </c>
      <c r="J332">
        <v>9</v>
      </c>
      <c r="K332">
        <v>2</v>
      </c>
      <c r="L332">
        <v>8</v>
      </c>
      <c r="M332">
        <v>1</v>
      </c>
      <c r="N332">
        <v>29</v>
      </c>
      <c r="O332">
        <v>108</v>
      </c>
      <c r="P332">
        <v>75</v>
      </c>
      <c r="Q332">
        <v>0.94</v>
      </c>
      <c r="R332">
        <v>2.02</v>
      </c>
      <c r="S332" t="str">
        <f>IF(G332="W", "W", "L")</f>
        <v>L</v>
      </c>
    </row>
    <row r="333" spans="1:19" x14ac:dyDescent="0.2">
      <c r="A333" t="s">
        <v>160</v>
      </c>
      <c r="B333" s="6">
        <v>2019</v>
      </c>
      <c r="C333" t="s">
        <v>205</v>
      </c>
      <c r="D333" t="s">
        <v>158</v>
      </c>
      <c r="E333" t="s">
        <v>64</v>
      </c>
      <c r="F333" t="s">
        <v>411</v>
      </c>
      <c r="G333" t="s">
        <v>575</v>
      </c>
      <c r="H333">
        <v>4</v>
      </c>
      <c r="I333">
        <v>9</v>
      </c>
      <c r="J333">
        <v>5</v>
      </c>
      <c r="K333">
        <v>2</v>
      </c>
      <c r="L333">
        <v>8</v>
      </c>
      <c r="M333">
        <v>1</v>
      </c>
      <c r="N333">
        <v>31</v>
      </c>
      <c r="O333">
        <v>107</v>
      </c>
      <c r="P333">
        <v>76</v>
      </c>
      <c r="Q333">
        <v>0.73</v>
      </c>
      <c r="R333">
        <v>3.17</v>
      </c>
      <c r="S333" s="6" t="s">
        <v>906</v>
      </c>
    </row>
    <row r="334" spans="1:19" x14ac:dyDescent="0.2">
      <c r="A334" t="s">
        <v>160</v>
      </c>
      <c r="B334" s="6">
        <v>2019</v>
      </c>
      <c r="C334" t="s">
        <v>123</v>
      </c>
      <c r="D334" t="s">
        <v>157</v>
      </c>
      <c r="E334" t="s">
        <v>77</v>
      </c>
      <c r="F334" t="s">
        <v>409</v>
      </c>
      <c r="G334" t="s">
        <v>575</v>
      </c>
      <c r="H334">
        <v>4</v>
      </c>
      <c r="I334">
        <v>7</v>
      </c>
      <c r="J334">
        <v>7</v>
      </c>
      <c r="K334">
        <v>2</v>
      </c>
      <c r="L334">
        <v>11</v>
      </c>
      <c r="M334">
        <v>2</v>
      </c>
      <c r="N334">
        <v>30</v>
      </c>
      <c r="O334">
        <v>108</v>
      </c>
      <c r="P334">
        <v>74</v>
      </c>
      <c r="Q334">
        <v>0.75</v>
      </c>
      <c r="R334">
        <v>1.43</v>
      </c>
      <c r="S334" s="6" t="s">
        <v>906</v>
      </c>
    </row>
    <row r="335" spans="1:19" x14ac:dyDescent="0.2">
      <c r="A335" t="s">
        <v>160</v>
      </c>
      <c r="B335" s="6">
        <v>2019</v>
      </c>
      <c r="C335" t="s">
        <v>127</v>
      </c>
      <c r="D335" t="s">
        <v>158</v>
      </c>
      <c r="E335" t="s">
        <v>102</v>
      </c>
      <c r="F335" t="s">
        <v>410</v>
      </c>
      <c r="G335" t="s">
        <v>196</v>
      </c>
      <c r="H335">
        <v>4</v>
      </c>
      <c r="I335">
        <v>6</v>
      </c>
      <c r="J335">
        <v>7</v>
      </c>
      <c r="K335">
        <v>2</v>
      </c>
      <c r="L335">
        <v>7</v>
      </c>
      <c r="M335">
        <v>2</v>
      </c>
      <c r="N335">
        <v>26</v>
      </c>
      <c r="O335">
        <v>107</v>
      </c>
      <c r="P335">
        <v>77</v>
      </c>
      <c r="Q335">
        <v>1.03</v>
      </c>
      <c r="R335">
        <v>1.45</v>
      </c>
      <c r="S335" t="str">
        <f>IF(G335="W", "W", "L")</f>
        <v>L</v>
      </c>
    </row>
    <row r="336" spans="1:19" x14ac:dyDescent="0.2">
      <c r="A336" t="s">
        <v>160</v>
      </c>
      <c r="B336" s="6">
        <v>2019</v>
      </c>
      <c r="C336" t="s">
        <v>131</v>
      </c>
      <c r="D336" t="s">
        <v>157</v>
      </c>
      <c r="E336" t="s">
        <v>574</v>
      </c>
      <c r="F336" t="s">
        <v>570</v>
      </c>
      <c r="G336" t="s">
        <v>608</v>
      </c>
      <c r="H336">
        <v>5</v>
      </c>
      <c r="I336">
        <v>6</v>
      </c>
      <c r="J336">
        <v>4</v>
      </c>
      <c r="K336">
        <v>2</v>
      </c>
      <c r="L336">
        <v>7</v>
      </c>
      <c r="M336">
        <v>2</v>
      </c>
      <c r="N336">
        <v>24</v>
      </c>
      <c r="O336">
        <v>83</v>
      </c>
      <c r="P336">
        <v>58</v>
      </c>
      <c r="Q336">
        <v>0.87</v>
      </c>
      <c r="R336">
        <v>-1.05</v>
      </c>
      <c r="S336" t="str">
        <f>IF(G336="W", "W", "L")</f>
        <v>L</v>
      </c>
    </row>
    <row r="337" spans="1:19" x14ac:dyDescent="0.2">
      <c r="A337" t="s">
        <v>160</v>
      </c>
      <c r="B337" s="6">
        <v>2019</v>
      </c>
      <c r="C337" t="s">
        <v>380</v>
      </c>
      <c r="D337" t="s">
        <v>158</v>
      </c>
      <c r="E337" t="s">
        <v>50</v>
      </c>
      <c r="F337" t="s">
        <v>409</v>
      </c>
      <c r="G337" t="s">
        <v>610</v>
      </c>
      <c r="H337">
        <v>4</v>
      </c>
      <c r="I337">
        <v>7</v>
      </c>
      <c r="J337">
        <v>6</v>
      </c>
      <c r="K337">
        <v>2</v>
      </c>
      <c r="L337">
        <v>8</v>
      </c>
      <c r="M337">
        <v>1</v>
      </c>
      <c r="N337">
        <v>27</v>
      </c>
      <c r="O337">
        <v>111</v>
      </c>
      <c r="P337">
        <v>75</v>
      </c>
      <c r="Q337">
        <v>0.96</v>
      </c>
      <c r="R337">
        <v>1.02</v>
      </c>
      <c r="S337" t="str">
        <f>IF(G337="W", "W", "L")</f>
        <v>L</v>
      </c>
    </row>
    <row r="338" spans="1:19" x14ac:dyDescent="0.2">
      <c r="A338" t="s">
        <v>160</v>
      </c>
      <c r="B338" s="6">
        <v>2019</v>
      </c>
      <c r="C338" t="s">
        <v>268</v>
      </c>
      <c r="D338" t="s">
        <v>157</v>
      </c>
      <c r="E338" t="s">
        <v>117</v>
      </c>
      <c r="F338" t="s">
        <v>410</v>
      </c>
      <c r="G338" t="s">
        <v>330</v>
      </c>
      <c r="H338">
        <v>4</v>
      </c>
      <c r="I338">
        <v>6.1</v>
      </c>
      <c r="J338">
        <v>6</v>
      </c>
      <c r="K338">
        <v>3</v>
      </c>
      <c r="L338">
        <v>9</v>
      </c>
      <c r="M338">
        <v>0</v>
      </c>
      <c r="N338">
        <v>24</v>
      </c>
      <c r="O338">
        <v>109</v>
      </c>
      <c r="P338">
        <v>75</v>
      </c>
      <c r="Q338">
        <v>1.19</v>
      </c>
      <c r="R338">
        <v>1.77</v>
      </c>
      <c r="S338" t="str">
        <f>IF(G338="W", "W", "L")</f>
        <v>L</v>
      </c>
    </row>
    <row r="339" spans="1:19" x14ac:dyDescent="0.2">
      <c r="A339" t="s">
        <v>160</v>
      </c>
      <c r="B339" s="6">
        <v>2019</v>
      </c>
      <c r="C339" t="s">
        <v>270</v>
      </c>
      <c r="D339" t="s">
        <v>158</v>
      </c>
      <c r="E339" t="s">
        <v>59</v>
      </c>
      <c r="F339" t="s">
        <v>409</v>
      </c>
      <c r="G339" t="s">
        <v>527</v>
      </c>
      <c r="H339">
        <v>4</v>
      </c>
      <c r="I339">
        <v>7</v>
      </c>
      <c r="J339">
        <v>6</v>
      </c>
      <c r="K339">
        <v>2</v>
      </c>
      <c r="L339">
        <v>9</v>
      </c>
      <c r="M339">
        <v>0</v>
      </c>
      <c r="N339">
        <v>28</v>
      </c>
      <c r="O339">
        <v>114</v>
      </c>
      <c r="P339">
        <v>74</v>
      </c>
      <c r="Q339">
        <v>1.05</v>
      </c>
      <c r="R339">
        <v>2.02</v>
      </c>
      <c r="S339" s="6" t="s">
        <v>906</v>
      </c>
    </row>
    <row r="340" spans="1:19" x14ac:dyDescent="0.2">
      <c r="A340" t="s">
        <v>160</v>
      </c>
      <c r="B340" s="6">
        <v>2019</v>
      </c>
      <c r="C340" t="s">
        <v>271</v>
      </c>
      <c r="D340" t="s">
        <v>157</v>
      </c>
      <c r="E340" t="s">
        <v>64</v>
      </c>
      <c r="F340" t="s">
        <v>411</v>
      </c>
      <c r="G340" t="s">
        <v>575</v>
      </c>
      <c r="H340">
        <v>4</v>
      </c>
      <c r="I340">
        <v>7</v>
      </c>
      <c r="J340">
        <v>5</v>
      </c>
      <c r="K340">
        <v>1</v>
      </c>
      <c r="L340">
        <v>8</v>
      </c>
      <c r="M340">
        <v>1</v>
      </c>
      <c r="N340">
        <v>26</v>
      </c>
      <c r="O340">
        <v>111</v>
      </c>
      <c r="P340">
        <v>77</v>
      </c>
      <c r="Q340">
        <v>0.88</v>
      </c>
      <c r="R340">
        <v>2.87</v>
      </c>
      <c r="S340" s="6" t="s">
        <v>906</v>
      </c>
    </row>
    <row r="341" spans="1:19" x14ac:dyDescent="0.2">
      <c r="A341" t="s">
        <v>160</v>
      </c>
      <c r="B341" s="6">
        <v>2019</v>
      </c>
      <c r="C341" t="s">
        <v>445</v>
      </c>
      <c r="D341" t="s">
        <v>158</v>
      </c>
      <c r="E341" t="s">
        <v>77</v>
      </c>
      <c r="F341" t="s">
        <v>409</v>
      </c>
      <c r="G341" t="s">
        <v>152</v>
      </c>
      <c r="H341">
        <v>5</v>
      </c>
      <c r="I341">
        <v>5.2</v>
      </c>
      <c r="J341">
        <v>11</v>
      </c>
      <c r="K341">
        <v>4</v>
      </c>
      <c r="L341">
        <v>4</v>
      </c>
      <c r="M341">
        <v>3</v>
      </c>
      <c r="N341">
        <v>27</v>
      </c>
      <c r="O341">
        <v>100</v>
      </c>
      <c r="P341">
        <v>64</v>
      </c>
      <c r="Q341">
        <v>1.04</v>
      </c>
      <c r="R341">
        <v>-1.03</v>
      </c>
      <c r="S341" s="6" t="s">
        <v>906</v>
      </c>
    </row>
    <row r="342" spans="1:19" x14ac:dyDescent="0.2">
      <c r="A342" t="s">
        <v>160</v>
      </c>
      <c r="B342" s="6">
        <v>2019</v>
      </c>
      <c r="C342" t="s">
        <v>332</v>
      </c>
      <c r="D342" t="s">
        <v>158</v>
      </c>
      <c r="E342" t="s">
        <v>565</v>
      </c>
      <c r="F342" t="s">
        <v>570</v>
      </c>
      <c r="G342" t="s">
        <v>124</v>
      </c>
      <c r="H342">
        <v>4</v>
      </c>
      <c r="I342">
        <v>7.1</v>
      </c>
      <c r="J342">
        <v>7</v>
      </c>
      <c r="K342">
        <v>2</v>
      </c>
      <c r="L342">
        <v>7</v>
      </c>
      <c r="M342">
        <v>0</v>
      </c>
      <c r="N342">
        <v>28</v>
      </c>
      <c r="O342">
        <v>101</v>
      </c>
      <c r="P342">
        <v>67</v>
      </c>
      <c r="Q342">
        <v>0.99</v>
      </c>
      <c r="R342">
        <v>1.86</v>
      </c>
      <c r="S342" s="6" t="s">
        <v>906</v>
      </c>
    </row>
    <row r="343" spans="1:19" x14ac:dyDescent="0.2">
      <c r="A343" t="s">
        <v>160</v>
      </c>
      <c r="B343" s="6">
        <v>2019</v>
      </c>
      <c r="C343" t="s">
        <v>334</v>
      </c>
      <c r="D343" t="s">
        <v>157</v>
      </c>
      <c r="E343" t="s">
        <v>59</v>
      </c>
      <c r="F343" t="s">
        <v>409</v>
      </c>
      <c r="G343" t="s">
        <v>73</v>
      </c>
      <c r="H343">
        <v>4</v>
      </c>
      <c r="I343">
        <v>5.2</v>
      </c>
      <c r="J343">
        <v>10</v>
      </c>
      <c r="K343">
        <v>3</v>
      </c>
      <c r="L343">
        <v>7</v>
      </c>
      <c r="M343">
        <v>1</v>
      </c>
      <c r="N343">
        <v>28</v>
      </c>
      <c r="O343">
        <v>98</v>
      </c>
      <c r="P343">
        <v>61</v>
      </c>
      <c r="Q343">
        <v>0.73</v>
      </c>
      <c r="R343">
        <v>-2</v>
      </c>
      <c r="S343" t="str">
        <f>IF(G343="W", "W", "L")</f>
        <v>L</v>
      </c>
    </row>
    <row r="344" spans="1:19" x14ac:dyDescent="0.2">
      <c r="A344" t="s">
        <v>639</v>
      </c>
      <c r="B344" s="6">
        <v>2019</v>
      </c>
      <c r="C344" t="s">
        <v>627</v>
      </c>
      <c r="D344" t="s">
        <v>157</v>
      </c>
      <c r="E344" t="s">
        <v>77</v>
      </c>
      <c r="F344" t="s">
        <v>409</v>
      </c>
      <c r="G344" t="s">
        <v>189</v>
      </c>
      <c r="H344">
        <v>99</v>
      </c>
      <c r="I344">
        <v>7</v>
      </c>
      <c r="J344">
        <v>1</v>
      </c>
      <c r="K344">
        <v>1</v>
      </c>
      <c r="L344">
        <v>9</v>
      </c>
      <c r="M344">
        <v>0</v>
      </c>
      <c r="N344">
        <v>23</v>
      </c>
      <c r="O344">
        <v>108</v>
      </c>
      <c r="P344">
        <v>67</v>
      </c>
      <c r="Q344">
        <v>1.1399999999999999</v>
      </c>
      <c r="R344">
        <v>2.83</v>
      </c>
      <c r="S344" s="6" t="s">
        <v>906</v>
      </c>
    </row>
    <row r="345" spans="1:19" x14ac:dyDescent="0.2">
      <c r="A345" t="s">
        <v>639</v>
      </c>
      <c r="B345" s="6">
        <v>2019</v>
      </c>
      <c r="C345" t="s">
        <v>413</v>
      </c>
      <c r="D345" t="s">
        <v>158</v>
      </c>
      <c r="E345" t="s">
        <v>72</v>
      </c>
      <c r="F345" t="s">
        <v>410</v>
      </c>
      <c r="G345" t="s">
        <v>110</v>
      </c>
      <c r="H345">
        <v>4</v>
      </c>
      <c r="I345">
        <v>7</v>
      </c>
      <c r="J345">
        <v>0</v>
      </c>
      <c r="K345">
        <v>0</v>
      </c>
      <c r="L345">
        <v>8</v>
      </c>
      <c r="M345">
        <v>0</v>
      </c>
      <c r="N345">
        <v>28</v>
      </c>
      <c r="O345">
        <v>117</v>
      </c>
      <c r="P345">
        <v>75</v>
      </c>
      <c r="Q345">
        <v>1.22</v>
      </c>
      <c r="R345">
        <v>4.0199999999999996</v>
      </c>
      <c r="S345" s="6" t="s">
        <v>906</v>
      </c>
    </row>
    <row r="346" spans="1:19" x14ac:dyDescent="0.2">
      <c r="A346" t="s">
        <v>639</v>
      </c>
      <c r="B346" s="6">
        <v>2019</v>
      </c>
      <c r="C346" t="s">
        <v>223</v>
      </c>
      <c r="D346" t="s">
        <v>157</v>
      </c>
      <c r="E346" t="s">
        <v>80</v>
      </c>
      <c r="F346" t="s">
        <v>409</v>
      </c>
      <c r="G346" t="s">
        <v>166</v>
      </c>
      <c r="H346">
        <v>5</v>
      </c>
      <c r="I346">
        <v>5.2</v>
      </c>
      <c r="J346">
        <v>10</v>
      </c>
      <c r="K346">
        <v>4</v>
      </c>
      <c r="L346">
        <v>7</v>
      </c>
      <c r="M346">
        <v>2</v>
      </c>
      <c r="N346">
        <v>28</v>
      </c>
      <c r="O346">
        <v>115</v>
      </c>
      <c r="P346">
        <v>75</v>
      </c>
      <c r="Q346">
        <v>0.66</v>
      </c>
      <c r="R346">
        <v>-0.9</v>
      </c>
      <c r="S346" t="str">
        <f>IF(G346="W", "W", "L")</f>
        <v>L</v>
      </c>
    </row>
    <row r="347" spans="1:19" x14ac:dyDescent="0.2">
      <c r="A347" t="s">
        <v>639</v>
      </c>
      <c r="B347" s="6">
        <v>2019</v>
      </c>
      <c r="C347" t="s">
        <v>164</v>
      </c>
      <c r="D347" t="s">
        <v>157</v>
      </c>
      <c r="E347" t="s">
        <v>135</v>
      </c>
      <c r="F347" t="s">
        <v>411</v>
      </c>
      <c r="G347" t="s">
        <v>386</v>
      </c>
      <c r="H347">
        <v>4</v>
      </c>
      <c r="I347">
        <v>6.2</v>
      </c>
      <c r="J347">
        <v>5</v>
      </c>
      <c r="K347">
        <v>1</v>
      </c>
      <c r="L347">
        <v>8</v>
      </c>
      <c r="M347">
        <v>0</v>
      </c>
      <c r="N347">
        <v>27</v>
      </c>
      <c r="O347">
        <v>112</v>
      </c>
      <c r="P347">
        <v>68</v>
      </c>
      <c r="Q347">
        <v>1.18</v>
      </c>
      <c r="R347">
        <v>2.19</v>
      </c>
      <c r="S347" s="6" t="s">
        <v>906</v>
      </c>
    </row>
    <row r="348" spans="1:19" x14ac:dyDescent="0.2">
      <c r="A348" t="s">
        <v>639</v>
      </c>
      <c r="B348" s="6">
        <v>2019</v>
      </c>
      <c r="C348" t="s">
        <v>347</v>
      </c>
      <c r="D348" t="s">
        <v>158</v>
      </c>
      <c r="E348" t="s">
        <v>596</v>
      </c>
      <c r="F348" t="s">
        <v>570</v>
      </c>
      <c r="G348" t="s">
        <v>432</v>
      </c>
      <c r="H348">
        <v>4</v>
      </c>
      <c r="I348">
        <v>6.1</v>
      </c>
      <c r="J348">
        <v>3</v>
      </c>
      <c r="K348">
        <v>2</v>
      </c>
      <c r="L348">
        <v>10</v>
      </c>
      <c r="M348">
        <v>0</v>
      </c>
      <c r="N348">
        <v>23</v>
      </c>
      <c r="O348">
        <v>120</v>
      </c>
      <c r="P348">
        <v>76</v>
      </c>
      <c r="Q348">
        <v>0.4</v>
      </c>
      <c r="R348">
        <v>2.44</v>
      </c>
      <c r="S348" t="str">
        <f>IF(G348="W", "W", "L")</f>
        <v>L</v>
      </c>
    </row>
    <row r="349" spans="1:19" x14ac:dyDescent="0.2">
      <c r="A349" t="s">
        <v>639</v>
      </c>
      <c r="B349" s="6">
        <v>2019</v>
      </c>
      <c r="C349" t="s">
        <v>63</v>
      </c>
      <c r="D349" t="s">
        <v>157</v>
      </c>
      <c r="E349" t="s">
        <v>179</v>
      </c>
      <c r="F349" t="s">
        <v>411</v>
      </c>
      <c r="G349" t="s">
        <v>189</v>
      </c>
      <c r="H349">
        <v>4</v>
      </c>
      <c r="I349">
        <v>8</v>
      </c>
      <c r="J349">
        <v>4</v>
      </c>
      <c r="K349">
        <v>1</v>
      </c>
      <c r="L349">
        <v>3</v>
      </c>
      <c r="M349">
        <v>1</v>
      </c>
      <c r="N349">
        <v>30</v>
      </c>
      <c r="O349">
        <v>118</v>
      </c>
      <c r="P349">
        <v>65</v>
      </c>
      <c r="Q349">
        <v>1.39</v>
      </c>
      <c r="R349">
        <v>3.55</v>
      </c>
      <c r="S349" s="6" t="s">
        <v>906</v>
      </c>
    </row>
    <row r="350" spans="1:19" x14ac:dyDescent="0.2">
      <c r="A350" t="s">
        <v>639</v>
      </c>
      <c r="B350" s="6">
        <v>2019</v>
      </c>
      <c r="C350" t="s">
        <v>68</v>
      </c>
      <c r="D350" t="s">
        <v>157</v>
      </c>
      <c r="E350" t="s">
        <v>620</v>
      </c>
      <c r="F350" t="s">
        <v>570</v>
      </c>
      <c r="G350" t="s">
        <v>121</v>
      </c>
      <c r="H350">
        <v>4</v>
      </c>
      <c r="I350">
        <v>7</v>
      </c>
      <c r="J350">
        <v>4</v>
      </c>
      <c r="K350">
        <v>4</v>
      </c>
      <c r="L350">
        <v>10</v>
      </c>
      <c r="M350">
        <v>1</v>
      </c>
      <c r="N350">
        <v>30</v>
      </c>
      <c r="O350">
        <v>105</v>
      </c>
      <c r="P350">
        <v>64</v>
      </c>
      <c r="Q350">
        <v>1.1299999999999999</v>
      </c>
      <c r="R350">
        <v>-0.45</v>
      </c>
      <c r="S350" s="6" t="s">
        <v>906</v>
      </c>
    </row>
    <row r="351" spans="1:19" x14ac:dyDescent="0.2">
      <c r="A351" t="s">
        <v>639</v>
      </c>
      <c r="B351" s="6">
        <v>2019</v>
      </c>
      <c r="C351" t="s">
        <v>476</v>
      </c>
      <c r="D351" t="s">
        <v>158</v>
      </c>
      <c r="E351" t="s">
        <v>59</v>
      </c>
      <c r="F351" t="s">
        <v>409</v>
      </c>
      <c r="G351" t="s">
        <v>629</v>
      </c>
      <c r="H351">
        <v>5</v>
      </c>
      <c r="I351">
        <v>5</v>
      </c>
      <c r="J351">
        <v>10</v>
      </c>
      <c r="K351">
        <v>7</v>
      </c>
      <c r="L351">
        <v>7</v>
      </c>
      <c r="M351">
        <v>2</v>
      </c>
      <c r="N351">
        <v>25</v>
      </c>
      <c r="O351">
        <v>88</v>
      </c>
      <c r="P351">
        <v>57</v>
      </c>
      <c r="Q351">
        <v>0.57999999999999996</v>
      </c>
      <c r="R351">
        <v>-5.48</v>
      </c>
      <c r="S351" t="str">
        <f>IF(G351="W", "W", "L")</f>
        <v>L</v>
      </c>
    </row>
    <row r="352" spans="1:19" x14ac:dyDescent="0.2">
      <c r="A352" t="s">
        <v>639</v>
      </c>
      <c r="B352" s="6">
        <v>2019</v>
      </c>
      <c r="C352" t="s">
        <v>631</v>
      </c>
      <c r="D352" t="s">
        <v>157</v>
      </c>
      <c r="E352" t="s">
        <v>69</v>
      </c>
      <c r="F352" t="s">
        <v>411</v>
      </c>
      <c r="G352" t="s">
        <v>136</v>
      </c>
      <c r="H352">
        <v>4</v>
      </c>
      <c r="I352">
        <v>7</v>
      </c>
      <c r="J352">
        <v>2</v>
      </c>
      <c r="K352">
        <v>0</v>
      </c>
      <c r="L352">
        <v>10</v>
      </c>
      <c r="M352">
        <v>0</v>
      </c>
      <c r="N352">
        <v>27</v>
      </c>
      <c r="O352">
        <v>122</v>
      </c>
      <c r="P352">
        <v>77</v>
      </c>
      <c r="Q352">
        <v>0.81</v>
      </c>
      <c r="R352">
        <v>1.63</v>
      </c>
      <c r="S352" t="str">
        <f>IF(G352="W", "W", "L")</f>
        <v>L</v>
      </c>
    </row>
    <row r="353" spans="1:19" x14ac:dyDescent="0.2">
      <c r="A353" t="s">
        <v>639</v>
      </c>
      <c r="B353" s="6">
        <v>2019</v>
      </c>
      <c r="C353" t="s">
        <v>632</v>
      </c>
      <c r="D353" t="s">
        <v>158</v>
      </c>
      <c r="E353" t="s">
        <v>88</v>
      </c>
      <c r="F353" t="s">
        <v>410</v>
      </c>
      <c r="G353" t="s">
        <v>633</v>
      </c>
      <c r="H353">
        <v>4</v>
      </c>
      <c r="I353">
        <v>5</v>
      </c>
      <c r="J353">
        <v>5</v>
      </c>
      <c r="K353">
        <v>7</v>
      </c>
      <c r="L353">
        <v>3</v>
      </c>
      <c r="M353">
        <v>2</v>
      </c>
      <c r="N353">
        <v>24</v>
      </c>
      <c r="O353">
        <v>99</v>
      </c>
      <c r="P353">
        <v>58</v>
      </c>
      <c r="Q353">
        <v>1.08</v>
      </c>
      <c r="R353">
        <v>-4.13</v>
      </c>
      <c r="S353" s="6" t="s">
        <v>906</v>
      </c>
    </row>
    <row r="354" spans="1:19" x14ac:dyDescent="0.2">
      <c r="A354" t="s">
        <v>639</v>
      </c>
      <c r="B354" s="6">
        <v>2019</v>
      </c>
      <c r="C354" t="s">
        <v>424</v>
      </c>
      <c r="D354" t="s">
        <v>158</v>
      </c>
      <c r="E354" t="s">
        <v>69</v>
      </c>
      <c r="F354" t="s">
        <v>411</v>
      </c>
      <c r="G354" t="s">
        <v>404</v>
      </c>
      <c r="H354">
        <v>4</v>
      </c>
      <c r="I354">
        <v>6</v>
      </c>
      <c r="J354">
        <v>4</v>
      </c>
      <c r="K354">
        <v>4</v>
      </c>
      <c r="L354">
        <v>5</v>
      </c>
      <c r="M354">
        <v>1</v>
      </c>
      <c r="N354">
        <v>29</v>
      </c>
      <c r="O354">
        <v>123</v>
      </c>
      <c r="P354">
        <v>73</v>
      </c>
      <c r="Q354">
        <v>1.06</v>
      </c>
      <c r="R354">
        <v>-0.55000000000000004</v>
      </c>
      <c r="S354" t="str">
        <f>IF(G354="W", "W", "L")</f>
        <v>L</v>
      </c>
    </row>
    <row r="355" spans="1:19" x14ac:dyDescent="0.2">
      <c r="A355" t="s">
        <v>639</v>
      </c>
      <c r="B355" s="6">
        <v>2019</v>
      </c>
      <c r="C355" t="s">
        <v>400</v>
      </c>
      <c r="D355" t="s">
        <v>158</v>
      </c>
      <c r="E355" t="s">
        <v>117</v>
      </c>
      <c r="F355" t="s">
        <v>410</v>
      </c>
      <c r="G355" t="s">
        <v>114</v>
      </c>
      <c r="H355">
        <v>4</v>
      </c>
      <c r="I355">
        <v>6</v>
      </c>
      <c r="J355">
        <v>4</v>
      </c>
      <c r="K355">
        <v>2</v>
      </c>
      <c r="L355">
        <v>8</v>
      </c>
      <c r="M355">
        <v>1</v>
      </c>
      <c r="N355">
        <v>26</v>
      </c>
      <c r="O355">
        <v>109</v>
      </c>
      <c r="P355">
        <v>68</v>
      </c>
      <c r="Q355">
        <v>0.68</v>
      </c>
      <c r="R355">
        <v>-0.55000000000000004</v>
      </c>
      <c r="S355" t="str">
        <f>IF(G355="W", "W", "L")</f>
        <v>L</v>
      </c>
    </row>
    <row r="356" spans="1:19" x14ac:dyDescent="0.2">
      <c r="A356" t="s">
        <v>639</v>
      </c>
      <c r="B356" s="6">
        <v>2019</v>
      </c>
      <c r="C356" t="s">
        <v>234</v>
      </c>
      <c r="D356" t="s">
        <v>157</v>
      </c>
      <c r="E356" t="s">
        <v>59</v>
      </c>
      <c r="F356" t="s">
        <v>409</v>
      </c>
      <c r="G356" s="5" t="s">
        <v>318</v>
      </c>
      <c r="H356">
        <v>4</v>
      </c>
      <c r="I356">
        <v>7</v>
      </c>
      <c r="J356">
        <v>9</v>
      </c>
      <c r="K356">
        <v>2</v>
      </c>
      <c r="L356">
        <v>8</v>
      </c>
      <c r="M356">
        <v>0</v>
      </c>
      <c r="N356">
        <v>35</v>
      </c>
      <c r="O356">
        <v>111</v>
      </c>
      <c r="P356" s="3">
        <v>81</v>
      </c>
      <c r="Q356">
        <v>0.91</v>
      </c>
      <c r="R356">
        <v>-2.21</v>
      </c>
      <c r="S356" t="str">
        <f>IF(G356="W", "W", "L")</f>
        <v>L</v>
      </c>
    </row>
    <row r="357" spans="1:19" x14ac:dyDescent="0.2">
      <c r="A357" t="s">
        <v>639</v>
      </c>
      <c r="B357" s="6">
        <v>2019</v>
      </c>
      <c r="C357" t="s">
        <v>427</v>
      </c>
      <c r="D357" t="s">
        <v>158</v>
      </c>
      <c r="E357" t="s">
        <v>77</v>
      </c>
      <c r="F357" t="s">
        <v>409</v>
      </c>
      <c r="G357" t="s">
        <v>174</v>
      </c>
      <c r="H357">
        <v>5</v>
      </c>
      <c r="I357">
        <v>8</v>
      </c>
      <c r="J357">
        <v>5</v>
      </c>
      <c r="K357">
        <v>5</v>
      </c>
      <c r="L357">
        <v>7</v>
      </c>
      <c r="M357">
        <v>3</v>
      </c>
      <c r="N357">
        <v>34</v>
      </c>
      <c r="O357">
        <v>119</v>
      </c>
      <c r="P357">
        <v>77</v>
      </c>
      <c r="Q357">
        <v>0.55000000000000004</v>
      </c>
      <c r="R357">
        <v>-0.4</v>
      </c>
      <c r="S357" t="str">
        <f>IF(G357="W", "W", "L")</f>
        <v>L</v>
      </c>
    </row>
    <row r="358" spans="1:19" x14ac:dyDescent="0.2">
      <c r="A358" t="s">
        <v>639</v>
      </c>
      <c r="B358" s="6">
        <v>2019</v>
      </c>
      <c r="C358" t="s">
        <v>186</v>
      </c>
      <c r="D358" t="s">
        <v>158</v>
      </c>
      <c r="E358" t="s">
        <v>55</v>
      </c>
      <c r="F358" t="s">
        <v>452</v>
      </c>
      <c r="G358" t="s">
        <v>189</v>
      </c>
      <c r="H358">
        <v>4</v>
      </c>
      <c r="I358">
        <v>7.2</v>
      </c>
      <c r="J358">
        <v>6</v>
      </c>
      <c r="K358">
        <v>1</v>
      </c>
      <c r="L358">
        <v>6</v>
      </c>
      <c r="M358">
        <v>0</v>
      </c>
      <c r="N358">
        <v>31</v>
      </c>
      <c r="O358">
        <v>118</v>
      </c>
      <c r="P358">
        <v>76</v>
      </c>
      <c r="Q358">
        <v>1.49</v>
      </c>
      <c r="R358">
        <v>3.34</v>
      </c>
      <c r="S358" s="6" t="s">
        <v>906</v>
      </c>
    </row>
    <row r="359" spans="1:19" x14ac:dyDescent="0.2">
      <c r="A359" t="s">
        <v>639</v>
      </c>
      <c r="B359" s="6">
        <v>2019</v>
      </c>
      <c r="C359" t="s">
        <v>358</v>
      </c>
      <c r="D359" t="s">
        <v>157</v>
      </c>
      <c r="E359" t="s">
        <v>80</v>
      </c>
      <c r="F359" t="s">
        <v>409</v>
      </c>
      <c r="G359" t="s">
        <v>262</v>
      </c>
      <c r="H359">
        <v>4</v>
      </c>
      <c r="I359">
        <v>9</v>
      </c>
      <c r="J359">
        <v>4</v>
      </c>
      <c r="K359">
        <v>0</v>
      </c>
      <c r="L359">
        <v>8</v>
      </c>
      <c r="M359">
        <v>0</v>
      </c>
      <c r="N359">
        <v>31</v>
      </c>
      <c r="O359">
        <v>117</v>
      </c>
      <c r="P359">
        <v>80</v>
      </c>
      <c r="Q359">
        <v>0.4</v>
      </c>
      <c r="R359">
        <v>5.0199999999999996</v>
      </c>
      <c r="S359" s="6" t="s">
        <v>906</v>
      </c>
    </row>
    <row r="360" spans="1:19" x14ac:dyDescent="0.2">
      <c r="A360" t="s">
        <v>639</v>
      </c>
      <c r="B360" s="6">
        <v>2019</v>
      </c>
      <c r="C360" t="s">
        <v>312</v>
      </c>
      <c r="D360" t="s">
        <v>158</v>
      </c>
      <c r="E360" t="s">
        <v>80</v>
      </c>
      <c r="F360" t="s">
        <v>409</v>
      </c>
      <c r="G360" t="s">
        <v>243</v>
      </c>
      <c r="H360">
        <v>4</v>
      </c>
      <c r="I360">
        <v>4</v>
      </c>
      <c r="J360">
        <v>10</v>
      </c>
      <c r="K360">
        <v>5</v>
      </c>
      <c r="L360">
        <v>5</v>
      </c>
      <c r="M360">
        <v>2</v>
      </c>
      <c r="N360">
        <v>23</v>
      </c>
      <c r="O360">
        <v>91</v>
      </c>
      <c r="P360">
        <v>57</v>
      </c>
      <c r="Q360">
        <v>1.1200000000000001</v>
      </c>
      <c r="R360">
        <v>-4.21</v>
      </c>
      <c r="S360" s="6" t="s">
        <v>906</v>
      </c>
    </row>
    <row r="361" spans="1:19" x14ac:dyDescent="0.2">
      <c r="A361" t="s">
        <v>639</v>
      </c>
      <c r="B361" s="6">
        <v>2019</v>
      </c>
      <c r="C361" t="s">
        <v>314</v>
      </c>
      <c r="D361" t="s">
        <v>158</v>
      </c>
      <c r="E361" t="s">
        <v>50</v>
      </c>
      <c r="F361" t="s">
        <v>409</v>
      </c>
      <c r="G361" t="s">
        <v>100</v>
      </c>
      <c r="H361">
        <v>4</v>
      </c>
      <c r="I361">
        <v>6.2</v>
      </c>
      <c r="J361">
        <v>3</v>
      </c>
      <c r="K361">
        <v>1</v>
      </c>
      <c r="L361">
        <v>12</v>
      </c>
      <c r="M361">
        <v>0</v>
      </c>
      <c r="N361">
        <v>26</v>
      </c>
      <c r="O361">
        <v>127</v>
      </c>
      <c r="P361">
        <v>79</v>
      </c>
      <c r="Q361">
        <v>0.86</v>
      </c>
      <c r="R361">
        <v>2.5499999999999998</v>
      </c>
      <c r="S361" s="6" t="s">
        <v>906</v>
      </c>
    </row>
    <row r="362" spans="1:19" x14ac:dyDescent="0.2">
      <c r="A362" t="s">
        <v>639</v>
      </c>
      <c r="B362" s="6">
        <v>2019</v>
      </c>
      <c r="C362" t="s">
        <v>634</v>
      </c>
      <c r="D362" t="s">
        <v>157</v>
      </c>
      <c r="E362" t="s">
        <v>50</v>
      </c>
      <c r="F362" t="s">
        <v>409</v>
      </c>
      <c r="G362" t="s">
        <v>635</v>
      </c>
      <c r="H362">
        <v>5</v>
      </c>
      <c r="I362">
        <v>6</v>
      </c>
      <c r="J362">
        <v>11</v>
      </c>
      <c r="K362">
        <v>5</v>
      </c>
      <c r="L362">
        <v>6</v>
      </c>
      <c r="M362">
        <v>2</v>
      </c>
      <c r="N362">
        <v>28</v>
      </c>
      <c r="O362">
        <v>107</v>
      </c>
      <c r="P362">
        <v>69</v>
      </c>
      <c r="Q362">
        <v>0.68</v>
      </c>
      <c r="R362">
        <v>-1.47</v>
      </c>
      <c r="S362" s="6" t="s">
        <v>906</v>
      </c>
    </row>
    <row r="363" spans="1:19" x14ac:dyDescent="0.2">
      <c r="A363" t="s">
        <v>639</v>
      </c>
      <c r="B363">
        <v>2019</v>
      </c>
      <c r="C363" t="s">
        <v>636</v>
      </c>
      <c r="D363" t="s">
        <v>157</v>
      </c>
      <c r="E363" t="s">
        <v>55</v>
      </c>
      <c r="F363" t="s">
        <v>452</v>
      </c>
      <c r="G363" t="s">
        <v>60</v>
      </c>
      <c r="H363">
        <v>4</v>
      </c>
      <c r="I363">
        <v>7</v>
      </c>
      <c r="J363">
        <v>4</v>
      </c>
      <c r="K363">
        <v>1</v>
      </c>
      <c r="L363">
        <v>9</v>
      </c>
      <c r="M363">
        <v>0</v>
      </c>
      <c r="N363">
        <v>29</v>
      </c>
      <c r="O363">
        <v>114</v>
      </c>
      <c r="P363">
        <v>71</v>
      </c>
      <c r="Q363">
        <v>1.28</v>
      </c>
      <c r="R363">
        <v>2.93</v>
      </c>
      <c r="S363" s="6" t="s">
        <v>906</v>
      </c>
    </row>
    <row r="364" spans="1:19" x14ac:dyDescent="0.2">
      <c r="A364" t="s">
        <v>639</v>
      </c>
      <c r="B364">
        <v>2019</v>
      </c>
      <c r="C364" t="s">
        <v>321</v>
      </c>
      <c r="D364" t="s">
        <v>158</v>
      </c>
      <c r="E364" t="s">
        <v>77</v>
      </c>
      <c r="F364" t="s">
        <v>409</v>
      </c>
      <c r="G364" t="s">
        <v>622</v>
      </c>
      <c r="H364">
        <v>5</v>
      </c>
      <c r="I364">
        <v>6</v>
      </c>
      <c r="J364">
        <v>6</v>
      </c>
      <c r="K364">
        <v>3</v>
      </c>
      <c r="L364">
        <v>11</v>
      </c>
      <c r="M364">
        <v>3</v>
      </c>
      <c r="N364">
        <v>27</v>
      </c>
      <c r="O364">
        <v>117</v>
      </c>
      <c r="P364">
        <v>75</v>
      </c>
      <c r="Q364">
        <v>0.89</v>
      </c>
      <c r="R364">
        <v>0.45</v>
      </c>
      <c r="S364" t="str">
        <f>IF(G364="W", "W", "L")</f>
        <v>L</v>
      </c>
    </row>
    <row r="365" spans="1:19" x14ac:dyDescent="0.2">
      <c r="A365" t="s">
        <v>639</v>
      </c>
      <c r="B365">
        <v>2019</v>
      </c>
      <c r="C365" t="s">
        <v>506</v>
      </c>
      <c r="D365" t="s">
        <v>158</v>
      </c>
      <c r="E365" t="s">
        <v>80</v>
      </c>
      <c r="F365" t="s">
        <v>409</v>
      </c>
      <c r="G365" t="s">
        <v>89</v>
      </c>
      <c r="H365">
        <v>4</v>
      </c>
      <c r="I365">
        <v>6.2</v>
      </c>
      <c r="J365">
        <v>5</v>
      </c>
      <c r="K365">
        <v>3</v>
      </c>
      <c r="L365">
        <v>10</v>
      </c>
      <c r="M365">
        <v>2</v>
      </c>
      <c r="N365">
        <v>27</v>
      </c>
      <c r="O365">
        <v>120</v>
      </c>
      <c r="P365">
        <v>80</v>
      </c>
      <c r="Q365">
        <v>1.06</v>
      </c>
      <c r="R365">
        <v>0.55000000000000004</v>
      </c>
      <c r="S365" s="6" t="s">
        <v>906</v>
      </c>
    </row>
    <row r="366" spans="1:19" x14ac:dyDescent="0.2">
      <c r="A366" t="s">
        <v>639</v>
      </c>
      <c r="B366">
        <v>2019</v>
      </c>
      <c r="C366" t="s">
        <v>507</v>
      </c>
      <c r="D366" t="s">
        <v>157</v>
      </c>
      <c r="E366" t="s">
        <v>72</v>
      </c>
      <c r="F366" t="s">
        <v>410</v>
      </c>
      <c r="G366" t="s">
        <v>233</v>
      </c>
      <c r="H366">
        <v>4</v>
      </c>
      <c r="I366">
        <v>7.2</v>
      </c>
      <c r="J366">
        <v>3</v>
      </c>
      <c r="K366">
        <v>0</v>
      </c>
      <c r="L366">
        <v>9</v>
      </c>
      <c r="M366">
        <v>0</v>
      </c>
      <c r="N366">
        <v>27</v>
      </c>
      <c r="O366">
        <v>117</v>
      </c>
      <c r="P366">
        <v>68</v>
      </c>
      <c r="Q366">
        <v>1.57</v>
      </c>
      <c r="R366">
        <v>4.04</v>
      </c>
      <c r="S366" t="str">
        <f>IF(G366="W", "W", "L")</f>
        <v>L</v>
      </c>
    </row>
    <row r="367" spans="1:19" x14ac:dyDescent="0.2">
      <c r="A367" t="s">
        <v>639</v>
      </c>
      <c r="B367">
        <v>2018</v>
      </c>
      <c r="C367" t="s">
        <v>580</v>
      </c>
      <c r="D367" t="s">
        <v>157</v>
      </c>
      <c r="E367" t="s">
        <v>135</v>
      </c>
      <c r="F367" t="s">
        <v>411</v>
      </c>
      <c r="G367" t="s">
        <v>174</v>
      </c>
      <c r="H367">
        <v>99</v>
      </c>
      <c r="I367">
        <v>5</v>
      </c>
      <c r="J367">
        <v>5</v>
      </c>
      <c r="K367">
        <v>2</v>
      </c>
      <c r="L367">
        <v>7</v>
      </c>
      <c r="M367">
        <v>0</v>
      </c>
      <c r="N367">
        <v>24</v>
      </c>
      <c r="O367">
        <v>101</v>
      </c>
      <c r="P367">
        <v>63</v>
      </c>
      <c r="Q367">
        <v>1.38</v>
      </c>
      <c r="R367">
        <v>0.4</v>
      </c>
      <c r="S367" t="str">
        <f>IF(G367="W", "W", "L")</f>
        <v>L</v>
      </c>
    </row>
    <row r="368" spans="1:19" x14ac:dyDescent="0.2">
      <c r="A368" t="s">
        <v>639</v>
      </c>
      <c r="B368">
        <v>2018</v>
      </c>
      <c r="C368" t="s">
        <v>48</v>
      </c>
      <c r="D368" t="s">
        <v>158</v>
      </c>
      <c r="E368" t="s">
        <v>50</v>
      </c>
      <c r="F368" t="s">
        <v>409</v>
      </c>
      <c r="G368" t="s">
        <v>163</v>
      </c>
      <c r="H368">
        <v>5</v>
      </c>
      <c r="I368">
        <v>8</v>
      </c>
      <c r="J368">
        <v>3</v>
      </c>
      <c r="K368">
        <v>1</v>
      </c>
      <c r="L368">
        <v>7</v>
      </c>
      <c r="M368">
        <v>1</v>
      </c>
      <c r="N368">
        <v>29</v>
      </c>
      <c r="O368">
        <v>100</v>
      </c>
      <c r="P368">
        <v>67</v>
      </c>
      <c r="Q368">
        <v>0.99</v>
      </c>
      <c r="R368">
        <v>3.22</v>
      </c>
      <c r="S368" t="str">
        <f>IF(G368="W", "W", "L")</f>
        <v>L</v>
      </c>
    </row>
    <row r="369" spans="1:19" x14ac:dyDescent="0.2">
      <c r="A369" t="s">
        <v>639</v>
      </c>
      <c r="B369">
        <v>2018</v>
      </c>
      <c r="C369" t="s">
        <v>54</v>
      </c>
      <c r="D369" t="s">
        <v>158</v>
      </c>
      <c r="E369" t="s">
        <v>80</v>
      </c>
      <c r="F369" t="s">
        <v>409</v>
      </c>
      <c r="G369" t="s">
        <v>414</v>
      </c>
      <c r="H369">
        <v>4</v>
      </c>
      <c r="I369">
        <v>7</v>
      </c>
      <c r="J369">
        <v>7</v>
      </c>
      <c r="K369">
        <v>2</v>
      </c>
      <c r="L369">
        <v>7</v>
      </c>
      <c r="M369">
        <v>0</v>
      </c>
      <c r="N369">
        <v>32</v>
      </c>
      <c r="O369">
        <v>105</v>
      </c>
      <c r="P369">
        <v>74</v>
      </c>
      <c r="Q369">
        <v>0.51</v>
      </c>
      <c r="R369">
        <v>1.69</v>
      </c>
      <c r="S369" s="6" t="s">
        <v>906</v>
      </c>
    </row>
    <row r="370" spans="1:19" x14ac:dyDescent="0.2">
      <c r="A370" t="s">
        <v>639</v>
      </c>
      <c r="B370">
        <v>2018</v>
      </c>
      <c r="C370" t="s">
        <v>418</v>
      </c>
      <c r="D370" t="s">
        <v>157</v>
      </c>
      <c r="E370" t="s">
        <v>88</v>
      </c>
      <c r="F370" t="s">
        <v>410</v>
      </c>
      <c r="G370" t="s">
        <v>51</v>
      </c>
      <c r="H370">
        <v>7</v>
      </c>
      <c r="I370">
        <v>7</v>
      </c>
      <c r="J370">
        <v>5</v>
      </c>
      <c r="K370">
        <v>3</v>
      </c>
      <c r="L370">
        <v>6</v>
      </c>
      <c r="M370">
        <v>1</v>
      </c>
      <c r="N370">
        <v>29</v>
      </c>
      <c r="O370">
        <v>116</v>
      </c>
      <c r="P370">
        <v>71</v>
      </c>
      <c r="Q370">
        <v>0.87</v>
      </c>
      <c r="R370">
        <v>0.51</v>
      </c>
      <c r="S370" t="str">
        <f>IF(G370="W", "W", "L")</f>
        <v>L</v>
      </c>
    </row>
    <row r="371" spans="1:19" x14ac:dyDescent="0.2">
      <c r="A371" t="s">
        <v>639</v>
      </c>
      <c r="B371">
        <v>2018</v>
      </c>
      <c r="C371" t="s">
        <v>63</v>
      </c>
      <c r="D371" t="s">
        <v>158</v>
      </c>
      <c r="E371" t="s">
        <v>422</v>
      </c>
      <c r="F371" t="s">
        <v>452</v>
      </c>
      <c r="G371" t="s">
        <v>110</v>
      </c>
      <c r="H371">
        <v>4</v>
      </c>
      <c r="I371">
        <v>6.2</v>
      </c>
      <c r="J371">
        <v>4</v>
      </c>
      <c r="K371">
        <v>1</v>
      </c>
      <c r="L371">
        <v>8</v>
      </c>
      <c r="M371">
        <v>0</v>
      </c>
      <c r="N371">
        <v>29</v>
      </c>
      <c r="O371">
        <v>111</v>
      </c>
      <c r="P371">
        <v>68</v>
      </c>
      <c r="Q371">
        <v>1.18</v>
      </c>
      <c r="R371">
        <v>2.4500000000000002</v>
      </c>
      <c r="S371" s="6" t="s">
        <v>906</v>
      </c>
    </row>
    <row r="372" spans="1:19" x14ac:dyDescent="0.2">
      <c r="A372" t="s">
        <v>639</v>
      </c>
      <c r="B372">
        <v>2018</v>
      </c>
      <c r="C372" t="s">
        <v>68</v>
      </c>
      <c r="D372" t="s">
        <v>158</v>
      </c>
      <c r="E372" t="s">
        <v>93</v>
      </c>
      <c r="F372" t="s">
        <v>411</v>
      </c>
      <c r="G372" t="s">
        <v>152</v>
      </c>
      <c r="H372">
        <v>4</v>
      </c>
      <c r="I372">
        <v>6.2</v>
      </c>
      <c r="J372">
        <v>4</v>
      </c>
      <c r="K372">
        <v>2</v>
      </c>
      <c r="L372">
        <v>11</v>
      </c>
      <c r="M372">
        <v>1</v>
      </c>
      <c r="N372">
        <v>26</v>
      </c>
      <c r="O372">
        <v>122</v>
      </c>
      <c r="P372">
        <v>76</v>
      </c>
      <c r="Q372">
        <v>1.33</v>
      </c>
      <c r="R372">
        <v>1.58</v>
      </c>
      <c r="S372" s="6" t="s">
        <v>906</v>
      </c>
    </row>
    <row r="373" spans="1:19" x14ac:dyDescent="0.2">
      <c r="A373" t="s">
        <v>639</v>
      </c>
      <c r="B373">
        <v>2018</v>
      </c>
      <c r="C373" t="s">
        <v>303</v>
      </c>
      <c r="D373" t="s">
        <v>157</v>
      </c>
      <c r="E373" t="s">
        <v>227</v>
      </c>
      <c r="F373" t="s">
        <v>410</v>
      </c>
      <c r="G373" t="s">
        <v>393</v>
      </c>
      <c r="H373">
        <v>4</v>
      </c>
      <c r="I373">
        <v>6</v>
      </c>
      <c r="J373">
        <v>2</v>
      </c>
      <c r="K373">
        <v>2</v>
      </c>
      <c r="L373">
        <v>8</v>
      </c>
      <c r="M373">
        <v>0</v>
      </c>
      <c r="N373">
        <v>24</v>
      </c>
      <c r="O373">
        <v>102</v>
      </c>
      <c r="P373">
        <v>65</v>
      </c>
      <c r="Q373">
        <v>1.1100000000000001</v>
      </c>
      <c r="R373">
        <v>-0.93</v>
      </c>
      <c r="S373" t="str">
        <f>IF(G373="W", "W", "L")</f>
        <v>L</v>
      </c>
    </row>
    <row r="374" spans="1:19" x14ac:dyDescent="0.2">
      <c r="A374" t="s">
        <v>639</v>
      </c>
      <c r="B374">
        <v>2018</v>
      </c>
      <c r="C374" t="s">
        <v>631</v>
      </c>
      <c r="D374" t="s">
        <v>158</v>
      </c>
      <c r="E374" t="s">
        <v>50</v>
      </c>
      <c r="F374" t="s">
        <v>409</v>
      </c>
      <c r="G374" t="s">
        <v>640</v>
      </c>
      <c r="H374">
        <v>5</v>
      </c>
      <c r="I374">
        <v>4.2</v>
      </c>
      <c r="J374">
        <v>11</v>
      </c>
      <c r="K374">
        <v>4</v>
      </c>
      <c r="L374">
        <v>3</v>
      </c>
      <c r="M374">
        <v>0</v>
      </c>
      <c r="N374">
        <v>27</v>
      </c>
      <c r="O374">
        <v>109</v>
      </c>
      <c r="P374">
        <v>67</v>
      </c>
      <c r="Q374">
        <v>1.22</v>
      </c>
      <c r="R374">
        <v>-2.88</v>
      </c>
      <c r="S374" t="str">
        <f>IF(G374="W", "W", "L")</f>
        <v>L</v>
      </c>
    </row>
    <row r="375" spans="1:19" x14ac:dyDescent="0.2">
      <c r="A375" t="s">
        <v>639</v>
      </c>
      <c r="B375">
        <v>2018</v>
      </c>
      <c r="C375" t="s">
        <v>632</v>
      </c>
      <c r="D375" t="s">
        <v>157</v>
      </c>
      <c r="E375" t="s">
        <v>80</v>
      </c>
      <c r="F375" t="s">
        <v>409</v>
      </c>
      <c r="G375" t="s">
        <v>466</v>
      </c>
      <c r="H375">
        <v>4</v>
      </c>
      <c r="I375">
        <v>8</v>
      </c>
      <c r="J375">
        <v>4</v>
      </c>
      <c r="K375">
        <v>0</v>
      </c>
      <c r="L375">
        <v>10</v>
      </c>
      <c r="M375">
        <v>0</v>
      </c>
      <c r="N375">
        <v>26</v>
      </c>
      <c r="O375">
        <v>108</v>
      </c>
      <c r="P375">
        <v>70</v>
      </c>
      <c r="Q375">
        <v>0.5</v>
      </c>
      <c r="R375">
        <v>4.22</v>
      </c>
      <c r="S375" s="6" t="s">
        <v>906</v>
      </c>
    </row>
    <row r="376" spans="1:19" x14ac:dyDescent="0.2">
      <c r="A376" t="s">
        <v>639</v>
      </c>
      <c r="B376">
        <v>2018</v>
      </c>
      <c r="C376" t="s">
        <v>79</v>
      </c>
      <c r="D376" t="s">
        <v>157</v>
      </c>
      <c r="E376" t="s">
        <v>422</v>
      </c>
      <c r="F376" t="s">
        <v>452</v>
      </c>
      <c r="G376" t="s">
        <v>551</v>
      </c>
      <c r="H376">
        <v>5</v>
      </c>
      <c r="I376">
        <v>6</v>
      </c>
      <c r="J376">
        <v>7</v>
      </c>
      <c r="K376">
        <v>0</v>
      </c>
      <c r="L376">
        <v>6</v>
      </c>
      <c r="M376">
        <v>0</v>
      </c>
      <c r="N376">
        <v>26</v>
      </c>
      <c r="O376">
        <v>103</v>
      </c>
      <c r="P376">
        <v>63</v>
      </c>
      <c r="Q376">
        <v>0.47</v>
      </c>
      <c r="R376">
        <v>3.01</v>
      </c>
      <c r="S376" s="6" t="s">
        <v>906</v>
      </c>
    </row>
    <row r="377" spans="1:19" x14ac:dyDescent="0.2">
      <c r="A377" t="s">
        <v>639</v>
      </c>
      <c r="B377">
        <v>2018</v>
      </c>
      <c r="C377" t="s">
        <v>641</v>
      </c>
      <c r="D377" t="s">
        <v>158</v>
      </c>
      <c r="E377" t="s">
        <v>179</v>
      </c>
      <c r="F377" t="s">
        <v>411</v>
      </c>
      <c r="G377" t="s">
        <v>642</v>
      </c>
      <c r="H377">
        <v>4</v>
      </c>
      <c r="I377">
        <v>7.1</v>
      </c>
      <c r="J377">
        <v>5</v>
      </c>
      <c r="K377">
        <v>4</v>
      </c>
      <c r="L377">
        <v>13</v>
      </c>
      <c r="M377">
        <v>1</v>
      </c>
      <c r="N377">
        <v>29</v>
      </c>
      <c r="O377">
        <v>127</v>
      </c>
      <c r="P377">
        <v>79</v>
      </c>
      <c r="Q377">
        <v>1.19</v>
      </c>
      <c r="R377">
        <v>1.28</v>
      </c>
      <c r="S377" s="6" t="s">
        <v>906</v>
      </c>
    </row>
    <row r="378" spans="1:19" x14ac:dyDescent="0.2">
      <c r="A378" t="s">
        <v>639</v>
      </c>
      <c r="B378">
        <v>2018</v>
      </c>
      <c r="C378" t="s">
        <v>556</v>
      </c>
      <c r="D378" t="s">
        <v>157</v>
      </c>
      <c r="E378" t="s">
        <v>77</v>
      </c>
      <c r="F378" t="s">
        <v>409</v>
      </c>
      <c r="G378" t="s">
        <v>215</v>
      </c>
      <c r="H378">
        <v>5</v>
      </c>
      <c r="I378">
        <v>5.2</v>
      </c>
      <c r="J378">
        <v>6</v>
      </c>
      <c r="K378">
        <v>3</v>
      </c>
      <c r="L378">
        <v>11</v>
      </c>
      <c r="M378">
        <v>1</v>
      </c>
      <c r="N378">
        <v>27</v>
      </c>
      <c r="O378">
        <v>104</v>
      </c>
      <c r="P378">
        <v>65</v>
      </c>
      <c r="Q378">
        <v>0.81</v>
      </c>
      <c r="R378">
        <v>-2.35</v>
      </c>
      <c r="S378" t="str">
        <f>IF(G378="W", "W", "L")</f>
        <v>L</v>
      </c>
    </row>
    <row r="379" spans="1:19" x14ac:dyDescent="0.2">
      <c r="A379" t="s">
        <v>639</v>
      </c>
      <c r="B379">
        <v>2018</v>
      </c>
      <c r="C379" t="s">
        <v>92</v>
      </c>
      <c r="D379" t="s">
        <v>157</v>
      </c>
      <c r="E379" t="s">
        <v>80</v>
      </c>
      <c r="F379" t="s">
        <v>409</v>
      </c>
      <c r="G379" t="s">
        <v>110</v>
      </c>
      <c r="H379">
        <v>5</v>
      </c>
      <c r="I379">
        <v>8</v>
      </c>
      <c r="J379">
        <v>7</v>
      </c>
      <c r="K379">
        <v>1</v>
      </c>
      <c r="L379">
        <v>12</v>
      </c>
      <c r="M379">
        <v>0</v>
      </c>
      <c r="N379">
        <v>32</v>
      </c>
      <c r="O379">
        <v>113</v>
      </c>
      <c r="P379">
        <v>80</v>
      </c>
      <c r="Q379">
        <v>1.2</v>
      </c>
      <c r="R379">
        <v>3.22</v>
      </c>
      <c r="S379" s="6" t="s">
        <v>906</v>
      </c>
    </row>
    <row r="380" spans="1:19" x14ac:dyDescent="0.2">
      <c r="A380" t="s">
        <v>639</v>
      </c>
      <c r="B380">
        <v>2018</v>
      </c>
      <c r="C380" t="s">
        <v>644</v>
      </c>
      <c r="D380" t="s">
        <v>157</v>
      </c>
      <c r="E380" t="s">
        <v>59</v>
      </c>
      <c r="F380" t="s">
        <v>409</v>
      </c>
      <c r="G380" t="s">
        <v>136</v>
      </c>
      <c r="H380">
        <v>4</v>
      </c>
      <c r="I380">
        <v>7.2</v>
      </c>
      <c r="J380">
        <v>4</v>
      </c>
      <c r="K380">
        <v>3</v>
      </c>
      <c r="L380">
        <v>12</v>
      </c>
      <c r="M380">
        <v>0</v>
      </c>
      <c r="N380">
        <v>29</v>
      </c>
      <c r="O380">
        <v>118</v>
      </c>
      <c r="P380">
        <v>80</v>
      </c>
      <c r="Q380">
        <v>0.75</v>
      </c>
      <c r="R380">
        <v>0.91</v>
      </c>
      <c r="S380" t="str">
        <f>IF(G380="W", "W", "L")</f>
        <v>L</v>
      </c>
    </row>
    <row r="381" spans="1:19" x14ac:dyDescent="0.2">
      <c r="A381" t="s">
        <v>639</v>
      </c>
      <c r="B381">
        <v>2018</v>
      </c>
      <c r="C381" t="s">
        <v>239</v>
      </c>
      <c r="D381" t="s">
        <v>158</v>
      </c>
      <c r="E381" t="s">
        <v>59</v>
      </c>
      <c r="F381" t="s">
        <v>409</v>
      </c>
      <c r="G381" t="s">
        <v>575</v>
      </c>
      <c r="H381">
        <v>4</v>
      </c>
      <c r="I381">
        <v>7</v>
      </c>
      <c r="J381">
        <v>3</v>
      </c>
      <c r="K381">
        <v>0</v>
      </c>
      <c r="L381">
        <v>8</v>
      </c>
      <c r="M381">
        <v>0</v>
      </c>
      <c r="N381">
        <v>25</v>
      </c>
      <c r="O381">
        <v>100</v>
      </c>
      <c r="P381">
        <v>59</v>
      </c>
      <c r="Q381">
        <v>0.61</v>
      </c>
      <c r="R381">
        <v>3.69</v>
      </c>
      <c r="S381" s="6" t="s">
        <v>906</v>
      </c>
    </row>
    <row r="382" spans="1:19" x14ac:dyDescent="0.2">
      <c r="A382" t="s">
        <v>639</v>
      </c>
      <c r="B382">
        <v>2018</v>
      </c>
      <c r="C382" t="s">
        <v>190</v>
      </c>
      <c r="D382" t="s">
        <v>158</v>
      </c>
      <c r="E382" t="s">
        <v>80</v>
      </c>
      <c r="F382" t="s">
        <v>409</v>
      </c>
      <c r="G382" t="s">
        <v>110</v>
      </c>
      <c r="H382">
        <v>4</v>
      </c>
      <c r="I382">
        <v>6.1</v>
      </c>
      <c r="J382">
        <v>5</v>
      </c>
      <c r="K382">
        <v>1</v>
      </c>
      <c r="L382">
        <v>11</v>
      </c>
      <c r="M382">
        <v>0</v>
      </c>
      <c r="N382">
        <v>27</v>
      </c>
      <c r="O382">
        <v>112</v>
      </c>
      <c r="P382">
        <v>72</v>
      </c>
      <c r="Q382">
        <v>0.88</v>
      </c>
      <c r="R382">
        <v>2.14</v>
      </c>
      <c r="S382" s="6" t="s">
        <v>906</v>
      </c>
    </row>
    <row r="383" spans="1:19" x14ac:dyDescent="0.2">
      <c r="A383" t="s">
        <v>639</v>
      </c>
      <c r="B383">
        <v>2018</v>
      </c>
      <c r="C383" t="s">
        <v>242</v>
      </c>
      <c r="D383" t="s">
        <v>157</v>
      </c>
      <c r="E383" t="s">
        <v>69</v>
      </c>
      <c r="F383" t="s">
        <v>411</v>
      </c>
      <c r="G383" t="s">
        <v>51</v>
      </c>
      <c r="H383">
        <v>5</v>
      </c>
      <c r="I383">
        <v>6.2</v>
      </c>
      <c r="J383">
        <v>6</v>
      </c>
      <c r="K383">
        <v>2</v>
      </c>
      <c r="L383">
        <v>8</v>
      </c>
      <c r="M383">
        <v>0</v>
      </c>
      <c r="N383">
        <v>27</v>
      </c>
      <c r="O383">
        <v>108</v>
      </c>
      <c r="P383">
        <v>71</v>
      </c>
      <c r="Q383">
        <v>0.75</v>
      </c>
      <c r="R383">
        <v>0.87</v>
      </c>
      <c r="S383" t="str">
        <f>IF(G383="W", "W", "L")</f>
        <v>L</v>
      </c>
    </row>
    <row r="384" spans="1:19" x14ac:dyDescent="0.2">
      <c r="A384" t="s">
        <v>639</v>
      </c>
      <c r="B384">
        <v>2018</v>
      </c>
      <c r="C384" t="s">
        <v>435</v>
      </c>
      <c r="D384" t="s">
        <v>157</v>
      </c>
      <c r="E384" t="s">
        <v>50</v>
      </c>
      <c r="F384" t="s">
        <v>409</v>
      </c>
      <c r="G384" t="s">
        <v>78</v>
      </c>
      <c r="H384">
        <v>4</v>
      </c>
      <c r="I384">
        <v>7.2</v>
      </c>
      <c r="J384">
        <v>7</v>
      </c>
      <c r="K384">
        <v>1</v>
      </c>
      <c r="L384">
        <v>8</v>
      </c>
      <c r="M384">
        <v>0</v>
      </c>
      <c r="N384">
        <v>30</v>
      </c>
      <c r="O384">
        <v>108</v>
      </c>
      <c r="P384">
        <v>68</v>
      </c>
      <c r="Q384">
        <v>1.38</v>
      </c>
      <c r="R384">
        <v>1.86</v>
      </c>
      <c r="S384" s="6" t="s">
        <v>906</v>
      </c>
    </row>
    <row r="385" spans="1:19" x14ac:dyDescent="0.2">
      <c r="A385" t="s">
        <v>639</v>
      </c>
      <c r="B385">
        <v>2018</v>
      </c>
      <c r="C385" t="s">
        <v>195</v>
      </c>
      <c r="D385" t="s">
        <v>158</v>
      </c>
      <c r="E385" t="s">
        <v>55</v>
      </c>
      <c r="F385" t="s">
        <v>452</v>
      </c>
      <c r="G385" t="s">
        <v>423</v>
      </c>
      <c r="H385">
        <v>5</v>
      </c>
      <c r="I385">
        <v>8</v>
      </c>
      <c r="J385">
        <v>3</v>
      </c>
      <c r="K385">
        <v>0</v>
      </c>
      <c r="L385">
        <v>12</v>
      </c>
      <c r="M385">
        <v>0</v>
      </c>
      <c r="N385">
        <v>30</v>
      </c>
      <c r="O385">
        <v>111</v>
      </c>
      <c r="P385">
        <v>67</v>
      </c>
      <c r="Q385">
        <v>0.73</v>
      </c>
      <c r="R385">
        <v>4.22</v>
      </c>
      <c r="S385" t="str">
        <f>IF(G385="W", "W", "L")</f>
        <v>L</v>
      </c>
    </row>
    <row r="386" spans="1:19" x14ac:dyDescent="0.2">
      <c r="A386" t="s">
        <v>639</v>
      </c>
      <c r="B386">
        <v>2018</v>
      </c>
      <c r="C386" t="s">
        <v>198</v>
      </c>
      <c r="D386" t="s">
        <v>158</v>
      </c>
      <c r="E386" t="s">
        <v>227</v>
      </c>
      <c r="F386" t="s">
        <v>410</v>
      </c>
      <c r="G386" t="s">
        <v>124</v>
      </c>
      <c r="H386">
        <v>4</v>
      </c>
      <c r="I386">
        <v>7</v>
      </c>
      <c r="J386">
        <v>7</v>
      </c>
      <c r="K386">
        <v>2</v>
      </c>
      <c r="L386">
        <v>7</v>
      </c>
      <c r="M386">
        <v>1</v>
      </c>
      <c r="N386">
        <v>29</v>
      </c>
      <c r="O386">
        <v>110</v>
      </c>
      <c r="P386">
        <v>74</v>
      </c>
      <c r="Q386">
        <v>1.1299999999999999</v>
      </c>
      <c r="R386">
        <v>1.69</v>
      </c>
      <c r="S386" s="6" t="s">
        <v>906</v>
      </c>
    </row>
    <row r="387" spans="1:19" x14ac:dyDescent="0.2">
      <c r="A387" t="s">
        <v>639</v>
      </c>
      <c r="B387">
        <v>2018</v>
      </c>
      <c r="C387" t="s">
        <v>479</v>
      </c>
      <c r="D387" t="s">
        <v>157</v>
      </c>
      <c r="E387" t="s">
        <v>93</v>
      </c>
      <c r="F387" t="s">
        <v>411</v>
      </c>
      <c r="G387" t="s">
        <v>301</v>
      </c>
      <c r="H387">
        <v>4</v>
      </c>
      <c r="I387">
        <v>4</v>
      </c>
      <c r="J387">
        <v>9</v>
      </c>
      <c r="K387">
        <v>4</v>
      </c>
      <c r="L387">
        <v>7</v>
      </c>
      <c r="M387">
        <v>0</v>
      </c>
      <c r="N387">
        <v>25</v>
      </c>
      <c r="O387">
        <v>102</v>
      </c>
      <c r="P387">
        <v>59</v>
      </c>
      <c r="Q387">
        <v>1.34</v>
      </c>
      <c r="R387">
        <v>-2.77</v>
      </c>
      <c r="S387" s="6" t="s">
        <v>906</v>
      </c>
    </row>
    <row r="388" spans="1:19" x14ac:dyDescent="0.2">
      <c r="A388" t="s">
        <v>639</v>
      </c>
      <c r="B388">
        <v>2018</v>
      </c>
      <c r="C388" t="s">
        <v>200</v>
      </c>
      <c r="D388" t="s">
        <v>158</v>
      </c>
      <c r="E388" t="s">
        <v>431</v>
      </c>
      <c r="F388" t="s">
        <v>452</v>
      </c>
      <c r="G388" t="s">
        <v>94</v>
      </c>
      <c r="H388">
        <v>4</v>
      </c>
      <c r="I388">
        <v>7</v>
      </c>
      <c r="J388">
        <v>2</v>
      </c>
      <c r="K388">
        <v>0</v>
      </c>
      <c r="L388">
        <v>10</v>
      </c>
      <c r="M388">
        <v>0</v>
      </c>
      <c r="N388">
        <v>26</v>
      </c>
      <c r="O388">
        <v>102</v>
      </c>
      <c r="P388">
        <v>66</v>
      </c>
      <c r="Q388">
        <v>1.1499999999999999</v>
      </c>
      <c r="R388">
        <v>3.3</v>
      </c>
      <c r="S388" s="6" t="s">
        <v>906</v>
      </c>
    </row>
    <row r="389" spans="1:19" x14ac:dyDescent="0.2">
      <c r="A389" t="s">
        <v>639</v>
      </c>
      <c r="B389">
        <v>2018</v>
      </c>
      <c r="C389" t="s">
        <v>481</v>
      </c>
      <c r="D389" t="s">
        <v>157</v>
      </c>
      <c r="E389" t="s">
        <v>77</v>
      </c>
      <c r="F389" t="s">
        <v>409</v>
      </c>
      <c r="G389" t="s">
        <v>575</v>
      </c>
      <c r="H389">
        <v>5</v>
      </c>
      <c r="I389">
        <v>6.1</v>
      </c>
      <c r="J389">
        <v>4</v>
      </c>
      <c r="K389">
        <v>2</v>
      </c>
      <c r="L389">
        <v>3</v>
      </c>
      <c r="M389">
        <v>1</v>
      </c>
      <c r="N389">
        <v>27</v>
      </c>
      <c r="O389">
        <v>102</v>
      </c>
      <c r="P389">
        <v>60</v>
      </c>
      <c r="Q389">
        <v>1.17</v>
      </c>
      <c r="R389">
        <v>0.92</v>
      </c>
      <c r="S389" s="6" t="s">
        <v>906</v>
      </c>
    </row>
    <row r="390" spans="1:19" x14ac:dyDescent="0.2">
      <c r="A390" t="s">
        <v>639</v>
      </c>
      <c r="B390">
        <v>2018</v>
      </c>
      <c r="C390" t="s">
        <v>259</v>
      </c>
      <c r="D390" t="s">
        <v>158</v>
      </c>
      <c r="E390" t="s">
        <v>77</v>
      </c>
      <c r="F390" t="s">
        <v>409</v>
      </c>
      <c r="G390" t="s">
        <v>251</v>
      </c>
      <c r="H390">
        <v>5</v>
      </c>
      <c r="I390">
        <v>6</v>
      </c>
      <c r="J390">
        <v>3</v>
      </c>
      <c r="K390">
        <v>0</v>
      </c>
      <c r="L390">
        <v>11</v>
      </c>
      <c r="M390">
        <v>0</v>
      </c>
      <c r="N390">
        <v>24</v>
      </c>
      <c r="O390">
        <v>112</v>
      </c>
      <c r="P390">
        <v>69</v>
      </c>
      <c r="Q390">
        <v>0.64</v>
      </c>
      <c r="R390">
        <v>3.16</v>
      </c>
      <c r="S390" s="6" t="s">
        <v>906</v>
      </c>
    </row>
    <row r="391" spans="1:19" x14ac:dyDescent="0.2">
      <c r="A391" t="s">
        <v>639</v>
      </c>
      <c r="B391">
        <v>2018</v>
      </c>
      <c r="C391" t="s">
        <v>208</v>
      </c>
      <c r="D391" t="s">
        <v>157</v>
      </c>
      <c r="E391" t="s">
        <v>59</v>
      </c>
      <c r="F391" t="s">
        <v>409</v>
      </c>
      <c r="G391" t="s">
        <v>70</v>
      </c>
      <c r="H391">
        <v>4</v>
      </c>
      <c r="I391">
        <v>6.1</v>
      </c>
      <c r="J391">
        <v>2</v>
      </c>
      <c r="K391">
        <v>1</v>
      </c>
      <c r="L391">
        <v>8</v>
      </c>
      <c r="M391">
        <v>1</v>
      </c>
      <c r="N391">
        <v>21</v>
      </c>
      <c r="O391">
        <v>102</v>
      </c>
      <c r="P391">
        <v>65</v>
      </c>
      <c r="Q391">
        <v>0.78</v>
      </c>
      <c r="R391">
        <v>2.2400000000000002</v>
      </c>
      <c r="S391" s="6" t="s">
        <v>906</v>
      </c>
    </row>
    <row r="392" spans="1:19" x14ac:dyDescent="0.2">
      <c r="A392" t="s">
        <v>639</v>
      </c>
      <c r="B392">
        <v>2018</v>
      </c>
      <c r="C392" t="s">
        <v>389</v>
      </c>
      <c r="D392" t="s">
        <v>158</v>
      </c>
      <c r="E392" t="s">
        <v>102</v>
      </c>
      <c r="F392" t="s">
        <v>410</v>
      </c>
      <c r="G392" t="s">
        <v>650</v>
      </c>
      <c r="H392">
        <v>40</v>
      </c>
      <c r="I392">
        <v>1.1000000000000001</v>
      </c>
      <c r="J392">
        <v>2</v>
      </c>
      <c r="K392">
        <v>0</v>
      </c>
      <c r="L392">
        <v>1</v>
      </c>
      <c r="M392">
        <v>0</v>
      </c>
      <c r="N392">
        <v>6</v>
      </c>
      <c r="O392">
        <v>34</v>
      </c>
      <c r="P392">
        <v>17</v>
      </c>
      <c r="Q392">
        <v>0.89</v>
      </c>
      <c r="R392">
        <v>0.11</v>
      </c>
      <c r="S392" t="str">
        <f>IF(G392="W", "W", "L")</f>
        <v>L</v>
      </c>
    </row>
    <row r="393" spans="1:19" x14ac:dyDescent="0.2">
      <c r="A393" t="s">
        <v>639</v>
      </c>
      <c r="B393">
        <v>2018</v>
      </c>
      <c r="C393" t="s">
        <v>334</v>
      </c>
      <c r="D393" t="s">
        <v>157</v>
      </c>
      <c r="E393" t="s">
        <v>59</v>
      </c>
      <c r="F393" t="s">
        <v>409</v>
      </c>
      <c r="G393" t="s">
        <v>174</v>
      </c>
      <c r="H393">
        <v>3</v>
      </c>
      <c r="I393">
        <v>4</v>
      </c>
      <c r="J393">
        <v>5</v>
      </c>
      <c r="K393">
        <v>2</v>
      </c>
      <c r="L393">
        <v>4</v>
      </c>
      <c r="M393">
        <v>1</v>
      </c>
      <c r="N393">
        <v>17</v>
      </c>
      <c r="O393">
        <v>60</v>
      </c>
      <c r="P393">
        <v>43</v>
      </c>
      <c r="Q393">
        <v>1.01</v>
      </c>
      <c r="R393">
        <v>0</v>
      </c>
      <c r="S393" t="str">
        <f>IF(G393="W", "W", "L")</f>
        <v>L</v>
      </c>
    </row>
    <row r="394" spans="1:19" x14ac:dyDescent="0.2">
      <c r="A394" t="s">
        <v>624</v>
      </c>
      <c r="B394">
        <v>2018</v>
      </c>
      <c r="C394" t="s">
        <v>595</v>
      </c>
      <c r="D394" t="s">
        <v>157</v>
      </c>
      <c r="E394" t="s">
        <v>135</v>
      </c>
      <c r="F394" t="s">
        <v>411</v>
      </c>
      <c r="G394" t="s">
        <v>199</v>
      </c>
      <c r="H394">
        <v>99</v>
      </c>
      <c r="I394">
        <v>5.2</v>
      </c>
      <c r="J394">
        <v>7</v>
      </c>
      <c r="K394">
        <v>5</v>
      </c>
      <c r="L394">
        <v>4</v>
      </c>
      <c r="M394">
        <v>2</v>
      </c>
      <c r="N394">
        <v>23</v>
      </c>
      <c r="O394">
        <v>77</v>
      </c>
      <c r="P394">
        <v>52</v>
      </c>
      <c r="Q394">
        <v>0.91</v>
      </c>
      <c r="R394">
        <v>-2.2200000000000002</v>
      </c>
      <c r="S394" s="6" t="s">
        <v>906</v>
      </c>
    </row>
    <row r="395" spans="1:19" x14ac:dyDescent="0.2">
      <c r="A395" t="s">
        <v>624</v>
      </c>
      <c r="B395">
        <v>2018</v>
      </c>
      <c r="C395" t="s">
        <v>619</v>
      </c>
      <c r="D395" t="s">
        <v>158</v>
      </c>
      <c r="E395" t="s">
        <v>50</v>
      </c>
      <c r="F395" t="s">
        <v>409</v>
      </c>
      <c r="G395" t="s">
        <v>78</v>
      </c>
      <c r="H395">
        <v>5</v>
      </c>
      <c r="I395">
        <v>6</v>
      </c>
      <c r="J395">
        <v>5</v>
      </c>
      <c r="K395">
        <v>2</v>
      </c>
      <c r="L395">
        <v>4</v>
      </c>
      <c r="M395">
        <v>0</v>
      </c>
      <c r="N395">
        <v>23</v>
      </c>
      <c r="O395">
        <v>92</v>
      </c>
      <c r="P395">
        <v>64</v>
      </c>
      <c r="Q395">
        <v>1.44</v>
      </c>
      <c r="R395">
        <v>1.1599999999999999</v>
      </c>
      <c r="S395" s="6" t="s">
        <v>906</v>
      </c>
    </row>
    <row r="396" spans="1:19" x14ac:dyDescent="0.2">
      <c r="A396" t="s">
        <v>624</v>
      </c>
      <c r="B396">
        <v>2018</v>
      </c>
      <c r="C396" t="s">
        <v>289</v>
      </c>
      <c r="D396" t="s">
        <v>158</v>
      </c>
      <c r="E396" t="s">
        <v>80</v>
      </c>
      <c r="F396" t="s">
        <v>409</v>
      </c>
      <c r="G396" t="s">
        <v>144</v>
      </c>
      <c r="H396">
        <v>4</v>
      </c>
      <c r="I396">
        <v>9</v>
      </c>
      <c r="J396">
        <v>3</v>
      </c>
      <c r="K396">
        <v>1</v>
      </c>
      <c r="L396">
        <v>6</v>
      </c>
      <c r="M396">
        <v>1</v>
      </c>
      <c r="N396">
        <v>31</v>
      </c>
      <c r="O396">
        <v>110</v>
      </c>
      <c r="P396">
        <v>76</v>
      </c>
      <c r="Q396">
        <v>0.61</v>
      </c>
      <c r="R396">
        <v>3.74</v>
      </c>
      <c r="S396" s="6" t="s">
        <v>906</v>
      </c>
    </row>
    <row r="397" spans="1:19" x14ac:dyDescent="0.2">
      <c r="A397" t="s">
        <v>624</v>
      </c>
      <c r="B397">
        <v>2018</v>
      </c>
      <c r="C397" t="s">
        <v>656</v>
      </c>
      <c r="D397" t="s">
        <v>157</v>
      </c>
      <c r="E397" t="s">
        <v>77</v>
      </c>
      <c r="F397" t="s">
        <v>409</v>
      </c>
      <c r="G397" t="s">
        <v>233</v>
      </c>
      <c r="H397">
        <v>6</v>
      </c>
      <c r="I397">
        <v>7</v>
      </c>
      <c r="J397">
        <v>3</v>
      </c>
      <c r="K397">
        <v>0</v>
      </c>
      <c r="L397">
        <v>7</v>
      </c>
      <c r="M397">
        <v>0</v>
      </c>
      <c r="N397">
        <v>25</v>
      </c>
      <c r="O397">
        <v>98</v>
      </c>
      <c r="P397">
        <v>70</v>
      </c>
      <c r="Q397">
        <v>1.1100000000000001</v>
      </c>
      <c r="R397">
        <v>3.62</v>
      </c>
      <c r="S397" t="str">
        <f>IF(G397="W", "W", "L")</f>
        <v>L</v>
      </c>
    </row>
    <row r="398" spans="1:19" x14ac:dyDescent="0.2">
      <c r="A398" t="s">
        <v>624</v>
      </c>
      <c r="B398">
        <v>2018</v>
      </c>
      <c r="C398" t="s">
        <v>226</v>
      </c>
      <c r="D398" t="s">
        <v>157</v>
      </c>
      <c r="E398" t="s">
        <v>88</v>
      </c>
      <c r="F398" t="s">
        <v>410</v>
      </c>
      <c r="G398" t="s">
        <v>189</v>
      </c>
      <c r="H398">
        <v>4</v>
      </c>
      <c r="I398">
        <v>7.1</v>
      </c>
      <c r="J398">
        <v>6</v>
      </c>
      <c r="K398">
        <v>1</v>
      </c>
      <c r="L398">
        <v>7</v>
      </c>
      <c r="M398">
        <v>0</v>
      </c>
      <c r="N398">
        <v>28</v>
      </c>
      <c r="O398">
        <v>81</v>
      </c>
      <c r="P398">
        <v>58</v>
      </c>
      <c r="Q398">
        <v>1.5</v>
      </c>
      <c r="R398">
        <v>2.48</v>
      </c>
      <c r="S398" s="6" t="s">
        <v>906</v>
      </c>
    </row>
    <row r="399" spans="1:19" x14ac:dyDescent="0.2">
      <c r="A399" t="s">
        <v>624</v>
      </c>
      <c r="B399">
        <v>2018</v>
      </c>
      <c r="C399" t="s">
        <v>228</v>
      </c>
      <c r="D399" t="s">
        <v>158</v>
      </c>
      <c r="E399" t="s">
        <v>135</v>
      </c>
      <c r="F399" t="s">
        <v>411</v>
      </c>
      <c r="G399" t="s">
        <v>657</v>
      </c>
      <c r="H399">
        <v>4</v>
      </c>
      <c r="I399">
        <v>3</v>
      </c>
      <c r="J399">
        <v>5</v>
      </c>
      <c r="K399">
        <v>4</v>
      </c>
      <c r="L399">
        <v>4</v>
      </c>
      <c r="M399">
        <v>2</v>
      </c>
      <c r="N399">
        <v>16</v>
      </c>
      <c r="O399">
        <v>64</v>
      </c>
      <c r="P399">
        <v>36</v>
      </c>
      <c r="Q399">
        <v>0.69</v>
      </c>
      <c r="R399">
        <v>-3.42</v>
      </c>
      <c r="S399" t="str">
        <f>IF(G399="W", "W", "L")</f>
        <v>L</v>
      </c>
    </row>
    <row r="400" spans="1:19" x14ac:dyDescent="0.2">
      <c r="A400" t="s">
        <v>624</v>
      </c>
      <c r="B400">
        <v>2018</v>
      </c>
      <c r="C400" t="s">
        <v>659</v>
      </c>
      <c r="D400" t="s">
        <v>158</v>
      </c>
      <c r="E400" t="s">
        <v>72</v>
      </c>
      <c r="F400" t="s">
        <v>410</v>
      </c>
      <c r="G400" t="s">
        <v>660</v>
      </c>
      <c r="H400">
        <v>4</v>
      </c>
      <c r="I400">
        <v>5.0999999999999996</v>
      </c>
      <c r="J400">
        <v>9</v>
      </c>
      <c r="K400">
        <v>6</v>
      </c>
      <c r="L400">
        <v>7</v>
      </c>
      <c r="M400">
        <v>1</v>
      </c>
      <c r="N400">
        <v>28</v>
      </c>
      <c r="O400">
        <v>113</v>
      </c>
      <c r="P400">
        <v>71</v>
      </c>
      <c r="Q400">
        <v>0.94</v>
      </c>
      <c r="R400">
        <v>-2.39</v>
      </c>
      <c r="S400" t="str">
        <f>IF(G400="W", "W", "L")</f>
        <v>L</v>
      </c>
    </row>
    <row r="401" spans="1:19" x14ac:dyDescent="0.2">
      <c r="A401" t="s">
        <v>624</v>
      </c>
      <c r="B401">
        <v>2018</v>
      </c>
      <c r="C401" t="s">
        <v>175</v>
      </c>
      <c r="D401" t="s">
        <v>157</v>
      </c>
      <c r="E401" t="s">
        <v>464</v>
      </c>
      <c r="F401" t="s">
        <v>452</v>
      </c>
      <c r="G401" t="s">
        <v>575</v>
      </c>
      <c r="H401">
        <v>5</v>
      </c>
      <c r="I401">
        <v>9</v>
      </c>
      <c r="J401">
        <v>5</v>
      </c>
      <c r="K401">
        <v>2</v>
      </c>
      <c r="L401">
        <v>14</v>
      </c>
      <c r="M401">
        <v>0</v>
      </c>
      <c r="N401">
        <v>31</v>
      </c>
      <c r="O401">
        <v>117</v>
      </c>
      <c r="P401">
        <v>85</v>
      </c>
      <c r="Q401">
        <v>0.69</v>
      </c>
      <c r="R401">
        <v>2.44</v>
      </c>
      <c r="S401" s="6" t="s">
        <v>906</v>
      </c>
    </row>
    <row r="402" spans="1:19" x14ac:dyDescent="0.2">
      <c r="A402" t="s">
        <v>624</v>
      </c>
      <c r="B402">
        <v>2018</v>
      </c>
      <c r="C402" t="s">
        <v>76</v>
      </c>
      <c r="D402" t="s">
        <v>157</v>
      </c>
      <c r="E402" t="s">
        <v>80</v>
      </c>
      <c r="F402" t="s">
        <v>409</v>
      </c>
      <c r="G402" t="s">
        <v>114</v>
      </c>
      <c r="H402">
        <v>4</v>
      </c>
      <c r="I402">
        <v>6.2</v>
      </c>
      <c r="J402">
        <v>6</v>
      </c>
      <c r="K402">
        <v>3</v>
      </c>
      <c r="L402">
        <v>4</v>
      </c>
      <c r="M402">
        <v>1</v>
      </c>
      <c r="N402">
        <v>28</v>
      </c>
      <c r="O402">
        <v>112</v>
      </c>
      <c r="P402">
        <v>73</v>
      </c>
      <c r="Q402">
        <v>0.99</v>
      </c>
      <c r="R402">
        <v>0.45</v>
      </c>
      <c r="S402" t="str">
        <f>IF(G402="W", "W", "L")</f>
        <v>L</v>
      </c>
    </row>
    <row r="403" spans="1:19" x14ac:dyDescent="0.2">
      <c r="A403" t="s">
        <v>624</v>
      </c>
      <c r="B403">
        <v>2018</v>
      </c>
      <c r="C403" t="s">
        <v>309</v>
      </c>
      <c r="D403" t="s">
        <v>157</v>
      </c>
      <c r="E403" t="s">
        <v>179</v>
      </c>
      <c r="F403" t="s">
        <v>411</v>
      </c>
      <c r="G403" t="s">
        <v>51</v>
      </c>
      <c r="H403">
        <v>5</v>
      </c>
      <c r="I403">
        <v>7.2</v>
      </c>
      <c r="J403">
        <v>8</v>
      </c>
      <c r="K403">
        <v>3</v>
      </c>
      <c r="L403">
        <v>6</v>
      </c>
      <c r="M403">
        <v>1</v>
      </c>
      <c r="N403">
        <v>31</v>
      </c>
      <c r="O403">
        <v>106</v>
      </c>
      <c r="P403">
        <v>71</v>
      </c>
      <c r="Q403">
        <v>1.08</v>
      </c>
      <c r="R403">
        <v>1.68</v>
      </c>
      <c r="S403" t="str">
        <f>IF(G403="W", "W", "L")</f>
        <v>L</v>
      </c>
    </row>
    <row r="404" spans="1:19" x14ac:dyDescent="0.2">
      <c r="A404" t="s">
        <v>624</v>
      </c>
      <c r="B404">
        <v>2018</v>
      </c>
      <c r="C404" t="s">
        <v>400</v>
      </c>
      <c r="D404" t="s">
        <v>158</v>
      </c>
      <c r="E404" t="s">
        <v>179</v>
      </c>
      <c r="F404" t="s">
        <v>411</v>
      </c>
      <c r="G404" t="s">
        <v>527</v>
      </c>
      <c r="H404">
        <v>5</v>
      </c>
      <c r="I404">
        <v>5.2</v>
      </c>
      <c r="J404">
        <v>7</v>
      </c>
      <c r="K404">
        <v>5</v>
      </c>
      <c r="L404">
        <v>8</v>
      </c>
      <c r="M404">
        <v>2</v>
      </c>
      <c r="N404">
        <v>27</v>
      </c>
      <c r="O404">
        <v>108</v>
      </c>
      <c r="P404">
        <v>70</v>
      </c>
      <c r="Q404">
        <v>0.81</v>
      </c>
      <c r="R404">
        <v>-1.95</v>
      </c>
      <c r="S404" s="6" t="s">
        <v>906</v>
      </c>
    </row>
    <row r="405" spans="1:19" x14ac:dyDescent="0.2">
      <c r="A405" t="s">
        <v>624</v>
      </c>
      <c r="B405">
        <v>2018</v>
      </c>
      <c r="C405" t="s">
        <v>401</v>
      </c>
      <c r="D405" t="s">
        <v>157</v>
      </c>
      <c r="E405" t="s">
        <v>77</v>
      </c>
      <c r="F405" t="s">
        <v>409</v>
      </c>
      <c r="G405" t="s">
        <v>423</v>
      </c>
      <c r="H405">
        <v>5</v>
      </c>
      <c r="I405">
        <v>3.2</v>
      </c>
      <c r="J405">
        <v>7</v>
      </c>
      <c r="K405">
        <v>6</v>
      </c>
      <c r="L405">
        <v>2</v>
      </c>
      <c r="M405">
        <v>1</v>
      </c>
      <c r="N405">
        <v>21</v>
      </c>
      <c r="O405">
        <v>71</v>
      </c>
      <c r="P405">
        <v>48</v>
      </c>
      <c r="Q405">
        <v>0.75</v>
      </c>
      <c r="R405">
        <v>-4.55</v>
      </c>
      <c r="S405" t="str">
        <f>IF(G405="W", "W", "L")</f>
        <v>L</v>
      </c>
    </row>
    <row r="406" spans="1:19" x14ac:dyDescent="0.2">
      <c r="A406" t="s">
        <v>624</v>
      </c>
      <c r="B406">
        <v>2018</v>
      </c>
      <c r="C406" t="s">
        <v>427</v>
      </c>
      <c r="D406" t="s">
        <v>158</v>
      </c>
      <c r="E406" t="s">
        <v>464</v>
      </c>
      <c r="F406" t="s">
        <v>452</v>
      </c>
      <c r="G406" t="s">
        <v>70</v>
      </c>
      <c r="H406">
        <v>4</v>
      </c>
      <c r="I406">
        <v>7</v>
      </c>
      <c r="J406">
        <v>8</v>
      </c>
      <c r="K406">
        <v>1</v>
      </c>
      <c r="L406">
        <v>10</v>
      </c>
      <c r="M406">
        <v>0</v>
      </c>
      <c r="N406">
        <v>28</v>
      </c>
      <c r="O406">
        <v>109</v>
      </c>
      <c r="P406">
        <v>71</v>
      </c>
      <c r="Q406">
        <v>1.19</v>
      </c>
      <c r="R406">
        <v>2.69</v>
      </c>
      <c r="S406" s="6" t="s">
        <v>906</v>
      </c>
    </row>
    <row r="407" spans="1:19" x14ac:dyDescent="0.2">
      <c r="A407" t="s">
        <v>624</v>
      </c>
      <c r="B407">
        <v>2018</v>
      </c>
      <c r="C407" t="s">
        <v>186</v>
      </c>
      <c r="D407" t="s">
        <v>157</v>
      </c>
      <c r="E407" t="s">
        <v>59</v>
      </c>
      <c r="F407" t="s">
        <v>409</v>
      </c>
      <c r="G407" t="s">
        <v>94</v>
      </c>
      <c r="H407">
        <v>4</v>
      </c>
      <c r="I407">
        <v>7</v>
      </c>
      <c r="J407">
        <v>2</v>
      </c>
      <c r="K407">
        <v>0</v>
      </c>
      <c r="L407">
        <v>11</v>
      </c>
      <c r="M407">
        <v>0</v>
      </c>
      <c r="N407">
        <v>25</v>
      </c>
      <c r="O407">
        <v>108</v>
      </c>
      <c r="P407">
        <v>74</v>
      </c>
      <c r="Q407">
        <v>0.81</v>
      </c>
      <c r="R407">
        <v>3.51</v>
      </c>
      <c r="S407" s="6" t="s">
        <v>906</v>
      </c>
    </row>
    <row r="408" spans="1:19" x14ac:dyDescent="0.2">
      <c r="A408" t="s">
        <v>624</v>
      </c>
      <c r="B408">
        <v>2018</v>
      </c>
      <c r="C408" t="s">
        <v>358</v>
      </c>
      <c r="D408" t="s">
        <v>158</v>
      </c>
      <c r="E408" t="s">
        <v>77</v>
      </c>
      <c r="F408" t="s">
        <v>409</v>
      </c>
      <c r="G408" t="s">
        <v>480</v>
      </c>
      <c r="H408">
        <v>4</v>
      </c>
      <c r="I408">
        <v>1.1000000000000001</v>
      </c>
      <c r="J408">
        <v>4</v>
      </c>
      <c r="K408">
        <v>4</v>
      </c>
      <c r="L408">
        <v>2</v>
      </c>
      <c r="M408">
        <v>0</v>
      </c>
      <c r="N408">
        <v>10</v>
      </c>
      <c r="O408">
        <v>39</v>
      </c>
      <c r="P408">
        <v>25</v>
      </c>
      <c r="Q408">
        <v>1.19</v>
      </c>
      <c r="R408">
        <v>-3.23</v>
      </c>
      <c r="S408" t="str">
        <f>IF(G408="W", "W", "L")</f>
        <v>L</v>
      </c>
    </row>
    <row r="409" spans="1:19" x14ac:dyDescent="0.2">
      <c r="A409" t="s">
        <v>624</v>
      </c>
      <c r="B409">
        <v>2018</v>
      </c>
      <c r="C409" t="s">
        <v>106</v>
      </c>
      <c r="D409" t="s">
        <v>158</v>
      </c>
      <c r="E409" t="s">
        <v>69</v>
      </c>
      <c r="F409" t="s">
        <v>411</v>
      </c>
      <c r="G409" t="s">
        <v>335</v>
      </c>
      <c r="H409">
        <v>19</v>
      </c>
      <c r="I409">
        <v>5.0999999999999996</v>
      </c>
      <c r="J409">
        <v>7</v>
      </c>
      <c r="K409">
        <v>3</v>
      </c>
      <c r="L409">
        <v>7</v>
      </c>
      <c r="M409">
        <v>2</v>
      </c>
      <c r="N409">
        <v>22</v>
      </c>
      <c r="O409">
        <v>96</v>
      </c>
      <c r="P409">
        <v>65</v>
      </c>
      <c r="Q409">
        <v>1.0900000000000001</v>
      </c>
      <c r="R409">
        <v>-0.12</v>
      </c>
      <c r="S409" s="6" t="s">
        <v>906</v>
      </c>
    </row>
    <row r="410" spans="1:19" x14ac:dyDescent="0.2">
      <c r="A410" t="s">
        <v>624</v>
      </c>
      <c r="B410">
        <v>2018</v>
      </c>
      <c r="C410" t="s">
        <v>247</v>
      </c>
      <c r="D410" t="s">
        <v>158</v>
      </c>
      <c r="E410" t="s">
        <v>55</v>
      </c>
      <c r="F410" t="s">
        <v>452</v>
      </c>
      <c r="G410" t="s">
        <v>665</v>
      </c>
      <c r="H410">
        <v>4</v>
      </c>
      <c r="I410">
        <v>5</v>
      </c>
      <c r="J410">
        <v>5</v>
      </c>
      <c r="K410">
        <v>1</v>
      </c>
      <c r="L410">
        <v>7</v>
      </c>
      <c r="M410">
        <v>0</v>
      </c>
      <c r="N410">
        <v>21</v>
      </c>
      <c r="O410">
        <v>83</v>
      </c>
      <c r="P410">
        <v>53</v>
      </c>
      <c r="Q410">
        <v>0.56000000000000005</v>
      </c>
      <c r="R410">
        <v>1.64</v>
      </c>
      <c r="S410" s="6" t="s">
        <v>906</v>
      </c>
    </row>
    <row r="411" spans="1:19" x14ac:dyDescent="0.2">
      <c r="A411" t="s">
        <v>624</v>
      </c>
      <c r="B411">
        <v>2018</v>
      </c>
      <c r="C411" t="s">
        <v>459</v>
      </c>
      <c r="D411" t="s">
        <v>157</v>
      </c>
      <c r="E411" t="s">
        <v>93</v>
      </c>
      <c r="F411" s="6" t="s">
        <v>411</v>
      </c>
      <c r="G411" t="s">
        <v>666</v>
      </c>
      <c r="H411">
        <v>5</v>
      </c>
      <c r="I411">
        <v>6.2</v>
      </c>
      <c r="J411">
        <v>5</v>
      </c>
      <c r="K411">
        <v>2</v>
      </c>
      <c r="L411">
        <v>8</v>
      </c>
      <c r="M411">
        <v>1</v>
      </c>
      <c r="N411">
        <v>24</v>
      </c>
      <c r="O411">
        <v>96</v>
      </c>
      <c r="P411">
        <v>62</v>
      </c>
      <c r="Q411">
        <v>0.55000000000000004</v>
      </c>
      <c r="R411">
        <v>1.82</v>
      </c>
      <c r="S411" s="6" t="s">
        <v>906</v>
      </c>
    </row>
    <row r="412" spans="1:19" x14ac:dyDescent="0.2">
      <c r="A412" t="s">
        <v>624</v>
      </c>
      <c r="B412">
        <v>2018</v>
      </c>
      <c r="C412" t="s">
        <v>256</v>
      </c>
      <c r="D412" t="s">
        <v>157</v>
      </c>
      <c r="E412" t="s">
        <v>80</v>
      </c>
      <c r="F412" t="s">
        <v>409</v>
      </c>
      <c r="G412" t="s">
        <v>235</v>
      </c>
      <c r="H412">
        <v>5</v>
      </c>
      <c r="I412">
        <v>6.1</v>
      </c>
      <c r="J412">
        <v>7</v>
      </c>
      <c r="K412">
        <v>1</v>
      </c>
      <c r="L412">
        <v>8</v>
      </c>
      <c r="M412">
        <v>1</v>
      </c>
      <c r="N412">
        <v>27</v>
      </c>
      <c r="O412">
        <v>97</v>
      </c>
      <c r="P412">
        <v>68</v>
      </c>
      <c r="Q412">
        <v>1.0900000000000001</v>
      </c>
      <c r="R412">
        <v>0.41</v>
      </c>
      <c r="S412" s="6" t="s">
        <v>906</v>
      </c>
    </row>
    <row r="413" spans="1:19" x14ac:dyDescent="0.2">
      <c r="A413" t="s">
        <v>624</v>
      </c>
      <c r="B413">
        <v>2018</v>
      </c>
      <c r="C413" t="s">
        <v>257</v>
      </c>
      <c r="D413" t="s">
        <v>157</v>
      </c>
      <c r="E413" t="s">
        <v>77</v>
      </c>
      <c r="F413" t="s">
        <v>409</v>
      </c>
      <c r="G413" t="s">
        <v>364</v>
      </c>
      <c r="H413">
        <v>4</v>
      </c>
      <c r="I413">
        <v>7.1</v>
      </c>
      <c r="J413">
        <v>4</v>
      </c>
      <c r="K413">
        <v>0</v>
      </c>
      <c r="L413">
        <v>10</v>
      </c>
      <c r="M413">
        <v>0</v>
      </c>
      <c r="N413">
        <v>25</v>
      </c>
      <c r="O413">
        <v>101</v>
      </c>
      <c r="P413">
        <v>72</v>
      </c>
      <c r="Q413">
        <v>1.19</v>
      </c>
      <c r="R413">
        <v>3.6</v>
      </c>
      <c r="S413" s="6" t="s">
        <v>906</v>
      </c>
    </row>
    <row r="414" spans="1:19" x14ac:dyDescent="0.2">
      <c r="A414" t="s">
        <v>624</v>
      </c>
      <c r="B414">
        <v>2018</v>
      </c>
      <c r="C414" t="s">
        <v>373</v>
      </c>
      <c r="D414" t="s">
        <v>158</v>
      </c>
      <c r="E414" t="s">
        <v>77</v>
      </c>
      <c r="F414" t="s">
        <v>409</v>
      </c>
      <c r="G414" t="s">
        <v>136</v>
      </c>
      <c r="H414">
        <v>5</v>
      </c>
      <c r="I414">
        <v>6.1</v>
      </c>
      <c r="J414">
        <v>10</v>
      </c>
      <c r="K414">
        <v>3</v>
      </c>
      <c r="L414">
        <v>8</v>
      </c>
      <c r="M414">
        <v>1</v>
      </c>
      <c r="N414">
        <v>29</v>
      </c>
      <c r="O414">
        <v>97</v>
      </c>
      <c r="P414">
        <v>63</v>
      </c>
      <c r="Q414">
        <v>0.75</v>
      </c>
      <c r="R414">
        <v>-0.01</v>
      </c>
      <c r="S414" t="str">
        <f>IF(G414="W", "W", "L")</f>
        <v>L</v>
      </c>
    </row>
    <row r="415" spans="1:19" x14ac:dyDescent="0.2">
      <c r="A415" t="s">
        <v>624</v>
      </c>
      <c r="B415">
        <v>2018</v>
      </c>
      <c r="C415" t="s">
        <v>261</v>
      </c>
      <c r="D415" t="s">
        <v>157</v>
      </c>
      <c r="E415" t="s">
        <v>59</v>
      </c>
      <c r="F415" t="s">
        <v>409</v>
      </c>
      <c r="G415" t="s">
        <v>668</v>
      </c>
      <c r="H415">
        <v>4</v>
      </c>
      <c r="I415">
        <v>7</v>
      </c>
      <c r="J415">
        <v>3</v>
      </c>
      <c r="K415">
        <v>0</v>
      </c>
      <c r="L415">
        <v>9</v>
      </c>
      <c r="M415">
        <v>0</v>
      </c>
      <c r="N415">
        <v>25</v>
      </c>
      <c r="O415">
        <v>90</v>
      </c>
      <c r="P415">
        <v>64</v>
      </c>
      <c r="Q415">
        <v>0.55000000000000004</v>
      </c>
      <c r="R415">
        <v>2.5099999999999998</v>
      </c>
      <c r="S415" s="6" t="s">
        <v>906</v>
      </c>
    </row>
    <row r="416" spans="1:19" x14ac:dyDescent="0.2">
      <c r="A416" t="s">
        <v>624</v>
      </c>
      <c r="B416">
        <v>2018</v>
      </c>
      <c r="C416" t="s">
        <v>264</v>
      </c>
      <c r="D416" t="s">
        <v>158</v>
      </c>
      <c r="E416" t="s">
        <v>88</v>
      </c>
      <c r="F416" t="s">
        <v>410</v>
      </c>
      <c r="G416" t="s">
        <v>189</v>
      </c>
      <c r="H416">
        <v>4</v>
      </c>
      <c r="I416">
        <v>7</v>
      </c>
      <c r="J416">
        <v>3</v>
      </c>
      <c r="K416">
        <v>0</v>
      </c>
      <c r="L416">
        <v>6</v>
      </c>
      <c r="M416">
        <v>0</v>
      </c>
      <c r="N416">
        <v>26</v>
      </c>
      <c r="O416">
        <v>116</v>
      </c>
      <c r="P416">
        <v>76</v>
      </c>
      <c r="Q416">
        <v>1.03</v>
      </c>
      <c r="R416">
        <v>3.69</v>
      </c>
      <c r="S416" s="6" t="s">
        <v>906</v>
      </c>
    </row>
    <row r="417" spans="1:19" x14ac:dyDescent="0.2">
      <c r="A417" t="s">
        <v>624</v>
      </c>
      <c r="B417">
        <v>2018</v>
      </c>
      <c r="C417" t="s">
        <v>439</v>
      </c>
      <c r="D417" t="s">
        <v>157</v>
      </c>
      <c r="E417" t="s">
        <v>102</v>
      </c>
      <c r="F417" t="s">
        <v>410</v>
      </c>
      <c r="G417" t="s">
        <v>623</v>
      </c>
      <c r="H417">
        <v>4</v>
      </c>
      <c r="I417">
        <v>3.2</v>
      </c>
      <c r="J417">
        <v>8</v>
      </c>
      <c r="K417">
        <v>5</v>
      </c>
      <c r="L417">
        <v>6</v>
      </c>
      <c r="M417">
        <v>1</v>
      </c>
      <c r="N417">
        <v>20</v>
      </c>
      <c r="O417">
        <v>81</v>
      </c>
      <c r="P417">
        <v>58</v>
      </c>
      <c r="Q417">
        <v>1.22</v>
      </c>
      <c r="R417">
        <v>-4.21</v>
      </c>
      <c r="S417" t="str">
        <f>IF(G417="W", "W", "L")</f>
        <v>L</v>
      </c>
    </row>
    <row r="418" spans="1:19" x14ac:dyDescent="0.2">
      <c r="A418" t="s">
        <v>624</v>
      </c>
      <c r="B418">
        <v>2018</v>
      </c>
      <c r="C418" t="s">
        <v>329</v>
      </c>
      <c r="D418" t="s">
        <v>158</v>
      </c>
      <c r="E418" t="s">
        <v>77</v>
      </c>
      <c r="F418" t="s">
        <v>409</v>
      </c>
      <c r="G418" t="s">
        <v>84</v>
      </c>
      <c r="H418">
        <v>5</v>
      </c>
      <c r="I418">
        <v>7.2</v>
      </c>
      <c r="J418">
        <v>4</v>
      </c>
      <c r="K418">
        <v>0</v>
      </c>
      <c r="L418">
        <v>11</v>
      </c>
      <c r="M418">
        <v>0</v>
      </c>
      <c r="N418">
        <v>29</v>
      </c>
      <c r="O418">
        <v>104</v>
      </c>
      <c r="P418">
        <v>71</v>
      </c>
      <c r="Q418">
        <v>0.79</v>
      </c>
      <c r="R418">
        <v>4.1100000000000003</v>
      </c>
      <c r="S418" s="6" t="s">
        <v>906</v>
      </c>
    </row>
    <row r="419" spans="1:19" x14ac:dyDescent="0.2">
      <c r="A419" t="s">
        <v>624</v>
      </c>
      <c r="B419">
        <v>2018</v>
      </c>
      <c r="C419" t="s">
        <v>488</v>
      </c>
      <c r="D419" t="s">
        <v>158</v>
      </c>
      <c r="E419" t="s">
        <v>117</v>
      </c>
      <c r="F419" t="s">
        <v>410</v>
      </c>
      <c r="G419" t="s">
        <v>203</v>
      </c>
      <c r="H419">
        <v>4</v>
      </c>
      <c r="I419">
        <v>6.1</v>
      </c>
      <c r="J419">
        <v>9</v>
      </c>
      <c r="K419">
        <v>5</v>
      </c>
      <c r="L419">
        <v>9</v>
      </c>
      <c r="M419">
        <v>2</v>
      </c>
      <c r="N419">
        <v>29</v>
      </c>
      <c r="O419">
        <v>107</v>
      </c>
      <c r="P419">
        <v>70</v>
      </c>
      <c r="Q419">
        <v>0.73</v>
      </c>
      <c r="R419">
        <v>-1.27</v>
      </c>
      <c r="S419" t="str">
        <f>IF(G419="W", "W", "L")</f>
        <v>L</v>
      </c>
    </row>
    <row r="420" spans="1:19" x14ac:dyDescent="0.2">
      <c r="A420" t="s">
        <v>624</v>
      </c>
      <c r="B420">
        <v>2018</v>
      </c>
      <c r="C420" t="s">
        <v>539</v>
      </c>
      <c r="D420" t="s">
        <v>157</v>
      </c>
      <c r="E420" t="s">
        <v>72</v>
      </c>
      <c r="F420" t="s">
        <v>410</v>
      </c>
      <c r="G420" t="s">
        <v>136</v>
      </c>
      <c r="H420">
        <v>4</v>
      </c>
      <c r="I420">
        <v>8</v>
      </c>
      <c r="J420">
        <v>6</v>
      </c>
      <c r="K420">
        <v>1</v>
      </c>
      <c r="L420">
        <v>14</v>
      </c>
      <c r="M420">
        <v>0</v>
      </c>
      <c r="N420">
        <v>31</v>
      </c>
      <c r="O420">
        <v>113</v>
      </c>
      <c r="P420">
        <v>82</v>
      </c>
      <c r="Q420">
        <v>1.53</v>
      </c>
      <c r="R420">
        <v>2.0099999999999998</v>
      </c>
      <c r="S420" t="str">
        <f>IF(G420="W", "W", "L")</f>
        <v>L</v>
      </c>
    </row>
    <row r="421" spans="1:19" x14ac:dyDescent="0.2">
      <c r="A421" t="s">
        <v>624</v>
      </c>
      <c r="B421">
        <v>2018</v>
      </c>
      <c r="C421" t="s">
        <v>406</v>
      </c>
      <c r="D421" t="s">
        <v>157</v>
      </c>
      <c r="E421" t="s">
        <v>117</v>
      </c>
      <c r="F421" t="s">
        <v>410</v>
      </c>
      <c r="G421" t="s">
        <v>51</v>
      </c>
      <c r="H421">
        <v>4</v>
      </c>
      <c r="I421">
        <v>7</v>
      </c>
      <c r="J421">
        <v>6</v>
      </c>
      <c r="K421">
        <v>3</v>
      </c>
      <c r="L421">
        <v>5</v>
      </c>
      <c r="M421">
        <v>1</v>
      </c>
      <c r="N421">
        <v>29</v>
      </c>
      <c r="O421">
        <v>101</v>
      </c>
      <c r="P421">
        <v>61</v>
      </c>
      <c r="Q421">
        <v>0.53</v>
      </c>
      <c r="R421">
        <v>0.47</v>
      </c>
      <c r="S421" t="str">
        <f>IF(G421="W", "W", "L")</f>
        <v>L</v>
      </c>
    </row>
    <row r="422" spans="1:19" x14ac:dyDescent="0.2">
      <c r="A422" t="s">
        <v>624</v>
      </c>
      <c r="B422">
        <v>2018</v>
      </c>
      <c r="C422" t="s">
        <v>274</v>
      </c>
      <c r="D422" t="s">
        <v>158</v>
      </c>
      <c r="E422" t="s">
        <v>59</v>
      </c>
      <c r="F422" t="s">
        <v>409</v>
      </c>
      <c r="G422" t="s">
        <v>110</v>
      </c>
      <c r="H422">
        <v>6</v>
      </c>
      <c r="I422">
        <v>6.2</v>
      </c>
      <c r="J422">
        <v>4</v>
      </c>
      <c r="K422">
        <v>1</v>
      </c>
      <c r="L422">
        <v>11</v>
      </c>
      <c r="M422">
        <v>1</v>
      </c>
      <c r="N422">
        <v>27</v>
      </c>
      <c r="O422">
        <v>111</v>
      </c>
      <c r="P422">
        <v>69</v>
      </c>
      <c r="Q422">
        <v>0.94</v>
      </c>
      <c r="R422">
        <v>2.58</v>
      </c>
      <c r="S422" s="6" t="s">
        <v>906</v>
      </c>
    </row>
    <row r="423" spans="1:19" x14ac:dyDescent="0.2">
      <c r="A423" t="s">
        <v>624</v>
      </c>
      <c r="B423">
        <v>2018</v>
      </c>
      <c r="C423" t="s">
        <v>338</v>
      </c>
      <c r="D423" t="s">
        <v>157</v>
      </c>
      <c r="E423" t="s">
        <v>50</v>
      </c>
      <c r="F423" t="s">
        <v>409</v>
      </c>
      <c r="G423" t="s">
        <v>189</v>
      </c>
      <c r="H423">
        <v>4</v>
      </c>
      <c r="I423">
        <v>5</v>
      </c>
      <c r="J423">
        <v>3</v>
      </c>
      <c r="K423">
        <v>1</v>
      </c>
      <c r="L423">
        <v>6</v>
      </c>
      <c r="M423">
        <v>0</v>
      </c>
      <c r="N423">
        <v>20</v>
      </c>
      <c r="O423">
        <v>77</v>
      </c>
      <c r="P423">
        <v>49</v>
      </c>
      <c r="Q423">
        <v>1.25</v>
      </c>
      <c r="R423">
        <v>1.56</v>
      </c>
      <c r="S423" s="6" t="s">
        <v>906</v>
      </c>
    </row>
    <row r="424" spans="1:19" x14ac:dyDescent="0.2">
      <c r="A424" t="s">
        <v>160</v>
      </c>
      <c r="B424" s="6">
        <v>2018</v>
      </c>
      <c r="C424" t="s">
        <v>234</v>
      </c>
      <c r="D424" t="s">
        <v>157</v>
      </c>
      <c r="E424" t="s">
        <v>77</v>
      </c>
      <c r="F424" t="s">
        <v>409</v>
      </c>
      <c r="G424" t="s">
        <v>301</v>
      </c>
      <c r="H424">
        <v>99</v>
      </c>
      <c r="I424">
        <v>5.2</v>
      </c>
      <c r="J424">
        <v>8</v>
      </c>
      <c r="K424">
        <v>4</v>
      </c>
      <c r="L424">
        <v>6</v>
      </c>
      <c r="M424">
        <v>2</v>
      </c>
      <c r="N424">
        <v>24</v>
      </c>
      <c r="O424">
        <v>88</v>
      </c>
      <c r="P424">
        <v>54</v>
      </c>
      <c r="Q424">
        <v>0.44</v>
      </c>
      <c r="R424">
        <v>-1.1399999999999999</v>
      </c>
      <c r="S424" s="6" t="s">
        <v>906</v>
      </c>
    </row>
    <row r="425" spans="1:19" x14ac:dyDescent="0.2">
      <c r="A425" t="s">
        <v>160</v>
      </c>
      <c r="B425" s="6">
        <v>2018</v>
      </c>
      <c r="C425" t="s">
        <v>188</v>
      </c>
      <c r="D425" t="s">
        <v>158</v>
      </c>
      <c r="E425" t="s">
        <v>77</v>
      </c>
      <c r="F425" t="s">
        <v>409</v>
      </c>
      <c r="G425" t="s">
        <v>110</v>
      </c>
      <c r="H425">
        <v>16</v>
      </c>
      <c r="I425">
        <v>5.2</v>
      </c>
      <c r="J425">
        <v>10</v>
      </c>
      <c r="K425">
        <v>1</v>
      </c>
      <c r="L425">
        <v>7</v>
      </c>
      <c r="M425">
        <v>0</v>
      </c>
      <c r="N425">
        <v>27</v>
      </c>
      <c r="O425">
        <v>89</v>
      </c>
      <c r="P425">
        <v>61</v>
      </c>
      <c r="Q425">
        <v>1.18</v>
      </c>
      <c r="R425">
        <v>1.54</v>
      </c>
      <c r="S425" s="6" t="s">
        <v>906</v>
      </c>
    </row>
    <row r="426" spans="1:19" x14ac:dyDescent="0.2">
      <c r="A426" t="s">
        <v>160</v>
      </c>
      <c r="B426" s="6">
        <v>2018</v>
      </c>
      <c r="C426" t="s">
        <v>359</v>
      </c>
      <c r="D426" t="s">
        <v>158</v>
      </c>
      <c r="E426" t="s">
        <v>80</v>
      </c>
      <c r="F426" t="s">
        <v>409</v>
      </c>
      <c r="G426" t="s">
        <v>251</v>
      </c>
      <c r="H426">
        <v>4</v>
      </c>
      <c r="I426">
        <v>7</v>
      </c>
      <c r="J426">
        <v>4</v>
      </c>
      <c r="K426">
        <v>0</v>
      </c>
      <c r="L426">
        <v>9</v>
      </c>
      <c r="M426">
        <v>0</v>
      </c>
      <c r="N426">
        <v>25</v>
      </c>
      <c r="O426">
        <v>97</v>
      </c>
      <c r="P426">
        <v>63</v>
      </c>
      <c r="Q426">
        <v>0.94</v>
      </c>
      <c r="R426">
        <v>3.69</v>
      </c>
      <c r="S426" s="6" t="s">
        <v>906</v>
      </c>
    </row>
    <row r="427" spans="1:19" x14ac:dyDescent="0.2">
      <c r="A427" t="s">
        <v>160</v>
      </c>
      <c r="B427" s="6">
        <v>2018</v>
      </c>
      <c r="C427" t="s">
        <v>361</v>
      </c>
      <c r="D427" t="s">
        <v>157</v>
      </c>
      <c r="E427" t="s">
        <v>430</v>
      </c>
      <c r="F427" t="s">
        <v>452</v>
      </c>
      <c r="G427" t="s">
        <v>144</v>
      </c>
      <c r="H427">
        <v>4</v>
      </c>
      <c r="I427">
        <v>6</v>
      </c>
      <c r="J427">
        <v>6</v>
      </c>
      <c r="K427">
        <v>1</v>
      </c>
      <c r="L427">
        <v>5</v>
      </c>
      <c r="M427">
        <v>0</v>
      </c>
      <c r="N427">
        <v>27</v>
      </c>
      <c r="O427">
        <v>99</v>
      </c>
      <c r="P427">
        <v>69</v>
      </c>
      <c r="Q427">
        <v>1</v>
      </c>
      <c r="R427">
        <v>1.81</v>
      </c>
      <c r="S427" s="6" t="s">
        <v>906</v>
      </c>
    </row>
    <row r="428" spans="1:19" x14ac:dyDescent="0.2">
      <c r="A428" t="s">
        <v>160</v>
      </c>
      <c r="B428" s="6">
        <v>2018</v>
      </c>
      <c r="C428" t="s">
        <v>363</v>
      </c>
      <c r="D428" t="s">
        <v>157</v>
      </c>
      <c r="E428" t="s">
        <v>50</v>
      </c>
      <c r="F428" t="s">
        <v>409</v>
      </c>
      <c r="G428" t="s">
        <v>386</v>
      </c>
      <c r="H428">
        <v>5</v>
      </c>
      <c r="I428">
        <v>6</v>
      </c>
      <c r="J428">
        <v>9</v>
      </c>
      <c r="K428">
        <v>4</v>
      </c>
      <c r="L428">
        <v>2</v>
      </c>
      <c r="M428">
        <v>1</v>
      </c>
      <c r="N428">
        <v>26</v>
      </c>
      <c r="O428">
        <v>95</v>
      </c>
      <c r="P428">
        <v>65</v>
      </c>
      <c r="Q428">
        <v>0.8</v>
      </c>
      <c r="R428">
        <v>-0.93</v>
      </c>
      <c r="S428" s="6" t="s">
        <v>906</v>
      </c>
    </row>
    <row r="429" spans="1:19" x14ac:dyDescent="0.2">
      <c r="A429" t="s">
        <v>160</v>
      </c>
      <c r="B429" s="6">
        <v>2018</v>
      </c>
      <c r="C429" t="s">
        <v>320</v>
      </c>
      <c r="D429" t="s">
        <v>158</v>
      </c>
      <c r="E429" t="s">
        <v>69</v>
      </c>
      <c r="F429" t="s">
        <v>411</v>
      </c>
      <c r="G429" t="s">
        <v>206</v>
      </c>
      <c r="H429">
        <v>4</v>
      </c>
      <c r="I429">
        <v>6</v>
      </c>
      <c r="J429">
        <v>8</v>
      </c>
      <c r="K429">
        <v>4</v>
      </c>
      <c r="L429">
        <v>7</v>
      </c>
      <c r="M429">
        <v>1</v>
      </c>
      <c r="N429">
        <v>27</v>
      </c>
      <c r="O429">
        <v>98</v>
      </c>
      <c r="P429">
        <v>71</v>
      </c>
      <c r="Q429">
        <v>0.72</v>
      </c>
      <c r="R429">
        <v>-0.84</v>
      </c>
      <c r="S429" t="str">
        <f>IF(G429="W", "W", "L")</f>
        <v>L</v>
      </c>
    </row>
    <row r="430" spans="1:19" x14ac:dyDescent="0.2">
      <c r="A430" t="s">
        <v>160</v>
      </c>
      <c r="B430" s="6">
        <v>2018</v>
      </c>
      <c r="C430" t="s">
        <v>321</v>
      </c>
      <c r="D430" t="s">
        <v>158</v>
      </c>
      <c r="E430" t="s">
        <v>227</v>
      </c>
      <c r="F430" t="s">
        <v>410</v>
      </c>
      <c r="G430" t="s">
        <v>199</v>
      </c>
      <c r="H430">
        <v>4</v>
      </c>
      <c r="I430">
        <v>7</v>
      </c>
      <c r="J430">
        <v>5</v>
      </c>
      <c r="K430">
        <v>3</v>
      </c>
      <c r="L430">
        <v>6</v>
      </c>
      <c r="M430">
        <v>0</v>
      </c>
      <c r="N430">
        <v>27</v>
      </c>
      <c r="O430">
        <v>99</v>
      </c>
      <c r="P430">
        <v>64</v>
      </c>
      <c r="Q430">
        <v>0.91</v>
      </c>
      <c r="R430">
        <v>0.06</v>
      </c>
      <c r="S430" s="6" t="s">
        <v>906</v>
      </c>
    </row>
    <row r="431" spans="1:19" x14ac:dyDescent="0.2">
      <c r="A431" t="s">
        <v>160</v>
      </c>
      <c r="B431" s="6">
        <v>2018</v>
      </c>
      <c r="C431" t="s">
        <v>113</v>
      </c>
      <c r="D431" t="s">
        <v>158</v>
      </c>
      <c r="E431" t="s">
        <v>431</v>
      </c>
      <c r="F431" t="s">
        <v>452</v>
      </c>
      <c r="G431" t="s">
        <v>434</v>
      </c>
      <c r="H431">
        <v>10</v>
      </c>
      <c r="I431">
        <v>1.2</v>
      </c>
      <c r="J431">
        <v>7</v>
      </c>
      <c r="K431">
        <v>7</v>
      </c>
      <c r="L431">
        <v>2</v>
      </c>
      <c r="M431">
        <v>2</v>
      </c>
      <c r="N431">
        <v>12</v>
      </c>
      <c r="O431">
        <v>54</v>
      </c>
      <c r="P431">
        <v>36</v>
      </c>
      <c r="Q431">
        <v>0.92</v>
      </c>
      <c r="R431">
        <v>-6.06</v>
      </c>
      <c r="S431" t="str">
        <f>IF(G431="W", "W", "L")</f>
        <v>L</v>
      </c>
    </row>
    <row r="432" spans="1:19" x14ac:dyDescent="0.2">
      <c r="A432" t="s">
        <v>160</v>
      </c>
      <c r="B432" s="6">
        <v>2018</v>
      </c>
      <c r="C432" t="s">
        <v>202</v>
      </c>
      <c r="D432" t="s">
        <v>157</v>
      </c>
      <c r="E432" t="s">
        <v>77</v>
      </c>
      <c r="F432" t="s">
        <v>409</v>
      </c>
      <c r="G432" t="s">
        <v>174</v>
      </c>
      <c r="H432">
        <v>5</v>
      </c>
      <c r="I432">
        <v>6.1</v>
      </c>
      <c r="J432">
        <v>7</v>
      </c>
      <c r="K432">
        <v>4</v>
      </c>
      <c r="L432">
        <v>7</v>
      </c>
      <c r="M432">
        <v>0</v>
      </c>
      <c r="N432">
        <v>27</v>
      </c>
      <c r="O432">
        <v>95</v>
      </c>
      <c r="P432">
        <v>67</v>
      </c>
      <c r="Q432">
        <v>1.39</v>
      </c>
      <c r="R432">
        <v>-0.92</v>
      </c>
      <c r="S432" t="str">
        <f>IF(G432="W", "W", "L")</f>
        <v>L</v>
      </c>
    </row>
    <row r="433" spans="1:19" x14ac:dyDescent="0.2">
      <c r="A433" t="s">
        <v>160</v>
      </c>
      <c r="B433" s="6">
        <v>2018</v>
      </c>
      <c r="C433" t="s">
        <v>483</v>
      </c>
      <c r="D433" t="s">
        <v>158</v>
      </c>
      <c r="E433" t="s">
        <v>64</v>
      </c>
      <c r="F433" t="s">
        <v>411</v>
      </c>
      <c r="G433" t="s">
        <v>97</v>
      </c>
      <c r="H433">
        <v>5</v>
      </c>
      <c r="I433">
        <v>5.2</v>
      </c>
      <c r="J433">
        <v>7</v>
      </c>
      <c r="K433">
        <v>2</v>
      </c>
      <c r="L433">
        <v>7</v>
      </c>
      <c r="M433">
        <v>0</v>
      </c>
      <c r="N433">
        <v>25</v>
      </c>
      <c r="O433">
        <v>94</v>
      </c>
      <c r="P433">
        <v>62</v>
      </c>
      <c r="Q433">
        <v>0.98</v>
      </c>
      <c r="R433">
        <v>0.92</v>
      </c>
      <c r="S433" s="6" t="s">
        <v>906</v>
      </c>
    </row>
    <row r="434" spans="1:19" x14ac:dyDescent="0.2">
      <c r="A434" t="s">
        <v>160</v>
      </c>
      <c r="B434" s="6">
        <v>2018</v>
      </c>
      <c r="C434" t="s">
        <v>324</v>
      </c>
      <c r="D434" t="s">
        <v>157</v>
      </c>
      <c r="E434" t="s">
        <v>59</v>
      </c>
      <c r="F434" t="s">
        <v>409</v>
      </c>
      <c r="G434" t="s">
        <v>163</v>
      </c>
      <c r="H434">
        <v>4</v>
      </c>
      <c r="I434">
        <v>6.2</v>
      </c>
      <c r="J434">
        <v>3</v>
      </c>
      <c r="K434">
        <v>0</v>
      </c>
      <c r="L434">
        <v>8</v>
      </c>
      <c r="M434">
        <v>0</v>
      </c>
      <c r="N434">
        <v>25</v>
      </c>
      <c r="O434">
        <v>106</v>
      </c>
      <c r="P434">
        <v>74</v>
      </c>
      <c r="Q434">
        <v>0.99</v>
      </c>
      <c r="R434">
        <v>3.4</v>
      </c>
      <c r="S434" t="str">
        <f>IF(G434="W", "W", "L")</f>
        <v>L</v>
      </c>
    </row>
    <row r="435" spans="1:19" x14ac:dyDescent="0.2">
      <c r="A435" t="s">
        <v>160</v>
      </c>
      <c r="B435" s="6">
        <v>2018</v>
      </c>
      <c r="C435" t="s">
        <v>484</v>
      </c>
      <c r="D435" t="s">
        <v>157</v>
      </c>
      <c r="E435" t="s">
        <v>55</v>
      </c>
      <c r="F435" t="s">
        <v>452</v>
      </c>
      <c r="G435" t="s">
        <v>97</v>
      </c>
      <c r="H435">
        <v>4</v>
      </c>
      <c r="I435">
        <v>4.0999999999999996</v>
      </c>
      <c r="J435">
        <v>7</v>
      </c>
      <c r="K435">
        <v>3</v>
      </c>
      <c r="L435">
        <v>5</v>
      </c>
      <c r="M435">
        <v>1</v>
      </c>
      <c r="N435">
        <v>22</v>
      </c>
      <c r="O435">
        <v>90</v>
      </c>
      <c r="P435">
        <v>52</v>
      </c>
      <c r="Q435">
        <v>0.89</v>
      </c>
      <c r="R435">
        <v>-1.44</v>
      </c>
      <c r="S435" s="6" t="s">
        <v>906</v>
      </c>
    </row>
    <row r="436" spans="1:19" x14ac:dyDescent="0.2">
      <c r="A436" t="s">
        <v>160</v>
      </c>
      <c r="B436" s="6">
        <v>2018</v>
      </c>
      <c r="C436" t="s">
        <v>486</v>
      </c>
      <c r="D436" t="s">
        <v>157</v>
      </c>
      <c r="E436" t="s">
        <v>102</v>
      </c>
      <c r="F436" t="s">
        <v>410</v>
      </c>
      <c r="G436" t="s">
        <v>89</v>
      </c>
      <c r="H436">
        <v>5</v>
      </c>
      <c r="I436">
        <v>6.1</v>
      </c>
      <c r="J436">
        <v>5</v>
      </c>
      <c r="K436">
        <v>3</v>
      </c>
      <c r="L436">
        <v>5</v>
      </c>
      <c r="M436">
        <v>0</v>
      </c>
      <c r="N436">
        <v>23</v>
      </c>
      <c r="O436">
        <v>82</v>
      </c>
      <c r="P436">
        <v>56</v>
      </c>
      <c r="Q436">
        <v>0.9</v>
      </c>
      <c r="R436">
        <v>0.75</v>
      </c>
      <c r="S436" s="6" t="s">
        <v>906</v>
      </c>
    </row>
    <row r="437" spans="1:19" x14ac:dyDescent="0.2">
      <c r="A437" t="s">
        <v>160</v>
      </c>
      <c r="B437" s="6">
        <v>2018</v>
      </c>
      <c r="C437" t="s">
        <v>134</v>
      </c>
      <c r="D437" t="s">
        <v>157</v>
      </c>
      <c r="E437" t="s">
        <v>50</v>
      </c>
      <c r="F437" t="s">
        <v>409</v>
      </c>
      <c r="G437" t="s">
        <v>678</v>
      </c>
      <c r="H437">
        <v>4</v>
      </c>
      <c r="I437">
        <v>5.0999999999999996</v>
      </c>
      <c r="J437">
        <v>6</v>
      </c>
      <c r="K437">
        <v>4</v>
      </c>
      <c r="L437">
        <v>7</v>
      </c>
      <c r="M437">
        <v>3</v>
      </c>
      <c r="N437">
        <v>22</v>
      </c>
      <c r="O437">
        <v>84</v>
      </c>
      <c r="P437">
        <v>59</v>
      </c>
      <c r="Q437">
        <v>0.84</v>
      </c>
      <c r="R437">
        <v>-1.2</v>
      </c>
      <c r="S437" s="6" t="s">
        <v>906</v>
      </c>
    </row>
    <row r="438" spans="1:19" x14ac:dyDescent="0.2">
      <c r="A438" t="s">
        <v>160</v>
      </c>
      <c r="B438" s="6">
        <v>2018</v>
      </c>
      <c r="C438" t="s">
        <v>137</v>
      </c>
      <c r="D438" t="s">
        <v>158</v>
      </c>
      <c r="E438" t="s">
        <v>117</v>
      </c>
      <c r="F438" t="s">
        <v>410</v>
      </c>
      <c r="G438" t="s">
        <v>404</v>
      </c>
      <c r="H438">
        <v>5</v>
      </c>
      <c r="I438">
        <v>5.0999999999999996</v>
      </c>
      <c r="J438">
        <v>9</v>
      </c>
      <c r="K438">
        <v>4</v>
      </c>
      <c r="L438">
        <v>4</v>
      </c>
      <c r="M438">
        <v>0</v>
      </c>
      <c r="N438">
        <v>22</v>
      </c>
      <c r="O438">
        <v>81</v>
      </c>
      <c r="P438">
        <v>56</v>
      </c>
      <c r="Q438">
        <v>1.1200000000000001</v>
      </c>
      <c r="R438">
        <v>-0.54</v>
      </c>
      <c r="S438" t="str">
        <f>IF(G438="W", "W", "L")</f>
        <v>L</v>
      </c>
    </row>
    <row r="439" spans="1:19" x14ac:dyDescent="0.2">
      <c r="A439" t="s">
        <v>160</v>
      </c>
      <c r="B439" s="6">
        <v>2018</v>
      </c>
      <c r="C439" t="s">
        <v>139</v>
      </c>
      <c r="D439" t="s">
        <v>157</v>
      </c>
      <c r="E439" t="s">
        <v>72</v>
      </c>
      <c r="F439" t="s">
        <v>410</v>
      </c>
      <c r="G439" t="s">
        <v>680</v>
      </c>
      <c r="H439">
        <v>4</v>
      </c>
      <c r="I439">
        <v>6.1</v>
      </c>
      <c r="J439">
        <v>7</v>
      </c>
      <c r="K439">
        <v>3</v>
      </c>
      <c r="L439">
        <v>6</v>
      </c>
      <c r="M439">
        <v>0</v>
      </c>
      <c r="N439">
        <v>27</v>
      </c>
      <c r="O439">
        <v>89</v>
      </c>
      <c r="P439">
        <v>62</v>
      </c>
      <c r="Q439">
        <v>1.33</v>
      </c>
      <c r="R439">
        <v>-1.02</v>
      </c>
      <c r="S439" s="6" t="s">
        <v>906</v>
      </c>
    </row>
    <row r="440" spans="1:19" x14ac:dyDescent="0.2">
      <c r="A440" t="s">
        <v>160</v>
      </c>
      <c r="B440" s="6">
        <v>2018</v>
      </c>
      <c r="C440" t="s">
        <v>141</v>
      </c>
      <c r="D440" t="s">
        <v>157</v>
      </c>
      <c r="E440" t="s">
        <v>117</v>
      </c>
      <c r="F440" t="s">
        <v>410</v>
      </c>
      <c r="G440" t="s">
        <v>364</v>
      </c>
      <c r="H440">
        <v>4</v>
      </c>
      <c r="I440">
        <v>6.2</v>
      </c>
      <c r="J440">
        <v>3</v>
      </c>
      <c r="K440">
        <v>0</v>
      </c>
      <c r="L440">
        <v>11</v>
      </c>
      <c r="M440">
        <v>0</v>
      </c>
      <c r="N440">
        <v>26</v>
      </c>
      <c r="O440">
        <v>100</v>
      </c>
      <c r="P440">
        <v>63</v>
      </c>
      <c r="Q440">
        <v>1.19</v>
      </c>
      <c r="R440">
        <v>3.03</v>
      </c>
      <c r="S440" s="6" t="s">
        <v>906</v>
      </c>
    </row>
    <row r="441" spans="1:19" x14ac:dyDescent="0.2">
      <c r="A441" t="s">
        <v>160</v>
      </c>
      <c r="B441" s="6">
        <v>2018</v>
      </c>
      <c r="C441" t="s">
        <v>388</v>
      </c>
      <c r="D441" t="s">
        <v>158</v>
      </c>
      <c r="E441" t="s">
        <v>80</v>
      </c>
      <c r="F441" t="s">
        <v>409</v>
      </c>
      <c r="G441" t="s">
        <v>203</v>
      </c>
      <c r="H441">
        <v>4</v>
      </c>
      <c r="I441">
        <v>6</v>
      </c>
      <c r="J441">
        <v>9</v>
      </c>
      <c r="K441">
        <v>5</v>
      </c>
      <c r="L441">
        <v>4</v>
      </c>
      <c r="M441">
        <v>1</v>
      </c>
      <c r="N441">
        <v>27</v>
      </c>
      <c r="O441">
        <v>93</v>
      </c>
      <c r="P441">
        <v>69</v>
      </c>
      <c r="Q441">
        <v>1.1299999999999999</v>
      </c>
      <c r="R441">
        <v>-1.84</v>
      </c>
      <c r="S441" t="str">
        <f>IF(G441="W", "W", "L")</f>
        <v>L</v>
      </c>
    </row>
    <row r="442" spans="1:19" x14ac:dyDescent="0.2">
      <c r="A442" t="s">
        <v>160</v>
      </c>
      <c r="B442" s="6">
        <v>2018</v>
      </c>
      <c r="C442" t="s">
        <v>494</v>
      </c>
      <c r="D442" t="s">
        <v>157</v>
      </c>
      <c r="E442" t="s">
        <v>59</v>
      </c>
      <c r="F442" t="s">
        <v>409</v>
      </c>
      <c r="G442" t="s">
        <v>681</v>
      </c>
      <c r="H442">
        <v>4</v>
      </c>
      <c r="I442">
        <v>6</v>
      </c>
      <c r="J442">
        <v>2</v>
      </c>
      <c r="K442">
        <v>0</v>
      </c>
      <c r="L442">
        <v>9</v>
      </c>
      <c r="M442">
        <v>0</v>
      </c>
      <c r="N442">
        <v>22</v>
      </c>
      <c r="O442">
        <v>90</v>
      </c>
      <c r="P442">
        <v>59</v>
      </c>
      <c r="Q442">
        <v>0.46</v>
      </c>
      <c r="R442">
        <v>3.01</v>
      </c>
      <c r="S442" s="6" t="s">
        <v>906</v>
      </c>
    </row>
    <row r="443" spans="1:19" x14ac:dyDescent="0.2">
      <c r="A443" t="s">
        <v>593</v>
      </c>
      <c r="B443" s="6">
        <v>2018</v>
      </c>
      <c r="C443" t="s">
        <v>684</v>
      </c>
      <c r="D443" t="s">
        <v>157</v>
      </c>
      <c r="E443" t="s">
        <v>64</v>
      </c>
      <c r="F443" t="s">
        <v>411</v>
      </c>
      <c r="G443" t="s">
        <v>466</v>
      </c>
      <c r="H443">
        <v>99</v>
      </c>
      <c r="I443">
        <v>5.0999999999999996</v>
      </c>
      <c r="J443">
        <v>4</v>
      </c>
      <c r="K443">
        <v>0</v>
      </c>
      <c r="L443">
        <v>5</v>
      </c>
      <c r="M443">
        <v>0</v>
      </c>
      <c r="N443">
        <v>22</v>
      </c>
      <c r="O443">
        <v>97</v>
      </c>
      <c r="P443">
        <v>65</v>
      </c>
      <c r="Q443">
        <v>0.71</v>
      </c>
      <c r="R443">
        <v>2.74</v>
      </c>
      <c r="S443" s="6" t="s">
        <v>906</v>
      </c>
    </row>
    <row r="444" spans="1:19" x14ac:dyDescent="0.2">
      <c r="A444" t="s">
        <v>593</v>
      </c>
      <c r="B444" s="6">
        <v>2018</v>
      </c>
      <c r="C444" t="s">
        <v>685</v>
      </c>
      <c r="D444" t="s">
        <v>158</v>
      </c>
      <c r="E444" t="s">
        <v>50</v>
      </c>
      <c r="F444" t="s">
        <v>409</v>
      </c>
      <c r="G444" t="s">
        <v>70</v>
      </c>
      <c r="H444">
        <v>5</v>
      </c>
      <c r="I444">
        <v>7.1</v>
      </c>
      <c r="J444">
        <v>10</v>
      </c>
      <c r="K444">
        <v>1</v>
      </c>
      <c r="L444">
        <v>4</v>
      </c>
      <c r="M444">
        <v>0</v>
      </c>
      <c r="N444">
        <v>29</v>
      </c>
      <c r="O444">
        <v>110</v>
      </c>
      <c r="P444">
        <v>73</v>
      </c>
      <c r="Q444">
        <v>1.1200000000000001</v>
      </c>
      <c r="R444">
        <v>2.94</v>
      </c>
      <c r="S444" s="6" t="s">
        <v>906</v>
      </c>
    </row>
    <row r="445" spans="1:19" x14ac:dyDescent="0.2">
      <c r="A445" t="s">
        <v>593</v>
      </c>
      <c r="B445" s="6">
        <v>2018</v>
      </c>
      <c r="C445" t="s">
        <v>346</v>
      </c>
      <c r="D445" t="s">
        <v>158</v>
      </c>
      <c r="E445" t="s">
        <v>72</v>
      </c>
      <c r="F445" t="s">
        <v>410</v>
      </c>
      <c r="G445" t="s">
        <v>554</v>
      </c>
      <c r="H445">
        <v>4</v>
      </c>
      <c r="I445">
        <v>4</v>
      </c>
      <c r="J445">
        <v>3</v>
      </c>
      <c r="K445">
        <v>4</v>
      </c>
      <c r="L445">
        <v>5</v>
      </c>
      <c r="M445">
        <v>1</v>
      </c>
      <c r="N445">
        <v>17</v>
      </c>
      <c r="O445">
        <v>82</v>
      </c>
      <c r="P445">
        <v>48</v>
      </c>
      <c r="Q445">
        <v>0.78</v>
      </c>
      <c r="R445">
        <v>-1.89</v>
      </c>
      <c r="S445" t="str">
        <f>IF(G445="W", "W", "L")</f>
        <v>L</v>
      </c>
    </row>
    <row r="446" spans="1:19" x14ac:dyDescent="0.2">
      <c r="A446" t="s">
        <v>593</v>
      </c>
      <c r="B446" s="6">
        <v>2018</v>
      </c>
      <c r="C446" t="s">
        <v>168</v>
      </c>
      <c r="D446" t="s">
        <v>157</v>
      </c>
      <c r="E446" t="s">
        <v>88</v>
      </c>
      <c r="F446" t="s">
        <v>410</v>
      </c>
      <c r="G446" t="s">
        <v>94</v>
      </c>
      <c r="H446">
        <v>7</v>
      </c>
      <c r="I446">
        <v>9</v>
      </c>
      <c r="J446">
        <v>2</v>
      </c>
      <c r="K446">
        <v>0</v>
      </c>
      <c r="L446">
        <v>3</v>
      </c>
      <c r="M446">
        <v>0</v>
      </c>
      <c r="N446">
        <v>31</v>
      </c>
      <c r="O446">
        <v>107</v>
      </c>
      <c r="P446">
        <v>70</v>
      </c>
      <c r="Q446">
        <v>0.9</v>
      </c>
      <c r="R446">
        <v>4.51</v>
      </c>
      <c r="S446" s="6" t="s">
        <v>906</v>
      </c>
    </row>
    <row r="447" spans="1:19" x14ac:dyDescent="0.2">
      <c r="A447" t="s">
        <v>593</v>
      </c>
      <c r="B447" s="6">
        <v>2018</v>
      </c>
      <c r="C447" t="s">
        <v>348</v>
      </c>
      <c r="D447" t="s">
        <v>158</v>
      </c>
      <c r="E447" t="s">
        <v>135</v>
      </c>
      <c r="F447" t="s">
        <v>411</v>
      </c>
      <c r="G447" t="s">
        <v>174</v>
      </c>
      <c r="H447">
        <v>4</v>
      </c>
      <c r="I447">
        <v>6</v>
      </c>
      <c r="J447">
        <v>8</v>
      </c>
      <c r="K447">
        <v>4</v>
      </c>
      <c r="L447">
        <v>5</v>
      </c>
      <c r="M447">
        <v>0</v>
      </c>
      <c r="N447">
        <v>26</v>
      </c>
      <c r="O447">
        <v>88</v>
      </c>
      <c r="P447">
        <v>59</v>
      </c>
      <c r="Q447">
        <v>0.59</v>
      </c>
      <c r="R447">
        <v>-1.23</v>
      </c>
      <c r="S447" t="str">
        <f>IF(G447="W", "W", "L")</f>
        <v>L</v>
      </c>
    </row>
    <row r="448" spans="1:19" x14ac:dyDescent="0.2">
      <c r="A448" t="s">
        <v>593</v>
      </c>
      <c r="B448" s="6">
        <v>2018</v>
      </c>
      <c r="C448" t="s">
        <v>349</v>
      </c>
      <c r="D448" t="s">
        <v>158</v>
      </c>
      <c r="E448" t="s">
        <v>93</v>
      </c>
      <c r="F448" t="s">
        <v>411</v>
      </c>
      <c r="G448" t="s">
        <v>478</v>
      </c>
      <c r="H448">
        <v>4</v>
      </c>
      <c r="I448">
        <v>6.2</v>
      </c>
      <c r="J448">
        <v>7</v>
      </c>
      <c r="K448">
        <v>3</v>
      </c>
      <c r="L448">
        <v>7</v>
      </c>
      <c r="M448">
        <v>1</v>
      </c>
      <c r="N448">
        <v>28</v>
      </c>
      <c r="O448">
        <v>105</v>
      </c>
      <c r="P448">
        <v>71</v>
      </c>
      <c r="Q448">
        <v>0.81</v>
      </c>
      <c r="R448">
        <v>1.45</v>
      </c>
      <c r="S448" t="str">
        <f>IF(G448="W", "W", "L")</f>
        <v>L</v>
      </c>
    </row>
    <row r="449" spans="1:19" x14ac:dyDescent="0.2">
      <c r="A449" t="s">
        <v>593</v>
      </c>
      <c r="B449" s="6">
        <v>2018</v>
      </c>
      <c r="C449" t="s">
        <v>476</v>
      </c>
      <c r="D449" t="s">
        <v>157</v>
      </c>
      <c r="E449" t="s">
        <v>227</v>
      </c>
      <c r="F449" t="s">
        <v>410</v>
      </c>
      <c r="G449" t="s">
        <v>423</v>
      </c>
      <c r="H449">
        <v>4</v>
      </c>
      <c r="I449">
        <v>7.1</v>
      </c>
      <c r="J449">
        <v>1</v>
      </c>
      <c r="K449">
        <v>2</v>
      </c>
      <c r="L449">
        <v>10</v>
      </c>
      <c r="M449">
        <v>0</v>
      </c>
      <c r="N449">
        <v>26</v>
      </c>
      <c r="O449">
        <v>116</v>
      </c>
      <c r="P449">
        <v>72</v>
      </c>
      <c r="Q449">
        <v>1.01</v>
      </c>
      <c r="R449">
        <v>3.17</v>
      </c>
      <c r="S449" t="str">
        <f>IF(G449="W", "W", "L")</f>
        <v>L</v>
      </c>
    </row>
    <row r="450" spans="1:19" x14ac:dyDescent="0.2">
      <c r="A450" t="s">
        <v>593</v>
      </c>
      <c r="B450" s="6">
        <v>2018</v>
      </c>
      <c r="C450" t="s">
        <v>421</v>
      </c>
      <c r="D450" t="s">
        <v>158</v>
      </c>
      <c r="E450" t="s">
        <v>50</v>
      </c>
      <c r="F450" t="s">
        <v>409</v>
      </c>
      <c r="G450" t="s">
        <v>575</v>
      </c>
      <c r="H450">
        <v>5</v>
      </c>
      <c r="I450">
        <v>7.2</v>
      </c>
      <c r="J450">
        <v>8</v>
      </c>
      <c r="K450">
        <v>2</v>
      </c>
      <c r="L450">
        <v>5</v>
      </c>
      <c r="M450">
        <v>0</v>
      </c>
      <c r="N450">
        <v>29</v>
      </c>
      <c r="O450">
        <v>115</v>
      </c>
      <c r="P450">
        <v>81</v>
      </c>
      <c r="Q450">
        <v>1.1200000000000001</v>
      </c>
      <c r="R450">
        <v>1.98</v>
      </c>
      <c r="S450" s="6" t="s">
        <v>906</v>
      </c>
    </row>
    <row r="451" spans="1:19" x14ac:dyDescent="0.2">
      <c r="A451" t="s">
        <v>593</v>
      </c>
      <c r="B451" s="6">
        <v>2018</v>
      </c>
      <c r="C451" t="s">
        <v>505</v>
      </c>
      <c r="D451" t="s">
        <v>157</v>
      </c>
      <c r="E451" t="s">
        <v>179</v>
      </c>
      <c r="F451" t="s">
        <v>411</v>
      </c>
      <c r="G451" t="s">
        <v>166</v>
      </c>
      <c r="H451">
        <v>5</v>
      </c>
      <c r="I451">
        <v>6.1</v>
      </c>
      <c r="J451">
        <v>8</v>
      </c>
      <c r="K451">
        <v>3</v>
      </c>
      <c r="L451">
        <v>6</v>
      </c>
      <c r="M451">
        <v>1</v>
      </c>
      <c r="N451">
        <v>27</v>
      </c>
      <c r="O451">
        <v>106</v>
      </c>
      <c r="P451">
        <v>68</v>
      </c>
      <c r="Q451">
        <v>1.25</v>
      </c>
      <c r="R451">
        <v>0.13</v>
      </c>
      <c r="S451" t="str">
        <f>IF(G451="W", "W", "L")</f>
        <v>L</v>
      </c>
    </row>
    <row r="452" spans="1:19" x14ac:dyDescent="0.2">
      <c r="A452" t="s">
        <v>593</v>
      </c>
      <c r="B452" s="6">
        <v>2018</v>
      </c>
      <c r="C452" t="s">
        <v>178</v>
      </c>
      <c r="D452" t="s">
        <v>158</v>
      </c>
      <c r="E452" t="s">
        <v>179</v>
      </c>
      <c r="F452" t="s">
        <v>411</v>
      </c>
      <c r="G452" t="s">
        <v>107</v>
      </c>
      <c r="H452">
        <v>5</v>
      </c>
      <c r="I452">
        <v>5.0999999999999996</v>
      </c>
      <c r="J452">
        <v>7</v>
      </c>
      <c r="K452">
        <v>5</v>
      </c>
      <c r="L452">
        <v>4</v>
      </c>
      <c r="M452">
        <v>1</v>
      </c>
      <c r="N452">
        <v>24</v>
      </c>
      <c r="O452">
        <v>105</v>
      </c>
      <c r="P452">
        <v>64</v>
      </c>
      <c r="Q452">
        <v>1.1299999999999999</v>
      </c>
      <c r="R452">
        <v>-1.05</v>
      </c>
      <c r="S452" t="str">
        <f>IF(G452="W", "W", "L")</f>
        <v>L</v>
      </c>
    </row>
    <row r="453" spans="1:19" x14ac:dyDescent="0.2">
      <c r="A453" t="s">
        <v>593</v>
      </c>
      <c r="B453" s="6">
        <v>2018</v>
      </c>
      <c r="C453" t="s">
        <v>355</v>
      </c>
      <c r="D453" t="s">
        <v>158</v>
      </c>
      <c r="E453" t="s">
        <v>59</v>
      </c>
      <c r="F453" t="s">
        <v>409</v>
      </c>
      <c r="G453" t="s">
        <v>183</v>
      </c>
      <c r="H453">
        <v>4</v>
      </c>
      <c r="I453">
        <v>6.2</v>
      </c>
      <c r="J453">
        <v>4</v>
      </c>
      <c r="K453">
        <v>1</v>
      </c>
      <c r="L453">
        <v>7</v>
      </c>
      <c r="M453">
        <v>0</v>
      </c>
      <c r="N453">
        <v>25</v>
      </c>
      <c r="O453">
        <v>108</v>
      </c>
      <c r="P453">
        <v>66</v>
      </c>
      <c r="Q453">
        <v>0.97</v>
      </c>
      <c r="R453">
        <v>2.4500000000000002</v>
      </c>
      <c r="S453" s="6" t="s">
        <v>906</v>
      </c>
    </row>
    <row r="454" spans="1:19" x14ac:dyDescent="0.2">
      <c r="A454" t="s">
        <v>593</v>
      </c>
      <c r="B454" s="6">
        <v>2018</v>
      </c>
      <c r="C454" t="s">
        <v>87</v>
      </c>
      <c r="D454" t="s">
        <v>157</v>
      </c>
      <c r="E454" t="s">
        <v>77</v>
      </c>
      <c r="F454" t="s">
        <v>409</v>
      </c>
      <c r="G454" t="s">
        <v>650</v>
      </c>
      <c r="H454">
        <v>4</v>
      </c>
      <c r="I454">
        <v>6</v>
      </c>
      <c r="J454">
        <v>7</v>
      </c>
      <c r="K454">
        <v>4</v>
      </c>
      <c r="L454">
        <v>3</v>
      </c>
      <c r="M454">
        <v>2</v>
      </c>
      <c r="N454">
        <v>28</v>
      </c>
      <c r="O454">
        <v>106</v>
      </c>
      <c r="P454">
        <v>66</v>
      </c>
      <c r="Q454">
        <v>0.8</v>
      </c>
      <c r="R454">
        <v>-0.9</v>
      </c>
      <c r="S454" t="str">
        <f>IF(G454="W", "W", "L")</f>
        <v>L</v>
      </c>
    </row>
    <row r="455" spans="1:19" x14ac:dyDescent="0.2">
      <c r="A455" t="s">
        <v>593</v>
      </c>
      <c r="B455" s="6">
        <v>2018</v>
      </c>
      <c r="C455" t="s">
        <v>402</v>
      </c>
      <c r="D455" t="s">
        <v>157</v>
      </c>
      <c r="E455" t="s">
        <v>80</v>
      </c>
      <c r="F455" t="s">
        <v>409</v>
      </c>
      <c r="G455" t="s">
        <v>81</v>
      </c>
      <c r="H455">
        <v>5</v>
      </c>
      <c r="I455">
        <v>6.2</v>
      </c>
      <c r="J455">
        <v>4</v>
      </c>
      <c r="K455">
        <v>2</v>
      </c>
      <c r="L455">
        <v>5</v>
      </c>
      <c r="M455">
        <v>0</v>
      </c>
      <c r="N455">
        <v>27</v>
      </c>
      <c r="O455">
        <v>104</v>
      </c>
      <c r="P455">
        <v>68</v>
      </c>
      <c r="Q455">
        <v>1.25</v>
      </c>
      <c r="R455">
        <v>0.9</v>
      </c>
      <c r="S455" t="str">
        <f>IF(G455="W", "W", "L")</f>
        <v>L</v>
      </c>
    </row>
    <row r="456" spans="1:19" x14ac:dyDescent="0.2">
      <c r="A456" t="s">
        <v>593</v>
      </c>
      <c r="B456" s="6">
        <v>2018</v>
      </c>
      <c r="C456" t="s">
        <v>95</v>
      </c>
      <c r="D456" t="s">
        <v>157</v>
      </c>
      <c r="E456" t="s">
        <v>59</v>
      </c>
      <c r="F456" t="s">
        <v>409</v>
      </c>
      <c r="G456" t="s">
        <v>124</v>
      </c>
      <c r="H456">
        <v>4</v>
      </c>
      <c r="I456">
        <v>7</v>
      </c>
      <c r="J456">
        <v>5</v>
      </c>
      <c r="K456">
        <v>1</v>
      </c>
      <c r="L456">
        <v>11</v>
      </c>
      <c r="M456">
        <v>1</v>
      </c>
      <c r="N456">
        <v>27</v>
      </c>
      <c r="O456">
        <v>100</v>
      </c>
      <c r="P456">
        <v>71</v>
      </c>
      <c r="Q456">
        <v>1.07</v>
      </c>
      <c r="R456">
        <v>1.51</v>
      </c>
      <c r="S456" s="6" t="s">
        <v>906</v>
      </c>
    </row>
    <row r="457" spans="1:19" x14ac:dyDescent="0.2">
      <c r="A457" t="s">
        <v>593</v>
      </c>
      <c r="B457" s="6">
        <v>2018</v>
      </c>
      <c r="C457" t="s">
        <v>98</v>
      </c>
      <c r="D457" t="s">
        <v>158</v>
      </c>
      <c r="E457" t="s">
        <v>59</v>
      </c>
      <c r="F457" t="s">
        <v>409</v>
      </c>
      <c r="G457" t="s">
        <v>89</v>
      </c>
      <c r="H457">
        <v>4</v>
      </c>
      <c r="I457">
        <v>7.2</v>
      </c>
      <c r="J457">
        <v>5</v>
      </c>
      <c r="K457">
        <v>1</v>
      </c>
      <c r="L457">
        <v>10</v>
      </c>
      <c r="M457">
        <v>0</v>
      </c>
      <c r="N457">
        <v>31</v>
      </c>
      <c r="O457">
        <v>114</v>
      </c>
      <c r="P457">
        <v>77</v>
      </c>
      <c r="Q457">
        <v>0.71</v>
      </c>
      <c r="R457">
        <v>2.76</v>
      </c>
      <c r="S457" s="6" t="s">
        <v>906</v>
      </c>
    </row>
    <row r="458" spans="1:19" x14ac:dyDescent="0.2">
      <c r="A458" t="s">
        <v>593</v>
      </c>
      <c r="B458" s="6">
        <v>2018</v>
      </c>
      <c r="C458" t="s">
        <v>101</v>
      </c>
      <c r="D458" t="s">
        <v>157</v>
      </c>
      <c r="E458" t="s">
        <v>430</v>
      </c>
      <c r="F458" t="s">
        <v>452</v>
      </c>
      <c r="G458" t="s">
        <v>330</v>
      </c>
      <c r="H458">
        <v>5</v>
      </c>
      <c r="I458">
        <v>5</v>
      </c>
      <c r="J458">
        <v>6</v>
      </c>
      <c r="K458">
        <v>2</v>
      </c>
      <c r="L458">
        <v>4</v>
      </c>
      <c r="M458">
        <v>0</v>
      </c>
      <c r="N458">
        <v>22</v>
      </c>
      <c r="O458">
        <v>98</v>
      </c>
      <c r="P458">
        <v>60</v>
      </c>
      <c r="Q458">
        <v>0.92</v>
      </c>
      <c r="R458">
        <v>0.34</v>
      </c>
      <c r="S458" t="str">
        <f>IF(G458="W", "W", "L")</f>
        <v>L</v>
      </c>
    </row>
    <row r="459" spans="1:19" x14ac:dyDescent="0.2">
      <c r="A459" t="s">
        <v>593</v>
      </c>
      <c r="B459" s="6">
        <v>2018</v>
      </c>
      <c r="C459" t="s">
        <v>687</v>
      </c>
      <c r="D459" t="s">
        <v>157</v>
      </c>
      <c r="E459" t="s">
        <v>69</v>
      </c>
      <c r="F459" t="s">
        <v>411</v>
      </c>
      <c r="G459" t="s">
        <v>688</v>
      </c>
      <c r="H459">
        <v>5</v>
      </c>
      <c r="I459">
        <v>6</v>
      </c>
      <c r="J459">
        <v>8</v>
      </c>
      <c r="K459">
        <v>3</v>
      </c>
      <c r="L459">
        <v>5</v>
      </c>
      <c r="M459">
        <v>0</v>
      </c>
      <c r="N459">
        <v>27</v>
      </c>
      <c r="O459">
        <v>106</v>
      </c>
      <c r="P459">
        <v>66</v>
      </c>
      <c r="Q459">
        <v>1.31</v>
      </c>
      <c r="R459">
        <v>-0.37</v>
      </c>
      <c r="S459" s="6" t="s">
        <v>906</v>
      </c>
    </row>
    <row r="460" spans="1:19" x14ac:dyDescent="0.2">
      <c r="A460" t="s">
        <v>593</v>
      </c>
      <c r="B460" s="6">
        <v>2018</v>
      </c>
      <c r="C460" t="s">
        <v>365</v>
      </c>
      <c r="D460" t="s">
        <v>158</v>
      </c>
      <c r="E460" t="s">
        <v>55</v>
      </c>
      <c r="F460" t="s">
        <v>452</v>
      </c>
      <c r="G460" t="s">
        <v>650</v>
      </c>
      <c r="H460">
        <v>7</v>
      </c>
      <c r="I460">
        <v>6</v>
      </c>
      <c r="J460">
        <v>7</v>
      </c>
      <c r="K460">
        <v>5</v>
      </c>
      <c r="L460">
        <v>11</v>
      </c>
      <c r="M460">
        <v>1</v>
      </c>
      <c r="N460">
        <v>27</v>
      </c>
      <c r="O460">
        <v>107</v>
      </c>
      <c r="P460">
        <v>71</v>
      </c>
      <c r="Q460">
        <v>0.84</v>
      </c>
      <c r="R460">
        <v>-1.23</v>
      </c>
      <c r="S460" t="str">
        <f>IF(G460="W", "W", "L")</f>
        <v>L</v>
      </c>
    </row>
    <row r="461" spans="1:19" x14ac:dyDescent="0.2">
      <c r="A461" t="s">
        <v>593</v>
      </c>
      <c r="B461" s="6">
        <v>2018</v>
      </c>
      <c r="C461" t="s">
        <v>367</v>
      </c>
      <c r="D461" t="s">
        <v>158</v>
      </c>
      <c r="E461" t="s">
        <v>227</v>
      </c>
      <c r="F461" t="s">
        <v>410</v>
      </c>
      <c r="G461" t="s">
        <v>174</v>
      </c>
      <c r="H461">
        <v>4</v>
      </c>
      <c r="I461">
        <v>6</v>
      </c>
      <c r="J461">
        <v>7</v>
      </c>
      <c r="K461">
        <v>4</v>
      </c>
      <c r="L461">
        <v>8</v>
      </c>
      <c r="M461">
        <v>2</v>
      </c>
      <c r="N461">
        <v>26</v>
      </c>
      <c r="O461">
        <v>97</v>
      </c>
      <c r="P461">
        <v>68</v>
      </c>
      <c r="Q461">
        <v>0.8</v>
      </c>
      <c r="R461">
        <v>-1.84</v>
      </c>
      <c r="S461" t="str">
        <f>IF(G461="W", "W", "L")</f>
        <v>L</v>
      </c>
    </row>
    <row r="462" spans="1:19" x14ac:dyDescent="0.2">
      <c r="A462" t="s">
        <v>593</v>
      </c>
      <c r="B462" s="6">
        <v>2018</v>
      </c>
      <c r="C462" t="s">
        <v>253</v>
      </c>
      <c r="D462" t="s">
        <v>157</v>
      </c>
      <c r="E462" t="s">
        <v>93</v>
      </c>
      <c r="F462" t="s">
        <v>411</v>
      </c>
      <c r="G462" t="s">
        <v>690</v>
      </c>
      <c r="H462">
        <v>7</v>
      </c>
      <c r="I462">
        <v>6.2</v>
      </c>
      <c r="J462">
        <v>4</v>
      </c>
      <c r="K462">
        <v>2</v>
      </c>
      <c r="L462">
        <v>7</v>
      </c>
      <c r="M462">
        <v>0</v>
      </c>
      <c r="N462">
        <v>27</v>
      </c>
      <c r="O462">
        <v>102</v>
      </c>
      <c r="P462">
        <v>60</v>
      </c>
      <c r="Q462">
        <v>0.99</v>
      </c>
      <c r="R462">
        <v>1.69</v>
      </c>
      <c r="S462" t="str">
        <f>IF(G462="W", "W", "L")</f>
        <v>L</v>
      </c>
    </row>
    <row r="463" spans="1:19" x14ac:dyDescent="0.2">
      <c r="A463" t="s">
        <v>593</v>
      </c>
      <c r="B463" s="6">
        <v>2018</v>
      </c>
      <c r="C463" t="s">
        <v>369</v>
      </c>
      <c r="D463" t="s">
        <v>157</v>
      </c>
      <c r="E463" t="s">
        <v>80</v>
      </c>
      <c r="F463" t="s">
        <v>409</v>
      </c>
      <c r="G463" t="s">
        <v>233</v>
      </c>
      <c r="H463">
        <v>5</v>
      </c>
      <c r="I463">
        <v>5</v>
      </c>
      <c r="J463">
        <v>5</v>
      </c>
      <c r="K463">
        <v>2</v>
      </c>
      <c r="L463">
        <v>8</v>
      </c>
      <c r="M463">
        <v>1</v>
      </c>
      <c r="N463">
        <v>21</v>
      </c>
      <c r="O463">
        <v>78</v>
      </c>
      <c r="P463">
        <v>54</v>
      </c>
      <c r="Q463">
        <v>1</v>
      </c>
      <c r="R463">
        <v>0.64</v>
      </c>
      <c r="S463" t="str">
        <f>IF(G463="W", "W", "L")</f>
        <v>L</v>
      </c>
    </row>
    <row r="464" spans="1:19" x14ac:dyDescent="0.2">
      <c r="A464" t="s">
        <v>593</v>
      </c>
      <c r="B464" s="6">
        <v>2018</v>
      </c>
      <c r="C464" t="s">
        <v>119</v>
      </c>
      <c r="D464" t="s">
        <v>158</v>
      </c>
      <c r="E464" t="s">
        <v>64</v>
      </c>
      <c r="F464" t="s">
        <v>411</v>
      </c>
      <c r="G464" t="s">
        <v>423</v>
      </c>
      <c r="H464">
        <v>5</v>
      </c>
      <c r="I464">
        <v>6</v>
      </c>
      <c r="J464">
        <v>5</v>
      </c>
      <c r="K464">
        <v>3</v>
      </c>
      <c r="L464">
        <v>6</v>
      </c>
      <c r="M464">
        <v>2</v>
      </c>
      <c r="N464">
        <v>24</v>
      </c>
      <c r="O464">
        <v>97</v>
      </c>
      <c r="P464">
        <v>71</v>
      </c>
      <c r="Q464">
        <v>0.91</v>
      </c>
      <c r="R464">
        <v>0.16</v>
      </c>
      <c r="S464" t="str">
        <f>IF(G464="W", "W", "L")</f>
        <v>L</v>
      </c>
    </row>
    <row r="465" spans="1:19" x14ac:dyDescent="0.2">
      <c r="A465" t="s">
        <v>593</v>
      </c>
      <c r="B465" s="6">
        <v>2018</v>
      </c>
      <c r="C465" t="s">
        <v>509</v>
      </c>
      <c r="D465" t="s">
        <v>158</v>
      </c>
      <c r="E465" t="s">
        <v>77</v>
      </c>
      <c r="F465" t="s">
        <v>409</v>
      </c>
      <c r="G465" t="s">
        <v>124</v>
      </c>
      <c r="H465">
        <v>4</v>
      </c>
      <c r="I465">
        <v>7</v>
      </c>
      <c r="J465">
        <v>5</v>
      </c>
      <c r="K465">
        <v>1</v>
      </c>
      <c r="L465">
        <v>5</v>
      </c>
      <c r="M465">
        <v>0</v>
      </c>
      <c r="N465">
        <v>26</v>
      </c>
      <c r="O465">
        <v>95</v>
      </c>
      <c r="P465">
        <v>63</v>
      </c>
      <c r="Q465">
        <v>1.22</v>
      </c>
      <c r="R465">
        <v>2.69</v>
      </c>
      <c r="S465" s="6" t="s">
        <v>906</v>
      </c>
    </row>
    <row r="466" spans="1:19" x14ac:dyDescent="0.2">
      <c r="A466" t="s">
        <v>593</v>
      </c>
      <c r="B466" s="6">
        <v>2018</v>
      </c>
      <c r="C466" t="s">
        <v>376</v>
      </c>
      <c r="D466" t="s">
        <v>157</v>
      </c>
      <c r="E466" t="s">
        <v>55</v>
      </c>
      <c r="F466" t="s">
        <v>452</v>
      </c>
      <c r="G466" t="s">
        <v>456</v>
      </c>
      <c r="H466">
        <v>4</v>
      </c>
      <c r="I466">
        <v>5</v>
      </c>
      <c r="J466">
        <v>5</v>
      </c>
      <c r="K466">
        <v>2</v>
      </c>
      <c r="L466">
        <v>4</v>
      </c>
      <c r="M466">
        <v>2</v>
      </c>
      <c r="N466">
        <v>25</v>
      </c>
      <c r="O466">
        <v>101</v>
      </c>
      <c r="P466">
        <v>54</v>
      </c>
      <c r="Q466">
        <v>1.48</v>
      </c>
      <c r="R466">
        <v>0.47</v>
      </c>
      <c r="S466" s="6" t="s">
        <v>906</v>
      </c>
    </row>
    <row r="467" spans="1:19" x14ac:dyDescent="0.2">
      <c r="A467" t="s">
        <v>593</v>
      </c>
      <c r="B467" s="6">
        <v>2018</v>
      </c>
      <c r="C467" t="s">
        <v>378</v>
      </c>
      <c r="D467" t="s">
        <v>158</v>
      </c>
      <c r="E467" t="s">
        <v>88</v>
      </c>
      <c r="F467" t="s">
        <v>410</v>
      </c>
      <c r="G467" t="s">
        <v>262</v>
      </c>
      <c r="H467">
        <v>5</v>
      </c>
      <c r="I467">
        <v>6</v>
      </c>
      <c r="J467">
        <v>7</v>
      </c>
      <c r="K467">
        <v>0</v>
      </c>
      <c r="L467">
        <v>7</v>
      </c>
      <c r="M467">
        <v>0</v>
      </c>
      <c r="N467">
        <v>24</v>
      </c>
      <c r="O467">
        <v>104</v>
      </c>
      <c r="P467">
        <v>67</v>
      </c>
      <c r="Q467">
        <v>0.97</v>
      </c>
      <c r="R467">
        <v>3.16</v>
      </c>
      <c r="S467" s="6" t="s">
        <v>906</v>
      </c>
    </row>
    <row r="468" spans="1:19" x14ac:dyDescent="0.2">
      <c r="A468" t="s">
        <v>593</v>
      </c>
      <c r="B468" s="6">
        <v>2018</v>
      </c>
      <c r="C468" t="s">
        <v>265</v>
      </c>
      <c r="D468" t="s">
        <v>157</v>
      </c>
      <c r="E468" t="s">
        <v>50</v>
      </c>
      <c r="F468" t="s">
        <v>409</v>
      </c>
      <c r="G468" t="s">
        <v>174</v>
      </c>
      <c r="H468">
        <v>4</v>
      </c>
      <c r="I468">
        <v>6</v>
      </c>
      <c r="J468">
        <v>4</v>
      </c>
      <c r="K468">
        <v>3</v>
      </c>
      <c r="L468">
        <v>8</v>
      </c>
      <c r="M468">
        <v>1</v>
      </c>
      <c r="N468">
        <v>24</v>
      </c>
      <c r="O468">
        <v>105</v>
      </c>
      <c r="P468">
        <v>64</v>
      </c>
      <c r="Q468">
        <v>0.77</v>
      </c>
      <c r="R468">
        <v>7.0000000000000007E-2</v>
      </c>
      <c r="S468" t="str">
        <f>IF(G468="W", "W", "L")</f>
        <v>L</v>
      </c>
    </row>
    <row r="469" spans="1:19" x14ac:dyDescent="0.2">
      <c r="A469" t="s">
        <v>593</v>
      </c>
      <c r="B469" s="6">
        <v>2018</v>
      </c>
      <c r="C469" t="s">
        <v>268</v>
      </c>
      <c r="D469" t="s">
        <v>158</v>
      </c>
      <c r="E469" t="s">
        <v>77</v>
      </c>
      <c r="F469" t="s">
        <v>409</v>
      </c>
      <c r="G469" t="s">
        <v>100</v>
      </c>
      <c r="H469">
        <v>5</v>
      </c>
      <c r="I469">
        <v>6.2</v>
      </c>
      <c r="J469">
        <v>4</v>
      </c>
      <c r="K469">
        <v>0</v>
      </c>
      <c r="L469">
        <v>9</v>
      </c>
      <c r="M469">
        <v>1</v>
      </c>
      <c r="N469">
        <v>26</v>
      </c>
      <c r="O469">
        <v>114</v>
      </c>
      <c r="P469">
        <v>70</v>
      </c>
      <c r="Q469">
        <v>0.91</v>
      </c>
      <c r="R469">
        <v>1.45</v>
      </c>
      <c r="S469" s="6" t="s">
        <v>906</v>
      </c>
    </row>
    <row r="470" spans="1:19" x14ac:dyDescent="0.2">
      <c r="A470" t="s">
        <v>593</v>
      </c>
      <c r="B470" s="6">
        <v>2018</v>
      </c>
      <c r="C470" t="s">
        <v>270</v>
      </c>
      <c r="D470" t="s">
        <v>158</v>
      </c>
      <c r="E470" t="s">
        <v>50</v>
      </c>
      <c r="F470" s="6" t="s">
        <v>409</v>
      </c>
      <c r="G470" t="s">
        <v>414</v>
      </c>
      <c r="H470">
        <v>4</v>
      </c>
      <c r="I470">
        <v>6</v>
      </c>
      <c r="J470">
        <v>3</v>
      </c>
      <c r="K470">
        <v>1</v>
      </c>
      <c r="L470">
        <v>10</v>
      </c>
      <c r="M470">
        <v>1</v>
      </c>
      <c r="N470">
        <v>22</v>
      </c>
      <c r="O470">
        <v>96</v>
      </c>
      <c r="P470">
        <v>65</v>
      </c>
      <c r="Q470">
        <v>0.6</v>
      </c>
      <c r="R470">
        <v>2.16</v>
      </c>
      <c r="S470" s="6" t="s">
        <v>906</v>
      </c>
    </row>
    <row r="471" spans="1:19" x14ac:dyDescent="0.2">
      <c r="A471" t="s">
        <v>593</v>
      </c>
      <c r="B471" s="6">
        <v>2018</v>
      </c>
      <c r="C471" t="s">
        <v>271</v>
      </c>
      <c r="D471" t="s">
        <v>157</v>
      </c>
      <c r="E471" t="s">
        <v>72</v>
      </c>
      <c r="F471" t="s">
        <v>410</v>
      </c>
      <c r="G471" t="s">
        <v>622</v>
      </c>
      <c r="H471">
        <v>4</v>
      </c>
      <c r="I471">
        <v>6</v>
      </c>
      <c r="J471">
        <v>4</v>
      </c>
      <c r="K471">
        <v>3</v>
      </c>
      <c r="L471">
        <v>9</v>
      </c>
      <c r="M471">
        <v>1</v>
      </c>
      <c r="N471">
        <v>24</v>
      </c>
      <c r="O471">
        <v>108</v>
      </c>
      <c r="P471">
        <v>69</v>
      </c>
      <c r="Q471">
        <v>0.68</v>
      </c>
      <c r="R471">
        <v>0.01</v>
      </c>
      <c r="S471" t="str">
        <f>IF(G471="W", "W", "L")</f>
        <v>L</v>
      </c>
    </row>
    <row r="472" spans="1:19" x14ac:dyDescent="0.2">
      <c r="A472" t="s">
        <v>593</v>
      </c>
      <c r="B472" s="6">
        <v>2018</v>
      </c>
      <c r="C472" t="s">
        <v>445</v>
      </c>
      <c r="D472" t="s">
        <v>158</v>
      </c>
      <c r="E472" t="s">
        <v>80</v>
      </c>
      <c r="F472" s="6" t="s">
        <v>409</v>
      </c>
      <c r="G472" t="s">
        <v>695</v>
      </c>
      <c r="H472">
        <v>5</v>
      </c>
      <c r="I472">
        <v>6</v>
      </c>
      <c r="J472">
        <v>1</v>
      </c>
      <c r="K472">
        <v>0</v>
      </c>
      <c r="L472">
        <v>5</v>
      </c>
      <c r="M472">
        <v>0</v>
      </c>
      <c r="N472">
        <v>21</v>
      </c>
      <c r="O472">
        <v>91</v>
      </c>
      <c r="P472">
        <v>55</v>
      </c>
      <c r="Q472">
        <v>0.21</v>
      </c>
      <c r="R472">
        <v>3.16</v>
      </c>
      <c r="S472" s="6" t="s">
        <v>906</v>
      </c>
    </row>
    <row r="473" spans="1:19" x14ac:dyDescent="0.2">
      <c r="A473" t="s">
        <v>593</v>
      </c>
      <c r="B473" s="6">
        <v>2018</v>
      </c>
      <c r="C473" t="s">
        <v>146</v>
      </c>
      <c r="D473" t="s">
        <v>158</v>
      </c>
      <c r="E473" t="s">
        <v>102</v>
      </c>
      <c r="F473" t="s">
        <v>410</v>
      </c>
      <c r="G473" t="s">
        <v>407</v>
      </c>
      <c r="H473">
        <v>6</v>
      </c>
      <c r="I473">
        <v>5</v>
      </c>
      <c r="J473">
        <v>3</v>
      </c>
      <c r="K473">
        <v>2</v>
      </c>
      <c r="L473">
        <v>6</v>
      </c>
      <c r="M473">
        <v>2</v>
      </c>
      <c r="N473">
        <v>24</v>
      </c>
      <c r="O473">
        <v>103</v>
      </c>
      <c r="P473">
        <v>56</v>
      </c>
      <c r="Q473">
        <v>1.1200000000000001</v>
      </c>
      <c r="R473">
        <v>0.64</v>
      </c>
      <c r="S473" s="6" t="s">
        <v>906</v>
      </c>
    </row>
    <row r="474" spans="1:19" x14ac:dyDescent="0.2">
      <c r="A474" t="s">
        <v>593</v>
      </c>
      <c r="B474" s="6">
        <v>2018</v>
      </c>
      <c r="C474" t="s">
        <v>391</v>
      </c>
      <c r="D474" t="s">
        <v>157</v>
      </c>
      <c r="E474" t="s">
        <v>50</v>
      </c>
      <c r="F474" s="6" t="s">
        <v>409</v>
      </c>
      <c r="G474" t="s">
        <v>436</v>
      </c>
      <c r="H474">
        <v>5</v>
      </c>
      <c r="I474">
        <v>6.2</v>
      </c>
      <c r="J474">
        <v>3</v>
      </c>
      <c r="K474">
        <v>1</v>
      </c>
      <c r="L474">
        <v>5</v>
      </c>
      <c r="M474">
        <v>0</v>
      </c>
      <c r="N474">
        <v>23</v>
      </c>
      <c r="O474">
        <v>101</v>
      </c>
      <c r="P474">
        <v>66</v>
      </c>
      <c r="Q474">
        <v>0.82</v>
      </c>
      <c r="R474">
        <v>3.25</v>
      </c>
      <c r="S474" s="6" t="s">
        <v>906</v>
      </c>
    </row>
    <row r="475" spans="1:19" x14ac:dyDescent="0.2">
      <c r="A475" t="s">
        <v>713</v>
      </c>
      <c r="B475" s="6">
        <v>2018</v>
      </c>
      <c r="C475" t="s">
        <v>697</v>
      </c>
      <c r="D475" t="s">
        <v>157</v>
      </c>
      <c r="E475" t="s">
        <v>135</v>
      </c>
      <c r="F475" t="s">
        <v>411</v>
      </c>
      <c r="G475" t="s">
        <v>233</v>
      </c>
      <c r="H475">
        <v>99</v>
      </c>
      <c r="I475">
        <v>8</v>
      </c>
      <c r="J475">
        <v>6</v>
      </c>
      <c r="K475">
        <v>2</v>
      </c>
      <c r="L475">
        <v>8</v>
      </c>
      <c r="M475">
        <v>1</v>
      </c>
      <c r="N475">
        <v>29</v>
      </c>
      <c r="O475">
        <v>91</v>
      </c>
      <c r="P475">
        <v>66</v>
      </c>
      <c r="Q475">
        <v>0.56999999999999995</v>
      </c>
      <c r="R475">
        <v>1.84</v>
      </c>
      <c r="S475" t="str">
        <f>IF(G475="W", "W", "L")</f>
        <v>L</v>
      </c>
    </row>
    <row r="476" spans="1:19" x14ac:dyDescent="0.2">
      <c r="A476" t="s">
        <v>713</v>
      </c>
      <c r="B476" s="6">
        <v>2018</v>
      </c>
      <c r="C476" t="s">
        <v>413</v>
      </c>
      <c r="D476" t="s">
        <v>157</v>
      </c>
      <c r="E476" t="s">
        <v>64</v>
      </c>
      <c r="F476" t="s">
        <v>411</v>
      </c>
      <c r="G476" t="s">
        <v>136</v>
      </c>
      <c r="H476">
        <v>5</v>
      </c>
      <c r="I476">
        <v>7</v>
      </c>
      <c r="J476">
        <v>3</v>
      </c>
      <c r="K476">
        <v>2</v>
      </c>
      <c r="L476">
        <v>6</v>
      </c>
      <c r="M476">
        <v>1</v>
      </c>
      <c r="N476">
        <v>25</v>
      </c>
      <c r="O476">
        <v>96</v>
      </c>
      <c r="P476">
        <v>64</v>
      </c>
      <c r="Q476">
        <v>1.01</v>
      </c>
      <c r="R476">
        <v>1.51</v>
      </c>
      <c r="S476" t="str">
        <f>IF(G476="W", "W", "L")</f>
        <v>L</v>
      </c>
    </row>
    <row r="477" spans="1:19" x14ac:dyDescent="0.2">
      <c r="A477" t="s">
        <v>713</v>
      </c>
      <c r="B477" s="6">
        <v>2018</v>
      </c>
      <c r="C477" t="s">
        <v>162</v>
      </c>
      <c r="D477" t="s">
        <v>158</v>
      </c>
      <c r="E477" t="s">
        <v>80</v>
      </c>
      <c r="F477" t="s">
        <v>409</v>
      </c>
      <c r="G477" t="s">
        <v>364</v>
      </c>
      <c r="H477">
        <v>4</v>
      </c>
      <c r="I477">
        <v>8</v>
      </c>
      <c r="J477">
        <v>2</v>
      </c>
      <c r="K477">
        <v>0</v>
      </c>
      <c r="L477">
        <v>13</v>
      </c>
      <c r="M477">
        <v>0</v>
      </c>
      <c r="N477">
        <v>27</v>
      </c>
      <c r="O477">
        <v>103</v>
      </c>
      <c r="P477">
        <v>72</v>
      </c>
      <c r="Q477">
        <v>0.9</v>
      </c>
      <c r="R477">
        <v>4.22</v>
      </c>
      <c r="S477" s="6" t="s">
        <v>906</v>
      </c>
    </row>
    <row r="478" spans="1:19" x14ac:dyDescent="0.2">
      <c r="A478" t="s">
        <v>713</v>
      </c>
      <c r="B478" s="6">
        <v>2018</v>
      </c>
      <c r="C478" t="s">
        <v>292</v>
      </c>
      <c r="D478" t="s">
        <v>157</v>
      </c>
      <c r="E478" t="s">
        <v>77</v>
      </c>
      <c r="F478" t="s">
        <v>409</v>
      </c>
      <c r="G478" t="s">
        <v>310</v>
      </c>
      <c r="H478">
        <v>7</v>
      </c>
      <c r="I478">
        <v>6.2</v>
      </c>
      <c r="J478">
        <v>5</v>
      </c>
      <c r="K478">
        <v>1</v>
      </c>
      <c r="L478">
        <v>6</v>
      </c>
      <c r="M478">
        <v>0</v>
      </c>
      <c r="N478">
        <v>28</v>
      </c>
      <c r="O478">
        <v>104</v>
      </c>
      <c r="P478">
        <v>69</v>
      </c>
      <c r="Q478">
        <v>1.1000000000000001</v>
      </c>
      <c r="R478">
        <v>2.29</v>
      </c>
      <c r="S478" s="6" t="s">
        <v>906</v>
      </c>
    </row>
    <row r="479" spans="1:19" x14ac:dyDescent="0.2">
      <c r="A479" t="s">
        <v>713</v>
      </c>
      <c r="B479" s="6">
        <v>2018</v>
      </c>
      <c r="C479" t="s">
        <v>398</v>
      </c>
      <c r="D479" t="s">
        <v>157</v>
      </c>
      <c r="E479" t="s">
        <v>88</v>
      </c>
      <c r="F479" t="s">
        <v>410</v>
      </c>
      <c r="G479" t="s">
        <v>183</v>
      </c>
      <c r="H479">
        <v>4</v>
      </c>
      <c r="I479">
        <v>7</v>
      </c>
      <c r="J479">
        <v>6</v>
      </c>
      <c r="K479">
        <v>3</v>
      </c>
      <c r="L479">
        <v>4</v>
      </c>
      <c r="M479">
        <v>2</v>
      </c>
      <c r="N479">
        <v>26</v>
      </c>
      <c r="O479">
        <v>98</v>
      </c>
      <c r="P479">
        <v>66</v>
      </c>
      <c r="Q479">
        <v>0.99</v>
      </c>
      <c r="R479">
        <v>0.12</v>
      </c>
      <c r="S479" s="6" t="s">
        <v>906</v>
      </c>
    </row>
    <row r="480" spans="1:19" x14ac:dyDescent="0.2">
      <c r="A480" t="s">
        <v>713</v>
      </c>
      <c r="B480" s="6">
        <v>2018</v>
      </c>
      <c r="C480" t="s">
        <v>170</v>
      </c>
      <c r="D480" t="s">
        <v>158</v>
      </c>
      <c r="E480" t="s">
        <v>135</v>
      </c>
      <c r="F480" t="s">
        <v>411</v>
      </c>
      <c r="G480" t="s">
        <v>199</v>
      </c>
      <c r="H480">
        <v>4</v>
      </c>
      <c r="I480">
        <v>8.1999999999999993</v>
      </c>
      <c r="J480">
        <v>4</v>
      </c>
      <c r="K480">
        <v>3</v>
      </c>
      <c r="L480">
        <v>10</v>
      </c>
      <c r="M480">
        <v>1</v>
      </c>
      <c r="N480">
        <v>32</v>
      </c>
      <c r="O480">
        <v>116</v>
      </c>
      <c r="P480">
        <v>79</v>
      </c>
      <c r="Q480">
        <v>0.51</v>
      </c>
      <c r="R480">
        <v>2.5</v>
      </c>
      <c r="S480" s="6" t="s">
        <v>906</v>
      </c>
    </row>
    <row r="481" spans="1:19" x14ac:dyDescent="0.2">
      <c r="A481" t="s">
        <v>713</v>
      </c>
      <c r="B481" s="6">
        <v>2018</v>
      </c>
      <c r="C481" t="s">
        <v>502</v>
      </c>
      <c r="D481" t="s">
        <v>158</v>
      </c>
      <c r="E481" t="s">
        <v>93</v>
      </c>
      <c r="F481" t="s">
        <v>411</v>
      </c>
      <c r="G481" t="s">
        <v>699</v>
      </c>
      <c r="H481">
        <v>4</v>
      </c>
      <c r="I481">
        <v>7</v>
      </c>
      <c r="J481">
        <v>6</v>
      </c>
      <c r="K481">
        <v>3</v>
      </c>
      <c r="L481">
        <v>6</v>
      </c>
      <c r="M481">
        <v>3</v>
      </c>
      <c r="N481">
        <v>26</v>
      </c>
      <c r="O481">
        <v>99</v>
      </c>
      <c r="P481">
        <v>65</v>
      </c>
      <c r="Q481">
        <v>0.28999999999999998</v>
      </c>
      <c r="R481">
        <v>0.69</v>
      </c>
      <c r="S481" s="6" t="s">
        <v>906</v>
      </c>
    </row>
    <row r="482" spans="1:19" x14ac:dyDescent="0.2">
      <c r="A482" t="s">
        <v>713</v>
      </c>
      <c r="B482" s="6">
        <v>2018</v>
      </c>
      <c r="C482" t="s">
        <v>399</v>
      </c>
      <c r="D482" t="s">
        <v>157</v>
      </c>
      <c r="E482" t="s">
        <v>464</v>
      </c>
      <c r="F482" t="s">
        <v>452</v>
      </c>
      <c r="G482" t="s">
        <v>136</v>
      </c>
      <c r="H482">
        <v>5</v>
      </c>
      <c r="I482">
        <v>6</v>
      </c>
      <c r="J482">
        <v>5</v>
      </c>
      <c r="K482">
        <v>3</v>
      </c>
      <c r="L482">
        <v>4</v>
      </c>
      <c r="M482">
        <v>2</v>
      </c>
      <c r="N482">
        <v>24</v>
      </c>
      <c r="O482">
        <v>95</v>
      </c>
      <c r="P482">
        <v>59</v>
      </c>
      <c r="Q482">
        <v>0.81</v>
      </c>
      <c r="R482">
        <v>-0.04</v>
      </c>
      <c r="S482" t="str">
        <f>IF(G482="W", "W", "L")</f>
        <v>L</v>
      </c>
    </row>
    <row r="483" spans="1:19" x14ac:dyDescent="0.2">
      <c r="A483" t="s">
        <v>713</v>
      </c>
      <c r="B483" s="6">
        <v>2018</v>
      </c>
      <c r="C483" t="s">
        <v>306</v>
      </c>
      <c r="D483" t="s">
        <v>158</v>
      </c>
      <c r="E483" t="s">
        <v>50</v>
      </c>
      <c r="F483" t="s">
        <v>409</v>
      </c>
      <c r="G483" t="s">
        <v>700</v>
      </c>
      <c r="H483">
        <v>4</v>
      </c>
      <c r="I483">
        <v>7</v>
      </c>
      <c r="J483">
        <v>8</v>
      </c>
      <c r="K483">
        <v>0</v>
      </c>
      <c r="L483">
        <v>4</v>
      </c>
      <c r="M483">
        <v>0</v>
      </c>
      <c r="N483">
        <v>29</v>
      </c>
      <c r="O483">
        <v>97</v>
      </c>
      <c r="P483">
        <v>69</v>
      </c>
      <c r="Q483">
        <v>0.38</v>
      </c>
      <c r="R483">
        <v>1.69</v>
      </c>
      <c r="S483" s="6" t="s">
        <v>906</v>
      </c>
    </row>
    <row r="484" spans="1:19" x14ac:dyDescent="0.2">
      <c r="A484" t="s">
        <v>713</v>
      </c>
      <c r="B484" s="6">
        <v>2018</v>
      </c>
      <c r="C484" t="s">
        <v>231</v>
      </c>
      <c r="D484" t="s">
        <v>157</v>
      </c>
      <c r="E484" t="s">
        <v>179</v>
      </c>
      <c r="F484" t="s">
        <v>411</v>
      </c>
      <c r="G484" t="s">
        <v>407</v>
      </c>
      <c r="H484">
        <v>5</v>
      </c>
      <c r="I484">
        <v>7</v>
      </c>
      <c r="J484">
        <v>6</v>
      </c>
      <c r="K484">
        <v>2</v>
      </c>
      <c r="L484">
        <v>10</v>
      </c>
      <c r="M484">
        <v>1</v>
      </c>
      <c r="N484">
        <v>27</v>
      </c>
      <c r="O484">
        <v>110</v>
      </c>
      <c r="P484">
        <v>72</v>
      </c>
      <c r="Q484">
        <v>0.81</v>
      </c>
      <c r="R484">
        <v>1.54</v>
      </c>
      <c r="S484" s="6" t="s">
        <v>906</v>
      </c>
    </row>
    <row r="485" spans="1:19" x14ac:dyDescent="0.2">
      <c r="A485" t="s">
        <v>713</v>
      </c>
      <c r="B485" s="6">
        <v>2018</v>
      </c>
      <c r="C485" t="s">
        <v>232</v>
      </c>
      <c r="D485" t="s">
        <v>158</v>
      </c>
      <c r="E485" t="s">
        <v>179</v>
      </c>
      <c r="F485" t="s">
        <v>411</v>
      </c>
      <c r="G485" t="s">
        <v>455</v>
      </c>
      <c r="H485">
        <v>5</v>
      </c>
      <c r="I485">
        <v>6.1</v>
      </c>
      <c r="J485">
        <v>7</v>
      </c>
      <c r="K485">
        <v>0</v>
      </c>
      <c r="L485">
        <v>7</v>
      </c>
      <c r="M485">
        <v>0</v>
      </c>
      <c r="N485">
        <v>26</v>
      </c>
      <c r="O485">
        <v>103</v>
      </c>
      <c r="P485">
        <v>71</v>
      </c>
      <c r="Q485">
        <v>1.21</v>
      </c>
      <c r="R485">
        <v>2.08</v>
      </c>
      <c r="S485" t="str">
        <f>IF(G485="W", "W", "L")</f>
        <v>L</v>
      </c>
    </row>
    <row r="486" spans="1:19" x14ac:dyDescent="0.2">
      <c r="A486" t="s">
        <v>713</v>
      </c>
      <c r="B486" s="6">
        <v>2018</v>
      </c>
      <c r="C486" t="s">
        <v>182</v>
      </c>
      <c r="D486" t="s">
        <v>158</v>
      </c>
      <c r="E486" t="s">
        <v>59</v>
      </c>
      <c r="F486" t="s">
        <v>409</v>
      </c>
      <c r="G486" t="s">
        <v>582</v>
      </c>
      <c r="H486">
        <v>4</v>
      </c>
      <c r="I486">
        <v>6</v>
      </c>
      <c r="J486">
        <v>3</v>
      </c>
      <c r="K486">
        <v>0</v>
      </c>
      <c r="L486">
        <v>10</v>
      </c>
      <c r="M486">
        <v>0</v>
      </c>
      <c r="N486">
        <v>20</v>
      </c>
      <c r="O486">
        <v>90</v>
      </c>
      <c r="P486">
        <v>61</v>
      </c>
      <c r="Q486">
        <v>0.5</v>
      </c>
      <c r="R486">
        <v>3.16</v>
      </c>
      <c r="S486" s="6" t="s">
        <v>906</v>
      </c>
    </row>
    <row r="487" spans="1:19" x14ac:dyDescent="0.2">
      <c r="A487" t="s">
        <v>713</v>
      </c>
      <c r="B487" s="6">
        <v>2018</v>
      </c>
      <c r="C487" t="s">
        <v>184</v>
      </c>
      <c r="D487" t="s">
        <v>158</v>
      </c>
      <c r="E487" t="s">
        <v>464</v>
      </c>
      <c r="F487" t="s">
        <v>452</v>
      </c>
      <c r="G487" t="s">
        <v>78</v>
      </c>
      <c r="H487">
        <v>5</v>
      </c>
      <c r="I487">
        <v>7</v>
      </c>
      <c r="J487">
        <v>7</v>
      </c>
      <c r="K487">
        <v>1</v>
      </c>
      <c r="L487">
        <v>7</v>
      </c>
      <c r="M487">
        <v>0</v>
      </c>
      <c r="N487">
        <v>27</v>
      </c>
      <c r="O487">
        <v>112</v>
      </c>
      <c r="P487">
        <v>74</v>
      </c>
      <c r="Q487">
        <v>0.99</v>
      </c>
      <c r="R487">
        <v>2.69</v>
      </c>
      <c r="S487" s="6" t="s">
        <v>906</v>
      </c>
    </row>
    <row r="488" spans="1:19" x14ac:dyDescent="0.2">
      <c r="A488" t="s">
        <v>713</v>
      </c>
      <c r="B488" s="6">
        <v>2018</v>
      </c>
      <c r="C488" t="s">
        <v>357</v>
      </c>
      <c r="D488" t="s">
        <v>157</v>
      </c>
      <c r="E488" t="s">
        <v>80</v>
      </c>
      <c r="F488" t="s">
        <v>409</v>
      </c>
      <c r="G488" t="s">
        <v>341</v>
      </c>
      <c r="H488">
        <v>4</v>
      </c>
      <c r="I488">
        <v>8</v>
      </c>
      <c r="J488">
        <v>5</v>
      </c>
      <c r="K488">
        <v>2</v>
      </c>
      <c r="L488">
        <v>8</v>
      </c>
      <c r="M488">
        <v>1</v>
      </c>
      <c r="N488">
        <v>29</v>
      </c>
      <c r="O488">
        <v>106</v>
      </c>
      <c r="P488">
        <v>76</v>
      </c>
      <c r="Q488">
        <v>0.72</v>
      </c>
      <c r="R488">
        <v>2.2200000000000002</v>
      </c>
      <c r="S488" s="6" t="s">
        <v>906</v>
      </c>
    </row>
    <row r="489" spans="1:19" x14ac:dyDescent="0.2">
      <c r="A489" t="s">
        <v>713</v>
      </c>
      <c r="B489" s="6">
        <v>2018</v>
      </c>
      <c r="C489" t="s">
        <v>403</v>
      </c>
      <c r="D489" t="s">
        <v>158</v>
      </c>
      <c r="E489" t="s">
        <v>77</v>
      </c>
      <c r="F489" t="s">
        <v>409</v>
      </c>
      <c r="G489" t="s">
        <v>114</v>
      </c>
      <c r="H489">
        <v>4</v>
      </c>
      <c r="I489">
        <v>5</v>
      </c>
      <c r="J489">
        <v>4</v>
      </c>
      <c r="K489">
        <v>4</v>
      </c>
      <c r="L489">
        <v>3</v>
      </c>
      <c r="M489">
        <v>2</v>
      </c>
      <c r="N489">
        <v>19</v>
      </c>
      <c r="O489">
        <v>65</v>
      </c>
      <c r="P489">
        <v>41</v>
      </c>
      <c r="Q489">
        <v>0.68</v>
      </c>
      <c r="R489">
        <v>-1.37</v>
      </c>
      <c r="S489" t="str">
        <f>IF(G489="W", "W", "L")</f>
        <v>L</v>
      </c>
    </row>
    <row r="490" spans="1:19" x14ac:dyDescent="0.2">
      <c r="A490" t="s">
        <v>713</v>
      </c>
      <c r="B490" s="6">
        <v>2018</v>
      </c>
      <c r="C490" t="s">
        <v>601</v>
      </c>
      <c r="D490" t="s">
        <v>158</v>
      </c>
      <c r="E490" t="s">
        <v>59</v>
      </c>
      <c r="F490" t="s">
        <v>409</v>
      </c>
      <c r="G490" t="s">
        <v>701</v>
      </c>
      <c r="H490">
        <v>4</v>
      </c>
      <c r="I490">
        <v>7</v>
      </c>
      <c r="J490">
        <v>1</v>
      </c>
      <c r="K490">
        <v>0</v>
      </c>
      <c r="L490">
        <v>7</v>
      </c>
      <c r="M490">
        <v>0</v>
      </c>
      <c r="N490">
        <v>22</v>
      </c>
      <c r="O490">
        <v>96</v>
      </c>
      <c r="P490">
        <v>65</v>
      </c>
      <c r="Q490">
        <v>0.5</v>
      </c>
      <c r="R490">
        <v>3.69</v>
      </c>
      <c r="S490" s="6" t="s">
        <v>906</v>
      </c>
    </row>
    <row r="491" spans="1:19" x14ac:dyDescent="0.2">
      <c r="A491" t="s">
        <v>713</v>
      </c>
      <c r="B491" s="6">
        <v>2018</v>
      </c>
      <c r="C491" t="s">
        <v>314</v>
      </c>
      <c r="D491" t="s">
        <v>157</v>
      </c>
      <c r="E491" t="s">
        <v>430</v>
      </c>
      <c r="F491" t="s">
        <v>452</v>
      </c>
      <c r="G491" t="s">
        <v>455</v>
      </c>
      <c r="H491">
        <v>5</v>
      </c>
      <c r="I491">
        <v>1.2</v>
      </c>
      <c r="J491">
        <v>6</v>
      </c>
      <c r="K491">
        <v>6</v>
      </c>
      <c r="L491">
        <v>2</v>
      </c>
      <c r="M491">
        <v>2</v>
      </c>
      <c r="N491">
        <v>12</v>
      </c>
      <c r="O491">
        <v>48</v>
      </c>
      <c r="P491">
        <v>31</v>
      </c>
      <c r="Q491">
        <v>1.45</v>
      </c>
      <c r="R491">
        <v>-5.16</v>
      </c>
      <c r="S491" t="str">
        <f>IF(G491="W", "W", "L")</f>
        <v>L</v>
      </c>
    </row>
    <row r="492" spans="1:19" x14ac:dyDescent="0.2">
      <c r="A492" t="s">
        <v>713</v>
      </c>
      <c r="B492" s="6">
        <v>2018</v>
      </c>
      <c r="C492" t="s">
        <v>634</v>
      </c>
      <c r="D492" t="s">
        <v>157</v>
      </c>
      <c r="E492" t="s">
        <v>50</v>
      </c>
      <c r="F492" t="s">
        <v>409</v>
      </c>
      <c r="G492" t="s">
        <v>414</v>
      </c>
      <c r="H492">
        <v>5</v>
      </c>
      <c r="I492">
        <v>6</v>
      </c>
      <c r="J492">
        <v>7</v>
      </c>
      <c r="K492">
        <v>3</v>
      </c>
      <c r="L492">
        <v>5</v>
      </c>
      <c r="M492">
        <v>1</v>
      </c>
      <c r="N492">
        <v>25</v>
      </c>
      <c r="O492">
        <v>99</v>
      </c>
      <c r="P492">
        <v>63</v>
      </c>
      <c r="Q492">
        <v>0.56000000000000005</v>
      </c>
      <c r="R492">
        <v>7.0000000000000007E-2</v>
      </c>
      <c r="S492" s="6" t="s">
        <v>906</v>
      </c>
    </row>
    <row r="493" spans="1:19" x14ac:dyDescent="0.2">
      <c r="A493" t="s">
        <v>713</v>
      </c>
      <c r="B493" s="6">
        <v>2018</v>
      </c>
      <c r="C493" t="s">
        <v>636</v>
      </c>
      <c r="D493" t="s">
        <v>158</v>
      </c>
      <c r="E493" t="s">
        <v>69</v>
      </c>
      <c r="F493" t="s">
        <v>411</v>
      </c>
      <c r="G493" t="s">
        <v>114</v>
      </c>
      <c r="H493">
        <v>4</v>
      </c>
      <c r="I493">
        <v>7</v>
      </c>
      <c r="J493">
        <v>5</v>
      </c>
      <c r="K493">
        <v>0</v>
      </c>
      <c r="L493">
        <v>3</v>
      </c>
      <c r="M493">
        <v>0</v>
      </c>
      <c r="N493">
        <v>27</v>
      </c>
      <c r="O493">
        <v>102</v>
      </c>
      <c r="P493">
        <v>63</v>
      </c>
      <c r="Q493">
        <v>1.05</v>
      </c>
      <c r="R493">
        <v>3.69</v>
      </c>
      <c r="S493" t="str">
        <f>IF(G493="W", "W", "L")</f>
        <v>L</v>
      </c>
    </row>
    <row r="494" spans="1:19" x14ac:dyDescent="0.2">
      <c r="A494" t="s">
        <v>713</v>
      </c>
      <c r="B494" s="6">
        <v>2018</v>
      </c>
      <c r="C494" t="s">
        <v>581</v>
      </c>
      <c r="D494" t="s">
        <v>158</v>
      </c>
      <c r="E494" t="s">
        <v>227</v>
      </c>
      <c r="F494" t="s">
        <v>410</v>
      </c>
      <c r="G494" t="s">
        <v>423</v>
      </c>
      <c r="H494">
        <v>4</v>
      </c>
      <c r="I494">
        <v>7.1</v>
      </c>
      <c r="J494">
        <v>8</v>
      </c>
      <c r="K494">
        <v>6</v>
      </c>
      <c r="L494">
        <v>9</v>
      </c>
      <c r="M494">
        <v>2</v>
      </c>
      <c r="N494">
        <v>32</v>
      </c>
      <c r="O494">
        <v>114</v>
      </c>
      <c r="P494">
        <v>72</v>
      </c>
      <c r="Q494">
        <v>1.24</v>
      </c>
      <c r="R494">
        <v>-1.49</v>
      </c>
      <c r="S494" t="str">
        <f>IF(G494="W", "W", "L")</f>
        <v>L</v>
      </c>
    </row>
    <row r="495" spans="1:19" x14ac:dyDescent="0.2">
      <c r="A495" t="s">
        <v>713</v>
      </c>
      <c r="B495" s="6">
        <v>2018</v>
      </c>
      <c r="C495" t="s">
        <v>507</v>
      </c>
      <c r="D495" t="s">
        <v>158</v>
      </c>
      <c r="E495" t="s">
        <v>431</v>
      </c>
      <c r="F495" t="s">
        <v>452</v>
      </c>
      <c r="G495" t="s">
        <v>405</v>
      </c>
      <c r="H495">
        <v>10</v>
      </c>
      <c r="I495">
        <v>4</v>
      </c>
      <c r="J495">
        <v>9</v>
      </c>
      <c r="K495">
        <v>3</v>
      </c>
      <c r="L495">
        <v>2</v>
      </c>
      <c r="M495">
        <v>1</v>
      </c>
      <c r="N495">
        <v>22</v>
      </c>
      <c r="O495">
        <v>72</v>
      </c>
      <c r="P495">
        <v>49</v>
      </c>
      <c r="Q495">
        <v>0.73</v>
      </c>
      <c r="R495">
        <v>-4.8899999999999997</v>
      </c>
      <c r="S495" t="str">
        <f>IF(G495="W", "W", "L")</f>
        <v>L</v>
      </c>
    </row>
    <row r="496" spans="1:19" x14ac:dyDescent="0.2">
      <c r="A496" t="s">
        <v>713</v>
      </c>
      <c r="B496" s="6">
        <v>2018</v>
      </c>
      <c r="C496" t="s">
        <v>116</v>
      </c>
      <c r="D496" t="s">
        <v>157</v>
      </c>
      <c r="E496" t="s">
        <v>80</v>
      </c>
      <c r="F496" t="s">
        <v>409</v>
      </c>
      <c r="G496" t="s">
        <v>84</v>
      </c>
      <c r="H496">
        <v>5</v>
      </c>
      <c r="I496">
        <v>7.1</v>
      </c>
      <c r="J496">
        <v>5</v>
      </c>
      <c r="K496">
        <v>1</v>
      </c>
      <c r="L496">
        <v>5</v>
      </c>
      <c r="M496">
        <v>0</v>
      </c>
      <c r="N496">
        <v>27</v>
      </c>
      <c r="O496">
        <v>94</v>
      </c>
      <c r="P496">
        <v>70</v>
      </c>
      <c r="Q496">
        <v>0.8</v>
      </c>
      <c r="R496">
        <v>2.67</v>
      </c>
      <c r="S496" s="6" t="s">
        <v>906</v>
      </c>
    </row>
    <row r="497" spans="1:19" x14ac:dyDescent="0.2">
      <c r="A497" t="s">
        <v>713</v>
      </c>
      <c r="B497" s="6">
        <v>2018</v>
      </c>
      <c r="C497" t="s">
        <v>205</v>
      </c>
      <c r="D497" t="s">
        <v>158</v>
      </c>
      <c r="E497" t="s">
        <v>64</v>
      </c>
      <c r="F497" t="s">
        <v>411</v>
      </c>
      <c r="G497" t="s">
        <v>440</v>
      </c>
      <c r="H497">
        <v>5</v>
      </c>
      <c r="I497">
        <v>9</v>
      </c>
      <c r="J497">
        <v>3</v>
      </c>
      <c r="K497">
        <v>0</v>
      </c>
      <c r="L497">
        <v>7</v>
      </c>
      <c r="M497">
        <v>0</v>
      </c>
      <c r="N497">
        <v>32</v>
      </c>
      <c r="O497">
        <v>98</v>
      </c>
      <c r="P497">
        <v>64</v>
      </c>
      <c r="Q497">
        <v>0.92</v>
      </c>
      <c r="R497">
        <v>4.74</v>
      </c>
      <c r="S497" s="6" t="s">
        <v>906</v>
      </c>
    </row>
    <row r="498" spans="1:19" x14ac:dyDescent="0.2">
      <c r="A498" t="s">
        <v>713</v>
      </c>
      <c r="B498" s="6">
        <v>2018</v>
      </c>
      <c r="C498" t="s">
        <v>123</v>
      </c>
      <c r="D498" t="s">
        <v>158</v>
      </c>
      <c r="E498" t="s">
        <v>77</v>
      </c>
      <c r="F498" t="s">
        <v>409</v>
      </c>
      <c r="G498" t="s">
        <v>407</v>
      </c>
      <c r="H498">
        <v>4</v>
      </c>
      <c r="I498">
        <v>7</v>
      </c>
      <c r="J498">
        <v>7</v>
      </c>
      <c r="K498">
        <v>4</v>
      </c>
      <c r="L498">
        <v>7</v>
      </c>
      <c r="M498">
        <v>1</v>
      </c>
      <c r="N498">
        <v>27</v>
      </c>
      <c r="O498">
        <v>117</v>
      </c>
      <c r="P498">
        <v>77</v>
      </c>
      <c r="Q498">
        <v>1.01</v>
      </c>
      <c r="R498">
        <v>-0.31</v>
      </c>
      <c r="S498" s="6" t="s">
        <v>906</v>
      </c>
    </row>
    <row r="499" spans="1:19" x14ac:dyDescent="0.2">
      <c r="A499" t="s">
        <v>713</v>
      </c>
      <c r="B499" s="6">
        <v>2018</v>
      </c>
      <c r="C499" t="s">
        <v>127</v>
      </c>
      <c r="D499" t="s">
        <v>157</v>
      </c>
      <c r="E499" t="s">
        <v>55</v>
      </c>
      <c r="F499" t="s">
        <v>452</v>
      </c>
      <c r="G499" t="s">
        <v>84</v>
      </c>
      <c r="H499">
        <v>4</v>
      </c>
      <c r="I499">
        <v>7</v>
      </c>
      <c r="J499">
        <v>5</v>
      </c>
      <c r="K499">
        <v>1</v>
      </c>
      <c r="L499">
        <v>7</v>
      </c>
      <c r="M499">
        <v>0</v>
      </c>
      <c r="N499">
        <v>26</v>
      </c>
      <c r="O499">
        <v>96</v>
      </c>
      <c r="P499">
        <v>60</v>
      </c>
      <c r="Q499">
        <v>0.24</v>
      </c>
      <c r="R499">
        <v>2.4500000000000002</v>
      </c>
      <c r="S499" s="6" t="s">
        <v>906</v>
      </c>
    </row>
    <row r="500" spans="1:19" x14ac:dyDescent="0.2">
      <c r="A500" t="s">
        <v>713</v>
      </c>
      <c r="B500" s="6">
        <v>2018</v>
      </c>
      <c r="C500" t="s">
        <v>131</v>
      </c>
      <c r="D500" t="s">
        <v>157</v>
      </c>
      <c r="E500" t="s">
        <v>102</v>
      </c>
      <c r="F500" t="s">
        <v>410</v>
      </c>
      <c r="G500" t="s">
        <v>407</v>
      </c>
      <c r="H500">
        <v>5</v>
      </c>
      <c r="I500">
        <v>6.1</v>
      </c>
      <c r="J500">
        <v>9</v>
      </c>
      <c r="K500">
        <v>3</v>
      </c>
      <c r="L500">
        <v>6</v>
      </c>
      <c r="M500">
        <v>0</v>
      </c>
      <c r="N500">
        <v>28</v>
      </c>
      <c r="O500">
        <v>108</v>
      </c>
      <c r="P500">
        <v>65</v>
      </c>
      <c r="Q500">
        <v>0.79</v>
      </c>
      <c r="R500">
        <v>0.44</v>
      </c>
      <c r="S500" s="6" t="s">
        <v>906</v>
      </c>
    </row>
    <row r="501" spans="1:19" x14ac:dyDescent="0.2">
      <c r="A501" t="s">
        <v>713</v>
      </c>
      <c r="B501" s="6">
        <v>2018</v>
      </c>
      <c r="C501" t="s">
        <v>380</v>
      </c>
      <c r="D501" t="s">
        <v>157</v>
      </c>
      <c r="E501" t="s">
        <v>50</v>
      </c>
      <c r="F501" t="s">
        <v>409</v>
      </c>
      <c r="G501" t="s">
        <v>215</v>
      </c>
      <c r="H501">
        <v>4</v>
      </c>
      <c r="I501">
        <v>5.0999999999999996</v>
      </c>
      <c r="J501">
        <v>9</v>
      </c>
      <c r="K501">
        <v>5</v>
      </c>
      <c r="L501">
        <v>6</v>
      </c>
      <c r="M501">
        <v>1</v>
      </c>
      <c r="N501">
        <v>25</v>
      </c>
      <c r="O501">
        <v>88</v>
      </c>
      <c r="P501">
        <v>57</v>
      </c>
      <c r="Q501">
        <v>0.93</v>
      </c>
      <c r="R501">
        <v>-2.86</v>
      </c>
      <c r="S501" t="str">
        <f>IF(G501="W", "W", "L")</f>
        <v>L</v>
      </c>
    </row>
    <row r="502" spans="1:19" x14ac:dyDescent="0.2">
      <c r="A502" t="s">
        <v>713</v>
      </c>
      <c r="B502" s="6">
        <v>2018</v>
      </c>
      <c r="C502" t="s">
        <v>382</v>
      </c>
      <c r="D502" t="s">
        <v>158</v>
      </c>
      <c r="E502" t="s">
        <v>117</v>
      </c>
      <c r="F502" t="s">
        <v>410</v>
      </c>
      <c r="G502" t="s">
        <v>440</v>
      </c>
      <c r="H502">
        <v>5</v>
      </c>
      <c r="I502">
        <v>7</v>
      </c>
      <c r="J502">
        <v>2</v>
      </c>
      <c r="K502">
        <v>0</v>
      </c>
      <c r="L502">
        <v>8</v>
      </c>
      <c r="M502">
        <v>0</v>
      </c>
      <c r="N502">
        <v>24</v>
      </c>
      <c r="O502">
        <v>109</v>
      </c>
      <c r="P502">
        <v>70</v>
      </c>
      <c r="Q502">
        <v>1.1200000000000001</v>
      </c>
      <c r="R502">
        <v>3.69</v>
      </c>
      <c r="S502" s="6" t="s">
        <v>906</v>
      </c>
    </row>
    <row r="503" spans="1:19" x14ac:dyDescent="0.2">
      <c r="A503" t="s">
        <v>713</v>
      </c>
      <c r="B503" s="6">
        <v>2018</v>
      </c>
      <c r="C503" t="s">
        <v>384</v>
      </c>
      <c r="D503" t="s">
        <v>158</v>
      </c>
      <c r="E503" t="s">
        <v>50</v>
      </c>
      <c r="F503" t="s">
        <v>409</v>
      </c>
      <c r="G503" t="s">
        <v>70</v>
      </c>
      <c r="H503">
        <v>4</v>
      </c>
      <c r="I503">
        <v>6.2</v>
      </c>
      <c r="J503">
        <v>2</v>
      </c>
      <c r="K503">
        <v>1</v>
      </c>
      <c r="L503">
        <v>10</v>
      </c>
      <c r="M503">
        <v>0</v>
      </c>
      <c r="N503">
        <v>23</v>
      </c>
      <c r="O503">
        <v>105</v>
      </c>
      <c r="P503">
        <v>68</v>
      </c>
      <c r="Q503">
        <v>1.03</v>
      </c>
      <c r="R503">
        <v>2.4500000000000002</v>
      </c>
      <c r="S503" s="6" t="s">
        <v>906</v>
      </c>
    </row>
    <row r="504" spans="1:19" x14ac:dyDescent="0.2">
      <c r="A504" t="s">
        <v>713</v>
      </c>
      <c r="B504" s="6">
        <v>2018</v>
      </c>
      <c r="C504" t="s">
        <v>385</v>
      </c>
      <c r="D504" t="s">
        <v>157</v>
      </c>
      <c r="E504" t="s">
        <v>117</v>
      </c>
      <c r="F504" t="s">
        <v>410</v>
      </c>
      <c r="G504" t="s">
        <v>150</v>
      </c>
      <c r="H504">
        <v>4</v>
      </c>
      <c r="I504">
        <v>1.2</v>
      </c>
      <c r="J504">
        <v>5</v>
      </c>
      <c r="K504">
        <v>4</v>
      </c>
      <c r="L504">
        <v>4</v>
      </c>
      <c r="M504">
        <v>1</v>
      </c>
      <c r="N504">
        <v>12</v>
      </c>
      <c r="O504">
        <v>55</v>
      </c>
      <c r="P504">
        <v>31</v>
      </c>
      <c r="Q504">
        <v>0.96</v>
      </c>
      <c r="R504">
        <v>-3.78</v>
      </c>
      <c r="S504" t="str">
        <f>IF(G504="W", "W", "L")</f>
        <v>L</v>
      </c>
    </row>
    <row r="505" spans="1:19" x14ac:dyDescent="0.2">
      <c r="A505" t="s">
        <v>713</v>
      </c>
      <c r="B505" s="6">
        <v>2018</v>
      </c>
      <c r="C505" t="s">
        <v>542</v>
      </c>
      <c r="D505" t="s">
        <v>158</v>
      </c>
      <c r="E505" t="s">
        <v>59</v>
      </c>
      <c r="F505" t="s">
        <v>409</v>
      </c>
      <c r="G505" t="s">
        <v>100</v>
      </c>
      <c r="H505">
        <v>7</v>
      </c>
      <c r="I505">
        <v>8</v>
      </c>
      <c r="J505">
        <v>8</v>
      </c>
      <c r="K505">
        <v>3</v>
      </c>
      <c r="L505">
        <v>11</v>
      </c>
      <c r="M505">
        <v>2</v>
      </c>
      <c r="N505">
        <v>34</v>
      </c>
      <c r="O505">
        <v>107</v>
      </c>
      <c r="P505">
        <v>75</v>
      </c>
      <c r="Q505">
        <v>1.07</v>
      </c>
      <c r="R505">
        <v>1.22</v>
      </c>
      <c r="S505" s="6" t="s">
        <v>906</v>
      </c>
    </row>
    <row r="506" spans="1:19" x14ac:dyDescent="0.2">
      <c r="A506" t="s">
        <v>713</v>
      </c>
      <c r="B506" s="6">
        <v>2018</v>
      </c>
      <c r="C506" t="s">
        <v>277</v>
      </c>
      <c r="D506" t="s">
        <v>157</v>
      </c>
      <c r="E506" t="s">
        <v>59</v>
      </c>
      <c r="F506" t="s">
        <v>409</v>
      </c>
      <c r="G506" t="s">
        <v>94</v>
      </c>
      <c r="H506">
        <v>5</v>
      </c>
      <c r="I506">
        <v>7</v>
      </c>
      <c r="J506">
        <v>4</v>
      </c>
      <c r="K506">
        <v>0</v>
      </c>
      <c r="L506">
        <v>11</v>
      </c>
      <c r="M506">
        <v>0</v>
      </c>
      <c r="N506">
        <v>26</v>
      </c>
      <c r="O506">
        <v>108</v>
      </c>
      <c r="P506">
        <v>75</v>
      </c>
      <c r="Q506">
        <v>1.0900000000000001</v>
      </c>
      <c r="R506">
        <v>3.51</v>
      </c>
      <c r="S506" s="6" t="s">
        <v>906</v>
      </c>
    </row>
    <row r="507" spans="1:19" x14ac:dyDescent="0.2">
      <c r="A507" t="s">
        <v>713</v>
      </c>
      <c r="B507">
        <v>2018</v>
      </c>
      <c r="C507" t="s">
        <v>279</v>
      </c>
      <c r="D507" t="s">
        <v>157</v>
      </c>
      <c r="E507" t="s">
        <v>50</v>
      </c>
      <c r="F507" t="s">
        <v>409</v>
      </c>
      <c r="G507" t="s">
        <v>434</v>
      </c>
      <c r="H507">
        <v>4</v>
      </c>
      <c r="I507">
        <v>5</v>
      </c>
      <c r="J507">
        <v>7</v>
      </c>
      <c r="K507">
        <v>3</v>
      </c>
      <c r="L507">
        <v>6</v>
      </c>
      <c r="M507">
        <v>0</v>
      </c>
      <c r="N507">
        <v>24</v>
      </c>
      <c r="O507">
        <v>80</v>
      </c>
      <c r="P507">
        <v>59</v>
      </c>
      <c r="Q507">
        <v>1.34</v>
      </c>
      <c r="R507">
        <v>-0.44</v>
      </c>
      <c r="S507" t="str">
        <f>IF(G507="W", "W", "L")</f>
        <v>L</v>
      </c>
    </row>
    <row r="508" spans="1:19" x14ac:dyDescent="0.2">
      <c r="A508" t="s">
        <v>593</v>
      </c>
      <c r="B508">
        <v>2017</v>
      </c>
      <c r="C508" t="s">
        <v>504</v>
      </c>
      <c r="D508" t="s">
        <v>157</v>
      </c>
      <c r="E508" t="s">
        <v>50</v>
      </c>
      <c r="F508" t="s">
        <v>409</v>
      </c>
      <c r="G508" t="s">
        <v>374</v>
      </c>
      <c r="H508">
        <v>99</v>
      </c>
      <c r="I508">
        <v>5.2</v>
      </c>
      <c r="J508">
        <v>1</v>
      </c>
      <c r="K508">
        <v>0</v>
      </c>
      <c r="L508">
        <v>5</v>
      </c>
      <c r="M508">
        <v>0</v>
      </c>
      <c r="N508">
        <v>21</v>
      </c>
      <c r="O508">
        <v>91</v>
      </c>
      <c r="P508">
        <v>50</v>
      </c>
      <c r="Q508">
        <v>1.21</v>
      </c>
      <c r="R508">
        <v>3.09</v>
      </c>
      <c r="S508" s="6" t="s">
        <v>906</v>
      </c>
    </row>
    <row r="509" spans="1:19" x14ac:dyDescent="0.2">
      <c r="A509" t="s">
        <v>593</v>
      </c>
      <c r="B509">
        <v>2017</v>
      </c>
      <c r="C509" t="s">
        <v>306</v>
      </c>
      <c r="D509" t="s">
        <v>158</v>
      </c>
      <c r="E509" t="s">
        <v>77</v>
      </c>
      <c r="F509" t="s">
        <v>409</v>
      </c>
      <c r="G509" t="s">
        <v>166</v>
      </c>
      <c r="H509">
        <v>5</v>
      </c>
      <c r="I509">
        <v>4.0999999999999996</v>
      </c>
      <c r="J509">
        <v>3</v>
      </c>
      <c r="K509">
        <v>3</v>
      </c>
      <c r="L509">
        <v>5</v>
      </c>
      <c r="M509">
        <v>0</v>
      </c>
      <c r="N509">
        <v>19</v>
      </c>
      <c r="O509">
        <v>86</v>
      </c>
      <c r="P509">
        <v>49</v>
      </c>
      <c r="Q509">
        <v>1.04</v>
      </c>
      <c r="R509">
        <v>-0.77</v>
      </c>
      <c r="S509" t="str">
        <f>IF(G509="W", "W", "L")</f>
        <v>L</v>
      </c>
    </row>
    <row r="510" spans="1:19" x14ac:dyDescent="0.2">
      <c r="A510" t="s">
        <v>593</v>
      </c>
      <c r="B510">
        <v>2017</v>
      </c>
      <c r="C510" t="s">
        <v>309</v>
      </c>
      <c r="D510" t="s">
        <v>157</v>
      </c>
      <c r="E510" t="s">
        <v>179</v>
      </c>
      <c r="F510" t="s">
        <v>411</v>
      </c>
      <c r="G510" t="s">
        <v>440</v>
      </c>
      <c r="H510">
        <v>3</v>
      </c>
      <c r="I510">
        <v>7</v>
      </c>
      <c r="J510">
        <v>2</v>
      </c>
      <c r="K510">
        <v>0</v>
      </c>
      <c r="L510">
        <v>8</v>
      </c>
      <c r="M510">
        <v>0</v>
      </c>
      <c r="N510">
        <v>24</v>
      </c>
      <c r="O510">
        <v>106</v>
      </c>
      <c r="P510">
        <v>66</v>
      </c>
      <c r="Q510">
        <v>1.02</v>
      </c>
      <c r="R510">
        <v>3.09</v>
      </c>
      <c r="S510" s="6" t="s">
        <v>906</v>
      </c>
    </row>
    <row r="511" spans="1:19" x14ac:dyDescent="0.2">
      <c r="A511" t="s">
        <v>593</v>
      </c>
      <c r="B511">
        <v>2017</v>
      </c>
      <c r="C511" t="s">
        <v>400</v>
      </c>
      <c r="D511" t="s">
        <v>158</v>
      </c>
      <c r="E511" t="s">
        <v>50</v>
      </c>
      <c r="F511" t="s">
        <v>409</v>
      </c>
      <c r="G511" t="s">
        <v>203</v>
      </c>
      <c r="H511">
        <v>5</v>
      </c>
      <c r="I511">
        <v>5</v>
      </c>
      <c r="J511">
        <v>8</v>
      </c>
      <c r="K511">
        <v>4</v>
      </c>
      <c r="L511">
        <v>6</v>
      </c>
      <c r="M511">
        <v>2</v>
      </c>
      <c r="N511">
        <v>24</v>
      </c>
      <c r="O511">
        <v>83</v>
      </c>
      <c r="P511">
        <v>57</v>
      </c>
      <c r="Q511">
        <v>0.96</v>
      </c>
      <c r="R511">
        <v>-1.6</v>
      </c>
      <c r="S511" t="str">
        <f>IF(G511="W", "W", "L")</f>
        <v>L</v>
      </c>
    </row>
    <row r="512" spans="1:19" x14ac:dyDescent="0.2">
      <c r="A512" t="s">
        <v>593</v>
      </c>
      <c r="B512">
        <v>2017</v>
      </c>
      <c r="C512" t="s">
        <v>234</v>
      </c>
      <c r="D512" t="s">
        <v>158</v>
      </c>
      <c r="E512" t="s">
        <v>69</v>
      </c>
      <c r="F512" t="s">
        <v>411</v>
      </c>
      <c r="G512" t="s">
        <v>51</v>
      </c>
      <c r="H512">
        <v>4</v>
      </c>
      <c r="I512">
        <v>6.2</v>
      </c>
      <c r="J512">
        <v>5</v>
      </c>
      <c r="K512">
        <v>3</v>
      </c>
      <c r="L512">
        <v>7</v>
      </c>
      <c r="M512">
        <v>2</v>
      </c>
      <c r="N512">
        <v>26</v>
      </c>
      <c r="O512">
        <v>108</v>
      </c>
      <c r="P512">
        <v>68</v>
      </c>
      <c r="Q512">
        <v>0.83</v>
      </c>
      <c r="R512">
        <v>0.81</v>
      </c>
      <c r="S512" t="str">
        <f>IF(G512="W", "W", "L")</f>
        <v>L</v>
      </c>
    </row>
    <row r="513" spans="1:19" x14ac:dyDescent="0.2">
      <c r="A513" t="s">
        <v>593</v>
      </c>
      <c r="B513">
        <v>2017</v>
      </c>
      <c r="C513" t="s">
        <v>427</v>
      </c>
      <c r="D513" t="s">
        <v>157</v>
      </c>
      <c r="E513" t="s">
        <v>96</v>
      </c>
      <c r="F513" t="s">
        <v>412</v>
      </c>
      <c r="G513" t="s">
        <v>715</v>
      </c>
      <c r="H513">
        <v>5</v>
      </c>
      <c r="I513">
        <v>4</v>
      </c>
      <c r="J513">
        <v>4</v>
      </c>
      <c r="K513">
        <v>5</v>
      </c>
      <c r="L513">
        <v>6</v>
      </c>
      <c r="M513">
        <v>1</v>
      </c>
      <c r="N513">
        <v>18</v>
      </c>
      <c r="O513">
        <v>76</v>
      </c>
      <c r="P513">
        <v>45</v>
      </c>
      <c r="Q513">
        <v>0.81</v>
      </c>
      <c r="R513">
        <v>-2.58</v>
      </c>
      <c r="S513" t="str">
        <f>IF(G513="W", "W", "L")</f>
        <v>L</v>
      </c>
    </row>
    <row r="514" spans="1:19" x14ac:dyDescent="0.2">
      <c r="A514" t="s">
        <v>593</v>
      </c>
      <c r="B514">
        <v>2017</v>
      </c>
      <c r="C514" t="s">
        <v>716</v>
      </c>
      <c r="D514" t="s">
        <v>157</v>
      </c>
      <c r="E514" t="s">
        <v>77</v>
      </c>
      <c r="F514" t="s">
        <v>409</v>
      </c>
      <c r="G514" t="s">
        <v>575</v>
      </c>
      <c r="H514">
        <v>10</v>
      </c>
      <c r="I514">
        <v>4</v>
      </c>
      <c r="J514">
        <v>2</v>
      </c>
      <c r="K514">
        <v>1</v>
      </c>
      <c r="L514">
        <v>4</v>
      </c>
      <c r="M514">
        <v>0</v>
      </c>
      <c r="N514">
        <v>15</v>
      </c>
      <c r="O514">
        <v>71</v>
      </c>
      <c r="P514">
        <v>44</v>
      </c>
      <c r="Q514">
        <v>1.01</v>
      </c>
      <c r="R514">
        <v>1.1100000000000001</v>
      </c>
      <c r="S514" s="6" t="s">
        <v>906</v>
      </c>
    </row>
    <row r="515" spans="1:19" x14ac:dyDescent="0.2">
      <c r="A515" t="s">
        <v>593</v>
      </c>
      <c r="B515">
        <v>2017</v>
      </c>
      <c r="C515" t="s">
        <v>359</v>
      </c>
      <c r="D515" t="s">
        <v>157</v>
      </c>
      <c r="E515" t="s">
        <v>88</v>
      </c>
      <c r="F515" t="s">
        <v>410</v>
      </c>
      <c r="G515" t="s">
        <v>89</v>
      </c>
      <c r="H515">
        <v>4</v>
      </c>
      <c r="I515">
        <v>5</v>
      </c>
      <c r="J515">
        <v>6</v>
      </c>
      <c r="K515">
        <v>2</v>
      </c>
      <c r="L515">
        <v>4</v>
      </c>
      <c r="M515">
        <v>1</v>
      </c>
      <c r="N515">
        <v>24</v>
      </c>
      <c r="O515">
        <v>100</v>
      </c>
      <c r="P515">
        <v>56</v>
      </c>
      <c r="Q515">
        <v>1.47</v>
      </c>
      <c r="R515">
        <v>0.56000000000000005</v>
      </c>
      <c r="S515" s="6" t="s">
        <v>906</v>
      </c>
    </row>
    <row r="516" spans="1:19" x14ac:dyDescent="0.2">
      <c r="A516" t="s">
        <v>593</v>
      </c>
      <c r="B516">
        <v>2017</v>
      </c>
      <c r="C516" t="s">
        <v>361</v>
      </c>
      <c r="D516" t="s">
        <v>158</v>
      </c>
      <c r="E516" t="s">
        <v>93</v>
      </c>
      <c r="F516" t="s">
        <v>411</v>
      </c>
      <c r="G516" t="s">
        <v>233</v>
      </c>
      <c r="H516">
        <v>4</v>
      </c>
      <c r="I516">
        <v>6</v>
      </c>
      <c r="J516">
        <v>2</v>
      </c>
      <c r="K516">
        <v>1</v>
      </c>
      <c r="L516">
        <v>9</v>
      </c>
      <c r="M516">
        <v>1</v>
      </c>
      <c r="N516">
        <v>21</v>
      </c>
      <c r="O516">
        <v>102</v>
      </c>
      <c r="P516">
        <v>61</v>
      </c>
      <c r="Q516">
        <v>1.08</v>
      </c>
      <c r="R516">
        <v>2.36</v>
      </c>
      <c r="S516" t="str">
        <f>IF(G516="W", "W", "L")</f>
        <v>L</v>
      </c>
    </row>
    <row r="517" spans="1:19" x14ac:dyDescent="0.2">
      <c r="A517" t="s">
        <v>593</v>
      </c>
      <c r="B517">
        <v>2017</v>
      </c>
      <c r="C517" t="s">
        <v>634</v>
      </c>
      <c r="D517" t="s">
        <v>157</v>
      </c>
      <c r="E517" t="s">
        <v>80</v>
      </c>
      <c r="F517" t="s">
        <v>409</v>
      </c>
      <c r="G517" t="s">
        <v>717</v>
      </c>
      <c r="H517">
        <v>4</v>
      </c>
      <c r="I517">
        <v>6</v>
      </c>
      <c r="J517">
        <v>2</v>
      </c>
      <c r="K517">
        <v>1</v>
      </c>
      <c r="L517">
        <v>7</v>
      </c>
      <c r="M517">
        <v>0</v>
      </c>
      <c r="N517">
        <v>25</v>
      </c>
      <c r="O517">
        <v>99</v>
      </c>
      <c r="P517">
        <v>60</v>
      </c>
      <c r="Q517">
        <v>0.82</v>
      </c>
      <c r="R517">
        <v>2.2000000000000002</v>
      </c>
      <c r="S517" s="6" t="s">
        <v>906</v>
      </c>
    </row>
    <row r="518" spans="1:19" x14ac:dyDescent="0.2">
      <c r="A518" t="s">
        <v>593</v>
      </c>
      <c r="B518">
        <v>2017</v>
      </c>
      <c r="C518" t="s">
        <v>320</v>
      </c>
      <c r="D518" t="s">
        <v>158</v>
      </c>
      <c r="E518" t="s">
        <v>80</v>
      </c>
      <c r="F518" t="s">
        <v>409</v>
      </c>
      <c r="G518" t="s">
        <v>94</v>
      </c>
      <c r="H518">
        <v>5</v>
      </c>
      <c r="I518">
        <v>6</v>
      </c>
      <c r="J518">
        <v>3</v>
      </c>
      <c r="K518">
        <v>0</v>
      </c>
      <c r="L518">
        <v>4</v>
      </c>
      <c r="M518">
        <v>0</v>
      </c>
      <c r="N518">
        <v>22</v>
      </c>
      <c r="O518">
        <v>96</v>
      </c>
      <c r="P518">
        <v>54</v>
      </c>
      <c r="Q518">
        <v>1.01</v>
      </c>
      <c r="R518">
        <v>3.36</v>
      </c>
      <c r="S518" s="6" t="s">
        <v>906</v>
      </c>
    </row>
    <row r="519" spans="1:19" x14ac:dyDescent="0.2">
      <c r="A519" t="s">
        <v>593</v>
      </c>
      <c r="B519">
        <v>2017</v>
      </c>
      <c r="C519" t="s">
        <v>506</v>
      </c>
      <c r="D519" t="s">
        <v>157</v>
      </c>
      <c r="E519" t="s">
        <v>165</v>
      </c>
      <c r="F519" t="s">
        <v>412</v>
      </c>
      <c r="G519" t="s">
        <v>233</v>
      </c>
      <c r="H519">
        <v>9</v>
      </c>
      <c r="I519">
        <v>6</v>
      </c>
      <c r="J519">
        <v>3</v>
      </c>
      <c r="K519">
        <v>0</v>
      </c>
      <c r="L519">
        <v>7</v>
      </c>
      <c r="M519">
        <v>0</v>
      </c>
      <c r="N519">
        <v>23</v>
      </c>
      <c r="O519">
        <v>100</v>
      </c>
      <c r="P519">
        <v>61</v>
      </c>
      <c r="Q519">
        <v>1.1499999999999999</v>
      </c>
      <c r="R519">
        <v>2.04</v>
      </c>
      <c r="S519" t="str">
        <f>IF(G519="W", "W", "L")</f>
        <v>L</v>
      </c>
    </row>
    <row r="520" spans="1:19" x14ac:dyDescent="0.2">
      <c r="A520" t="s">
        <v>593</v>
      </c>
      <c r="B520">
        <v>2017</v>
      </c>
      <c r="C520" t="s">
        <v>200</v>
      </c>
      <c r="D520" t="s">
        <v>158</v>
      </c>
      <c r="E520" t="s">
        <v>64</v>
      </c>
      <c r="F520" t="s">
        <v>411</v>
      </c>
      <c r="G520" t="s">
        <v>718</v>
      </c>
      <c r="H520">
        <v>6</v>
      </c>
      <c r="I520">
        <v>4.0999999999999996</v>
      </c>
      <c r="J520">
        <v>9</v>
      </c>
      <c r="K520">
        <v>5</v>
      </c>
      <c r="L520">
        <v>5</v>
      </c>
      <c r="M520">
        <v>2</v>
      </c>
      <c r="N520">
        <v>24</v>
      </c>
      <c r="O520">
        <v>97</v>
      </c>
      <c r="P520">
        <v>54</v>
      </c>
      <c r="Q520">
        <v>0.79</v>
      </c>
      <c r="R520">
        <v>-3.5</v>
      </c>
      <c r="S520" s="6" t="s">
        <v>906</v>
      </c>
    </row>
    <row r="521" spans="1:19" x14ac:dyDescent="0.2">
      <c r="A521" t="s">
        <v>593</v>
      </c>
      <c r="B521">
        <v>2017</v>
      </c>
      <c r="C521" t="s">
        <v>481</v>
      </c>
      <c r="D521" t="s">
        <v>157</v>
      </c>
      <c r="E521" t="s">
        <v>102</v>
      </c>
      <c r="F521" t="s">
        <v>410</v>
      </c>
      <c r="G521" t="s">
        <v>622</v>
      </c>
      <c r="H521">
        <v>5</v>
      </c>
      <c r="I521">
        <v>3</v>
      </c>
      <c r="J521">
        <v>7</v>
      </c>
      <c r="K521">
        <v>5</v>
      </c>
      <c r="L521">
        <v>2</v>
      </c>
      <c r="M521">
        <v>0</v>
      </c>
      <c r="N521">
        <v>19</v>
      </c>
      <c r="O521">
        <v>64</v>
      </c>
      <c r="P521">
        <v>35</v>
      </c>
      <c r="Q521">
        <v>0.89</v>
      </c>
      <c r="R521">
        <v>-3.84</v>
      </c>
      <c r="S521" t="str">
        <f>IF(G521="W", "W", "L")</f>
        <v>L</v>
      </c>
    </row>
    <row r="522" spans="1:19" x14ac:dyDescent="0.2">
      <c r="A522" t="s">
        <v>593</v>
      </c>
      <c r="B522">
        <v>2017</v>
      </c>
      <c r="C522" t="s">
        <v>261</v>
      </c>
      <c r="D522" t="s">
        <v>157</v>
      </c>
      <c r="E522" t="s">
        <v>117</v>
      </c>
      <c r="F522" t="s">
        <v>410</v>
      </c>
      <c r="G522" t="s">
        <v>440</v>
      </c>
      <c r="H522">
        <v>5</v>
      </c>
      <c r="I522">
        <v>7</v>
      </c>
      <c r="J522">
        <v>4</v>
      </c>
      <c r="K522">
        <v>0</v>
      </c>
      <c r="L522">
        <v>9</v>
      </c>
      <c r="M522">
        <v>0</v>
      </c>
      <c r="N522">
        <v>24</v>
      </c>
      <c r="O522">
        <v>98</v>
      </c>
      <c r="P522">
        <v>64</v>
      </c>
      <c r="Q522">
        <v>1.02</v>
      </c>
      <c r="R522">
        <v>3.55</v>
      </c>
      <c r="S522" s="6" t="s">
        <v>906</v>
      </c>
    </row>
    <row r="523" spans="1:19" x14ac:dyDescent="0.2">
      <c r="A523" t="s">
        <v>593</v>
      </c>
      <c r="B523">
        <v>2017</v>
      </c>
      <c r="C523" t="s">
        <v>486</v>
      </c>
      <c r="D523" t="s">
        <v>158</v>
      </c>
      <c r="E523" t="s">
        <v>102</v>
      </c>
      <c r="F523" t="s">
        <v>410</v>
      </c>
      <c r="G523" t="s">
        <v>407</v>
      </c>
      <c r="H523">
        <v>3</v>
      </c>
      <c r="I523">
        <v>4.0999999999999996</v>
      </c>
      <c r="J523">
        <v>4</v>
      </c>
      <c r="K523">
        <v>4</v>
      </c>
      <c r="L523">
        <v>4</v>
      </c>
      <c r="M523">
        <v>2</v>
      </c>
      <c r="N523">
        <v>22</v>
      </c>
      <c r="O523">
        <v>81</v>
      </c>
      <c r="P523">
        <v>48</v>
      </c>
      <c r="Q523">
        <v>1.1000000000000001</v>
      </c>
      <c r="R523">
        <v>-1.5</v>
      </c>
      <c r="S523" s="6" t="s">
        <v>906</v>
      </c>
    </row>
    <row r="524" spans="1:19" x14ac:dyDescent="0.2">
      <c r="A524" t="s">
        <v>593</v>
      </c>
      <c r="B524">
        <v>2017</v>
      </c>
      <c r="C524" t="s">
        <v>134</v>
      </c>
      <c r="D524" t="s">
        <v>158</v>
      </c>
      <c r="E524" t="s">
        <v>50</v>
      </c>
      <c r="F524" t="s">
        <v>409</v>
      </c>
      <c r="G524" t="s">
        <v>94</v>
      </c>
      <c r="H524">
        <v>4</v>
      </c>
      <c r="I524">
        <v>6</v>
      </c>
      <c r="J524">
        <v>4</v>
      </c>
      <c r="K524">
        <v>0</v>
      </c>
      <c r="L524">
        <v>9</v>
      </c>
      <c r="M524">
        <v>0</v>
      </c>
      <c r="N524">
        <v>24</v>
      </c>
      <c r="O524">
        <v>106</v>
      </c>
      <c r="P524">
        <v>67</v>
      </c>
      <c r="Q524">
        <v>1.17</v>
      </c>
      <c r="R524">
        <v>3.36</v>
      </c>
      <c r="S524" s="6" t="s">
        <v>906</v>
      </c>
    </row>
    <row r="525" spans="1:19" x14ac:dyDescent="0.2">
      <c r="A525" t="s">
        <v>593</v>
      </c>
      <c r="B525">
        <v>2017</v>
      </c>
      <c r="C525" t="s">
        <v>722</v>
      </c>
      <c r="D525" t="s">
        <v>157</v>
      </c>
      <c r="E525" t="s">
        <v>80</v>
      </c>
      <c r="F525" t="s">
        <v>409</v>
      </c>
      <c r="G525" t="s">
        <v>251</v>
      </c>
      <c r="H525">
        <v>5</v>
      </c>
      <c r="I525">
        <v>6</v>
      </c>
      <c r="J525">
        <v>3</v>
      </c>
      <c r="K525">
        <v>0</v>
      </c>
      <c r="L525">
        <v>6</v>
      </c>
      <c r="M525">
        <v>0</v>
      </c>
      <c r="N525">
        <v>22</v>
      </c>
      <c r="O525">
        <v>95</v>
      </c>
      <c r="P525">
        <v>56</v>
      </c>
      <c r="Q525">
        <v>0.6</v>
      </c>
      <c r="R525">
        <v>3.2</v>
      </c>
      <c r="S525" s="6" t="s">
        <v>906</v>
      </c>
    </row>
    <row r="526" spans="1:19" x14ac:dyDescent="0.2">
      <c r="A526" t="s">
        <v>593</v>
      </c>
      <c r="B526">
        <v>2017</v>
      </c>
      <c r="C526" t="s">
        <v>489</v>
      </c>
      <c r="D526" t="s">
        <v>158</v>
      </c>
      <c r="E526" t="s">
        <v>88</v>
      </c>
      <c r="F526" t="s">
        <v>410</v>
      </c>
      <c r="G526" t="s">
        <v>503</v>
      </c>
      <c r="H526">
        <v>6</v>
      </c>
      <c r="I526">
        <v>6</v>
      </c>
      <c r="J526">
        <v>3</v>
      </c>
      <c r="K526">
        <v>0</v>
      </c>
      <c r="L526">
        <v>7</v>
      </c>
      <c r="M526">
        <v>0</v>
      </c>
      <c r="N526">
        <v>23</v>
      </c>
      <c r="O526">
        <v>98</v>
      </c>
      <c r="P526">
        <v>58</v>
      </c>
      <c r="Q526">
        <v>0.76</v>
      </c>
      <c r="R526">
        <v>3.36</v>
      </c>
      <c r="S526" s="6" t="s">
        <v>906</v>
      </c>
    </row>
    <row r="527" spans="1:19" x14ac:dyDescent="0.2">
      <c r="A527" t="s">
        <v>593</v>
      </c>
      <c r="B527">
        <v>2017</v>
      </c>
      <c r="C527" t="s">
        <v>723</v>
      </c>
      <c r="D527" t="s">
        <v>158</v>
      </c>
      <c r="E527" t="s">
        <v>80</v>
      </c>
      <c r="F527" t="s">
        <v>409</v>
      </c>
      <c r="G527" t="s">
        <v>100</v>
      </c>
      <c r="H527">
        <v>4</v>
      </c>
      <c r="I527">
        <v>5.2</v>
      </c>
      <c r="J527">
        <v>6</v>
      </c>
      <c r="K527">
        <v>1</v>
      </c>
      <c r="L527">
        <v>6</v>
      </c>
      <c r="M527">
        <v>0</v>
      </c>
      <c r="N527">
        <v>25</v>
      </c>
      <c r="O527">
        <v>98</v>
      </c>
      <c r="P527">
        <v>64</v>
      </c>
      <c r="Q527">
        <v>1.06</v>
      </c>
      <c r="R527">
        <v>0.11</v>
      </c>
      <c r="S527" s="6" t="s">
        <v>906</v>
      </c>
    </row>
    <row r="528" spans="1:19" x14ac:dyDescent="0.2">
      <c r="A528" t="s">
        <v>593</v>
      </c>
      <c r="B528">
        <v>2017</v>
      </c>
      <c r="C528" t="s">
        <v>274</v>
      </c>
      <c r="D528" t="s">
        <v>157</v>
      </c>
      <c r="E528" t="s">
        <v>64</v>
      </c>
      <c r="F528" t="s">
        <v>411</v>
      </c>
      <c r="G528" t="s">
        <v>89</v>
      </c>
      <c r="H528">
        <v>5</v>
      </c>
      <c r="I528">
        <v>6</v>
      </c>
      <c r="J528">
        <v>3</v>
      </c>
      <c r="K528">
        <v>1</v>
      </c>
      <c r="L528">
        <v>6</v>
      </c>
      <c r="M528">
        <v>0</v>
      </c>
      <c r="N528">
        <v>20</v>
      </c>
      <c r="O528">
        <v>92</v>
      </c>
      <c r="P528">
        <v>59</v>
      </c>
      <c r="Q528">
        <v>1.39</v>
      </c>
      <c r="R528">
        <v>2.0699999999999998</v>
      </c>
      <c r="S528" s="6" t="s">
        <v>906</v>
      </c>
    </row>
    <row r="529" spans="1:19" x14ac:dyDescent="0.2">
      <c r="A529" t="s">
        <v>624</v>
      </c>
      <c r="B529">
        <v>2017</v>
      </c>
      <c r="C529" t="s">
        <v>413</v>
      </c>
      <c r="D529" t="s">
        <v>157</v>
      </c>
      <c r="E529" t="s">
        <v>93</v>
      </c>
      <c r="F529" t="s">
        <v>411</v>
      </c>
      <c r="G529" t="s">
        <v>97</v>
      </c>
      <c r="H529">
        <v>99</v>
      </c>
      <c r="I529">
        <v>5.2</v>
      </c>
      <c r="J529">
        <v>4</v>
      </c>
      <c r="K529">
        <v>2</v>
      </c>
      <c r="L529">
        <v>7</v>
      </c>
      <c r="M529">
        <v>1</v>
      </c>
      <c r="N529">
        <v>22</v>
      </c>
      <c r="O529">
        <v>78</v>
      </c>
      <c r="P529">
        <v>53</v>
      </c>
      <c r="Q529">
        <v>1</v>
      </c>
      <c r="R529">
        <v>1.37</v>
      </c>
      <c r="S529" s="6" t="s">
        <v>906</v>
      </c>
    </row>
    <row r="530" spans="1:19" x14ac:dyDescent="0.2">
      <c r="A530" t="s">
        <v>624</v>
      </c>
      <c r="B530">
        <v>2017</v>
      </c>
      <c r="C530" t="s">
        <v>289</v>
      </c>
      <c r="D530" t="s">
        <v>158</v>
      </c>
      <c r="E530" t="s">
        <v>59</v>
      </c>
      <c r="F530" t="s">
        <v>409</v>
      </c>
      <c r="G530" t="s">
        <v>189</v>
      </c>
      <c r="H530">
        <v>6</v>
      </c>
      <c r="I530">
        <v>7</v>
      </c>
      <c r="J530">
        <v>4</v>
      </c>
      <c r="K530">
        <v>1</v>
      </c>
      <c r="L530">
        <v>7</v>
      </c>
      <c r="M530">
        <v>1</v>
      </c>
      <c r="N530">
        <v>24</v>
      </c>
      <c r="O530">
        <v>95</v>
      </c>
      <c r="P530">
        <v>61</v>
      </c>
      <c r="Q530">
        <v>1.06</v>
      </c>
      <c r="R530">
        <v>2.92</v>
      </c>
      <c r="S530" s="6" t="s">
        <v>906</v>
      </c>
    </row>
    <row r="531" spans="1:19" x14ac:dyDescent="0.2">
      <c r="A531" t="s">
        <v>624</v>
      </c>
      <c r="B531">
        <v>2017</v>
      </c>
      <c r="C531" t="s">
        <v>225</v>
      </c>
      <c r="D531" t="s">
        <v>158</v>
      </c>
      <c r="E531" t="s">
        <v>80</v>
      </c>
      <c r="F531" t="s">
        <v>409</v>
      </c>
      <c r="G531" t="s">
        <v>166</v>
      </c>
      <c r="H531">
        <v>4</v>
      </c>
      <c r="I531">
        <v>6.2</v>
      </c>
      <c r="J531">
        <v>4</v>
      </c>
      <c r="K531">
        <v>2</v>
      </c>
      <c r="L531">
        <v>5</v>
      </c>
      <c r="M531">
        <v>1</v>
      </c>
      <c r="N531">
        <v>27</v>
      </c>
      <c r="O531">
        <v>102</v>
      </c>
      <c r="P531">
        <v>59</v>
      </c>
      <c r="Q531">
        <v>0.83</v>
      </c>
      <c r="R531">
        <v>1.67</v>
      </c>
      <c r="S531" t="str">
        <f>IF(G531="W", "W", "L")</f>
        <v>L</v>
      </c>
    </row>
    <row r="532" spans="1:19" x14ac:dyDescent="0.2">
      <c r="A532" t="s">
        <v>624</v>
      </c>
      <c r="B532">
        <v>2017</v>
      </c>
      <c r="C532" t="s">
        <v>398</v>
      </c>
      <c r="D532" t="s">
        <v>157</v>
      </c>
      <c r="E532" t="s">
        <v>59</v>
      </c>
      <c r="F532" t="s">
        <v>409</v>
      </c>
      <c r="G532" t="s">
        <v>266</v>
      </c>
      <c r="H532">
        <v>5</v>
      </c>
      <c r="I532">
        <v>8</v>
      </c>
      <c r="J532">
        <v>3</v>
      </c>
      <c r="K532">
        <v>0</v>
      </c>
      <c r="L532">
        <v>8</v>
      </c>
      <c r="M532">
        <v>0</v>
      </c>
      <c r="N532">
        <v>27</v>
      </c>
      <c r="O532">
        <v>106</v>
      </c>
      <c r="P532">
        <v>73</v>
      </c>
      <c r="Q532">
        <v>0.62</v>
      </c>
      <c r="R532">
        <v>4.0999999999999996</v>
      </c>
      <c r="S532" s="6" t="s">
        <v>906</v>
      </c>
    </row>
    <row r="533" spans="1:19" x14ac:dyDescent="0.2">
      <c r="A533" t="s">
        <v>624</v>
      </c>
      <c r="B533">
        <v>2017</v>
      </c>
      <c r="C533" t="s">
        <v>228</v>
      </c>
      <c r="D533" t="s">
        <v>158</v>
      </c>
      <c r="E533" t="s">
        <v>135</v>
      </c>
      <c r="F533" t="s">
        <v>411</v>
      </c>
      <c r="G533" t="s">
        <v>51</v>
      </c>
      <c r="H533">
        <v>5</v>
      </c>
      <c r="I533">
        <v>8</v>
      </c>
      <c r="J533">
        <v>6</v>
      </c>
      <c r="K533">
        <v>3</v>
      </c>
      <c r="L533">
        <v>7</v>
      </c>
      <c r="M533">
        <v>2</v>
      </c>
      <c r="N533">
        <v>28</v>
      </c>
      <c r="O533">
        <v>106</v>
      </c>
      <c r="P533">
        <v>75</v>
      </c>
      <c r="Q533">
        <v>0.76</v>
      </c>
      <c r="R533">
        <v>1.48</v>
      </c>
      <c r="S533" t="str">
        <f>IF(G533="W", "W", "L")</f>
        <v>L</v>
      </c>
    </row>
    <row r="534" spans="1:19" x14ac:dyDescent="0.2">
      <c r="A534" t="s">
        <v>624</v>
      </c>
      <c r="B534">
        <v>2017</v>
      </c>
      <c r="C534" t="s">
        <v>526</v>
      </c>
      <c r="D534" t="s">
        <v>157</v>
      </c>
      <c r="E534" t="s">
        <v>80</v>
      </c>
      <c r="F534" t="s">
        <v>409</v>
      </c>
      <c r="G534" t="s">
        <v>78</v>
      </c>
      <c r="H534">
        <v>4</v>
      </c>
      <c r="I534">
        <v>6</v>
      </c>
      <c r="J534">
        <v>5</v>
      </c>
      <c r="K534">
        <v>2</v>
      </c>
      <c r="L534">
        <v>5</v>
      </c>
      <c r="M534">
        <v>0</v>
      </c>
      <c r="N534">
        <v>23</v>
      </c>
      <c r="O534">
        <v>91</v>
      </c>
      <c r="P534">
        <v>60</v>
      </c>
      <c r="Q534">
        <v>1.1599999999999999</v>
      </c>
      <c r="R534">
        <v>1.2</v>
      </c>
      <c r="S534" s="6" t="s">
        <v>906</v>
      </c>
    </row>
    <row r="535" spans="1:19" x14ac:dyDescent="0.2">
      <c r="A535" t="s">
        <v>624</v>
      </c>
      <c r="B535">
        <v>2017</v>
      </c>
      <c r="C535" t="s">
        <v>175</v>
      </c>
      <c r="D535" t="s">
        <v>157</v>
      </c>
      <c r="E535" t="s">
        <v>72</v>
      </c>
      <c r="F535" t="s">
        <v>410</v>
      </c>
      <c r="G535" t="s">
        <v>466</v>
      </c>
      <c r="H535">
        <v>5</v>
      </c>
      <c r="I535">
        <v>7</v>
      </c>
      <c r="J535">
        <v>3</v>
      </c>
      <c r="K535">
        <v>0</v>
      </c>
      <c r="L535">
        <v>7</v>
      </c>
      <c r="M535">
        <v>0</v>
      </c>
      <c r="N535">
        <v>23</v>
      </c>
      <c r="O535">
        <v>97</v>
      </c>
      <c r="P535">
        <v>64</v>
      </c>
      <c r="Q535">
        <v>0.97</v>
      </c>
      <c r="R535">
        <v>3.74</v>
      </c>
      <c r="S535" s="6" t="s">
        <v>906</v>
      </c>
    </row>
    <row r="536" spans="1:19" x14ac:dyDescent="0.2">
      <c r="A536" t="s">
        <v>624</v>
      </c>
      <c r="B536">
        <v>2017</v>
      </c>
      <c r="C536" t="s">
        <v>352</v>
      </c>
      <c r="D536" t="s">
        <v>158</v>
      </c>
      <c r="E536" t="s">
        <v>117</v>
      </c>
      <c r="F536" t="s">
        <v>410</v>
      </c>
      <c r="G536" t="s">
        <v>537</v>
      </c>
      <c r="H536">
        <v>5</v>
      </c>
      <c r="I536">
        <v>3.2</v>
      </c>
      <c r="J536">
        <v>6</v>
      </c>
      <c r="K536">
        <v>5</v>
      </c>
      <c r="L536">
        <v>6</v>
      </c>
      <c r="M536">
        <v>1</v>
      </c>
      <c r="N536">
        <v>20</v>
      </c>
      <c r="O536">
        <v>75</v>
      </c>
      <c r="P536">
        <v>41</v>
      </c>
      <c r="Q536">
        <v>1</v>
      </c>
      <c r="R536">
        <v>-2.23</v>
      </c>
      <c r="S536" s="6" t="s">
        <v>906</v>
      </c>
    </row>
    <row r="537" spans="1:19" x14ac:dyDescent="0.2">
      <c r="A537" t="s">
        <v>624</v>
      </c>
      <c r="B537">
        <v>2017</v>
      </c>
      <c r="C537" t="s">
        <v>354</v>
      </c>
      <c r="D537" t="s">
        <v>157</v>
      </c>
      <c r="E537" t="s">
        <v>55</v>
      </c>
      <c r="F537" t="s">
        <v>452</v>
      </c>
      <c r="G537" t="s">
        <v>537</v>
      </c>
      <c r="H537">
        <v>7</v>
      </c>
      <c r="I537">
        <v>6.1</v>
      </c>
      <c r="J537">
        <v>5</v>
      </c>
      <c r="K537">
        <v>4</v>
      </c>
      <c r="L537">
        <v>6</v>
      </c>
      <c r="M537">
        <v>0</v>
      </c>
      <c r="N537">
        <v>29</v>
      </c>
      <c r="O537">
        <v>104</v>
      </c>
      <c r="P537">
        <v>62</v>
      </c>
      <c r="Q537">
        <v>0.97</v>
      </c>
      <c r="R537">
        <v>0.11</v>
      </c>
      <c r="S537" s="6" t="s">
        <v>906</v>
      </c>
    </row>
    <row r="538" spans="1:19" x14ac:dyDescent="0.2">
      <c r="A538" t="s">
        <v>624</v>
      </c>
      <c r="B538">
        <v>2017</v>
      </c>
      <c r="C538" t="s">
        <v>355</v>
      </c>
      <c r="D538" t="s">
        <v>158</v>
      </c>
      <c r="E538" t="s">
        <v>69</v>
      </c>
      <c r="F538" t="s">
        <v>411</v>
      </c>
      <c r="G538" t="s">
        <v>100</v>
      </c>
      <c r="H538">
        <v>5</v>
      </c>
      <c r="I538">
        <v>7</v>
      </c>
      <c r="J538">
        <v>4</v>
      </c>
      <c r="K538">
        <v>2</v>
      </c>
      <c r="L538">
        <v>7</v>
      </c>
      <c r="M538">
        <v>2</v>
      </c>
      <c r="N538">
        <v>26</v>
      </c>
      <c r="O538">
        <v>101</v>
      </c>
      <c r="P538">
        <v>69</v>
      </c>
      <c r="Q538">
        <v>0.66</v>
      </c>
      <c r="R538">
        <v>1.92</v>
      </c>
      <c r="S538" s="6" t="s">
        <v>906</v>
      </c>
    </row>
    <row r="539" spans="1:19" x14ac:dyDescent="0.2">
      <c r="A539" t="s">
        <v>624</v>
      </c>
      <c r="B539">
        <v>2017</v>
      </c>
      <c r="C539" t="s">
        <v>87</v>
      </c>
      <c r="D539" t="s">
        <v>157</v>
      </c>
      <c r="E539" t="s">
        <v>50</v>
      </c>
      <c r="F539" t="s">
        <v>409</v>
      </c>
      <c r="G539" t="s">
        <v>726</v>
      </c>
      <c r="H539">
        <v>4</v>
      </c>
      <c r="I539">
        <v>4.0999999999999996</v>
      </c>
      <c r="J539">
        <v>5</v>
      </c>
      <c r="K539">
        <v>5</v>
      </c>
      <c r="L539">
        <v>3</v>
      </c>
      <c r="M539">
        <v>0</v>
      </c>
      <c r="N539">
        <v>20</v>
      </c>
      <c r="O539">
        <v>77</v>
      </c>
      <c r="P539">
        <v>47</v>
      </c>
      <c r="Q539">
        <v>1.19</v>
      </c>
      <c r="R539">
        <v>-2.04</v>
      </c>
      <c r="S539" t="str">
        <f>IF(G539="W", "W", "L")</f>
        <v>L</v>
      </c>
    </row>
    <row r="540" spans="1:19" x14ac:dyDescent="0.2">
      <c r="A540" t="s">
        <v>624</v>
      </c>
      <c r="B540">
        <v>2017</v>
      </c>
      <c r="C540" t="s">
        <v>186</v>
      </c>
      <c r="D540" t="s">
        <v>158</v>
      </c>
      <c r="E540" t="s">
        <v>59</v>
      </c>
      <c r="F540" t="s">
        <v>409</v>
      </c>
      <c r="G540" t="s">
        <v>147</v>
      </c>
      <c r="H540">
        <v>7</v>
      </c>
      <c r="I540">
        <v>5.0999999999999996</v>
      </c>
      <c r="J540">
        <v>7</v>
      </c>
      <c r="K540">
        <v>2</v>
      </c>
      <c r="L540">
        <v>4</v>
      </c>
      <c r="M540">
        <v>0</v>
      </c>
      <c r="N540">
        <v>23</v>
      </c>
      <c r="O540">
        <v>85</v>
      </c>
      <c r="P540">
        <v>56</v>
      </c>
      <c r="Q540">
        <v>1.07</v>
      </c>
      <c r="R540">
        <v>0.63</v>
      </c>
      <c r="S540" s="6" t="s">
        <v>906</v>
      </c>
    </row>
    <row r="541" spans="1:19" x14ac:dyDescent="0.2">
      <c r="A541" t="s">
        <v>624</v>
      </c>
      <c r="B541">
        <v>2017</v>
      </c>
      <c r="C541" t="s">
        <v>358</v>
      </c>
      <c r="D541" t="s">
        <v>157</v>
      </c>
      <c r="E541" t="s">
        <v>77</v>
      </c>
      <c r="F541" t="s">
        <v>409</v>
      </c>
      <c r="G541" t="s">
        <v>84</v>
      </c>
      <c r="H541">
        <v>4</v>
      </c>
      <c r="I541">
        <v>6.1</v>
      </c>
      <c r="J541">
        <v>4</v>
      </c>
      <c r="K541">
        <v>1</v>
      </c>
      <c r="L541">
        <v>7</v>
      </c>
      <c r="M541">
        <v>1</v>
      </c>
      <c r="N541">
        <v>25</v>
      </c>
      <c r="O541">
        <v>113</v>
      </c>
      <c r="P541">
        <v>64</v>
      </c>
      <c r="Q541">
        <v>0.61</v>
      </c>
      <c r="R541">
        <v>2.15</v>
      </c>
      <c r="S541" s="6" t="s">
        <v>906</v>
      </c>
    </row>
    <row r="542" spans="1:19" x14ac:dyDescent="0.2">
      <c r="A542" t="s">
        <v>624</v>
      </c>
      <c r="B542">
        <v>2017</v>
      </c>
      <c r="C542" t="s">
        <v>312</v>
      </c>
      <c r="D542" t="s">
        <v>157</v>
      </c>
      <c r="E542" t="s">
        <v>88</v>
      </c>
      <c r="F542" t="s">
        <v>410</v>
      </c>
      <c r="G542" t="s">
        <v>144</v>
      </c>
      <c r="H542">
        <v>4</v>
      </c>
      <c r="I542">
        <v>6</v>
      </c>
      <c r="J542">
        <v>7</v>
      </c>
      <c r="K542">
        <v>0</v>
      </c>
      <c r="L542">
        <v>10</v>
      </c>
      <c r="M542">
        <v>0</v>
      </c>
      <c r="N542">
        <v>24</v>
      </c>
      <c r="O542">
        <v>95</v>
      </c>
      <c r="P542">
        <v>64</v>
      </c>
      <c r="Q542">
        <v>1.02</v>
      </c>
      <c r="R542">
        <v>1.23</v>
      </c>
      <c r="S542" s="6" t="s">
        <v>906</v>
      </c>
    </row>
    <row r="543" spans="1:19" x14ac:dyDescent="0.2">
      <c r="A543" t="s">
        <v>624</v>
      </c>
      <c r="B543">
        <v>2017</v>
      </c>
      <c r="C543" t="s">
        <v>314</v>
      </c>
      <c r="D543" t="s">
        <v>158</v>
      </c>
      <c r="E543" t="s">
        <v>93</v>
      </c>
      <c r="F543" t="s">
        <v>411</v>
      </c>
      <c r="G543" t="s">
        <v>727</v>
      </c>
      <c r="H543">
        <v>4</v>
      </c>
      <c r="I543">
        <v>3.1</v>
      </c>
      <c r="J543">
        <v>6</v>
      </c>
      <c r="K543">
        <v>8</v>
      </c>
      <c r="L543">
        <v>7</v>
      </c>
      <c r="M543">
        <v>3</v>
      </c>
      <c r="N543">
        <v>18</v>
      </c>
      <c r="O543">
        <v>78</v>
      </c>
      <c r="P543">
        <v>46</v>
      </c>
      <c r="Q543">
        <v>0.56000000000000005</v>
      </c>
      <c r="R543">
        <v>-6.06</v>
      </c>
      <c r="S543" s="6" t="s">
        <v>906</v>
      </c>
    </row>
    <row r="544" spans="1:19" x14ac:dyDescent="0.2">
      <c r="A544" t="s">
        <v>624</v>
      </c>
      <c r="B544">
        <v>2017</v>
      </c>
      <c r="C544" t="s">
        <v>728</v>
      </c>
      <c r="D544" t="s">
        <v>157</v>
      </c>
      <c r="E544" t="s">
        <v>80</v>
      </c>
      <c r="F544" t="s">
        <v>409</v>
      </c>
      <c r="G544" t="s">
        <v>110</v>
      </c>
      <c r="H544">
        <v>4</v>
      </c>
      <c r="I544">
        <v>7</v>
      </c>
      <c r="J544">
        <v>4</v>
      </c>
      <c r="K544">
        <v>1</v>
      </c>
      <c r="L544">
        <v>7</v>
      </c>
      <c r="M544">
        <v>0</v>
      </c>
      <c r="N544">
        <v>28</v>
      </c>
      <c r="O544">
        <v>114</v>
      </c>
      <c r="P544">
        <v>75</v>
      </c>
      <c r="Q544">
        <v>0.91</v>
      </c>
      <c r="R544">
        <v>2.74</v>
      </c>
      <c r="S544" s="6" t="s">
        <v>906</v>
      </c>
    </row>
    <row r="545" spans="1:19" x14ac:dyDescent="0.2">
      <c r="A545" t="s">
        <v>624</v>
      </c>
      <c r="B545">
        <v>2017</v>
      </c>
      <c r="C545" t="s">
        <v>636</v>
      </c>
      <c r="D545" t="s">
        <v>158</v>
      </c>
      <c r="E545" t="s">
        <v>80</v>
      </c>
      <c r="F545" t="s">
        <v>409</v>
      </c>
      <c r="G545" t="s">
        <v>700</v>
      </c>
      <c r="H545">
        <v>5</v>
      </c>
      <c r="I545">
        <v>7</v>
      </c>
      <c r="J545">
        <v>9</v>
      </c>
      <c r="K545">
        <v>2</v>
      </c>
      <c r="L545">
        <v>11</v>
      </c>
      <c r="M545">
        <v>0</v>
      </c>
      <c r="N545">
        <v>27</v>
      </c>
      <c r="O545">
        <v>97</v>
      </c>
      <c r="P545">
        <v>71</v>
      </c>
      <c r="Q545">
        <v>0.85</v>
      </c>
      <c r="R545">
        <v>1.92</v>
      </c>
      <c r="S545" s="6" t="s">
        <v>906</v>
      </c>
    </row>
    <row r="546" spans="1:19" x14ac:dyDescent="0.2">
      <c r="A546" t="s">
        <v>624</v>
      </c>
      <c r="B546">
        <v>2017</v>
      </c>
      <c r="C546" t="s">
        <v>367</v>
      </c>
      <c r="D546" t="s">
        <v>157</v>
      </c>
      <c r="E546" t="s">
        <v>69</v>
      </c>
      <c r="F546" t="s">
        <v>411</v>
      </c>
      <c r="G546" t="s">
        <v>690</v>
      </c>
      <c r="H546">
        <v>6</v>
      </c>
      <c r="I546">
        <v>6.1</v>
      </c>
      <c r="J546">
        <v>6</v>
      </c>
      <c r="K546">
        <v>5</v>
      </c>
      <c r="L546">
        <v>10</v>
      </c>
      <c r="M546">
        <v>2</v>
      </c>
      <c r="N546">
        <v>27</v>
      </c>
      <c r="O546">
        <v>96</v>
      </c>
      <c r="P546">
        <v>62</v>
      </c>
      <c r="Q546">
        <v>0.56999999999999995</v>
      </c>
      <c r="R546">
        <v>-1.44</v>
      </c>
      <c r="S546" t="str">
        <f>IF(G546="W", "W", "L")</f>
        <v>L</v>
      </c>
    </row>
    <row r="547" spans="1:19" x14ac:dyDescent="0.2">
      <c r="A547" t="s">
        <v>624</v>
      </c>
      <c r="B547">
        <v>2017</v>
      </c>
      <c r="C547" t="s">
        <v>603</v>
      </c>
      <c r="D547" t="s">
        <v>157</v>
      </c>
      <c r="E547" t="s">
        <v>165</v>
      </c>
      <c r="F547" t="s">
        <v>412</v>
      </c>
      <c r="G547" t="s">
        <v>174</v>
      </c>
      <c r="H547">
        <v>4</v>
      </c>
      <c r="I547">
        <v>6</v>
      </c>
      <c r="J547">
        <v>6</v>
      </c>
      <c r="K547">
        <v>2</v>
      </c>
      <c r="L547">
        <v>6</v>
      </c>
      <c r="M547">
        <v>1</v>
      </c>
      <c r="N547">
        <v>25</v>
      </c>
      <c r="O547">
        <v>106</v>
      </c>
      <c r="P547">
        <v>63</v>
      </c>
      <c r="Q547">
        <v>1.36</v>
      </c>
      <c r="R547">
        <v>1.04</v>
      </c>
      <c r="S547" t="str">
        <f>IF(G547="W", "W", "L")</f>
        <v>L</v>
      </c>
    </row>
    <row r="548" spans="1:19" x14ac:dyDescent="0.2">
      <c r="A548" t="s">
        <v>624</v>
      </c>
      <c r="B548">
        <v>2017</v>
      </c>
      <c r="C548" t="s">
        <v>559</v>
      </c>
      <c r="D548" t="s">
        <v>158</v>
      </c>
      <c r="E548" t="s">
        <v>64</v>
      </c>
      <c r="F548" t="s">
        <v>411</v>
      </c>
      <c r="G548" t="s">
        <v>335</v>
      </c>
      <c r="H548">
        <v>6</v>
      </c>
      <c r="I548">
        <v>6.1</v>
      </c>
      <c r="J548">
        <v>6</v>
      </c>
      <c r="K548">
        <v>2</v>
      </c>
      <c r="L548">
        <v>5</v>
      </c>
      <c r="M548">
        <v>1</v>
      </c>
      <c r="N548">
        <v>26</v>
      </c>
      <c r="O548">
        <v>99</v>
      </c>
      <c r="P548">
        <v>64</v>
      </c>
      <c r="Q548">
        <v>1.2</v>
      </c>
      <c r="R548">
        <v>1.19</v>
      </c>
      <c r="S548" s="6" t="s">
        <v>906</v>
      </c>
    </row>
    <row r="549" spans="1:19" x14ac:dyDescent="0.2">
      <c r="A549" t="s">
        <v>624</v>
      </c>
      <c r="B549">
        <v>2017</v>
      </c>
      <c r="C549" t="s">
        <v>257</v>
      </c>
      <c r="D549" t="s">
        <v>157</v>
      </c>
      <c r="E549" t="s">
        <v>102</v>
      </c>
      <c r="F549" t="s">
        <v>410</v>
      </c>
      <c r="G549" t="s">
        <v>729</v>
      </c>
      <c r="H549">
        <v>5</v>
      </c>
      <c r="I549">
        <v>1.2</v>
      </c>
      <c r="J549">
        <v>6</v>
      </c>
      <c r="K549">
        <v>5</v>
      </c>
      <c r="L549">
        <v>1</v>
      </c>
      <c r="M549">
        <v>1</v>
      </c>
      <c r="N549">
        <v>13</v>
      </c>
      <c r="O549">
        <v>56</v>
      </c>
      <c r="P549">
        <v>33</v>
      </c>
      <c r="Q549">
        <v>1.08</v>
      </c>
      <c r="R549">
        <v>-4.3600000000000003</v>
      </c>
      <c r="S549" t="str">
        <f>IF(G549="W", "W", "L")</f>
        <v>L</v>
      </c>
    </row>
    <row r="550" spans="1:19" x14ac:dyDescent="0.2">
      <c r="A550" t="s">
        <v>624</v>
      </c>
      <c r="B550">
        <v>2017</v>
      </c>
      <c r="C550" t="s">
        <v>259</v>
      </c>
      <c r="D550" t="s">
        <v>158</v>
      </c>
      <c r="E550" t="s">
        <v>227</v>
      </c>
      <c r="F550" t="s">
        <v>410</v>
      </c>
      <c r="G550" t="s">
        <v>293</v>
      </c>
      <c r="H550">
        <v>4</v>
      </c>
      <c r="I550">
        <v>5.2</v>
      </c>
      <c r="J550">
        <v>6</v>
      </c>
      <c r="K550">
        <v>5</v>
      </c>
      <c r="L550">
        <v>6</v>
      </c>
      <c r="M550">
        <v>0</v>
      </c>
      <c r="N550">
        <v>25</v>
      </c>
      <c r="O550">
        <v>97</v>
      </c>
      <c r="P550">
        <v>62</v>
      </c>
      <c r="Q550">
        <v>1.5</v>
      </c>
      <c r="R550">
        <v>-1.03</v>
      </c>
      <c r="S550" t="str">
        <f>IF(G550="W", "W", "L")</f>
        <v>L</v>
      </c>
    </row>
    <row r="551" spans="1:19" x14ac:dyDescent="0.2">
      <c r="A551" t="s">
        <v>624</v>
      </c>
      <c r="B551">
        <v>2017</v>
      </c>
      <c r="C551" t="s">
        <v>208</v>
      </c>
      <c r="D551" t="s">
        <v>157</v>
      </c>
      <c r="E551" t="s">
        <v>117</v>
      </c>
      <c r="F551" t="s">
        <v>410</v>
      </c>
      <c r="G551" t="s">
        <v>503</v>
      </c>
      <c r="H551">
        <v>4</v>
      </c>
      <c r="I551">
        <v>8</v>
      </c>
      <c r="J551">
        <v>2</v>
      </c>
      <c r="K551">
        <v>0</v>
      </c>
      <c r="L551">
        <v>10</v>
      </c>
      <c r="M551">
        <v>0</v>
      </c>
      <c r="N551">
        <v>28</v>
      </c>
      <c r="O551">
        <v>106</v>
      </c>
      <c r="P551">
        <v>73</v>
      </c>
      <c r="Q551">
        <v>0.5</v>
      </c>
      <c r="R551">
        <v>4.05</v>
      </c>
      <c r="S551" s="6" t="s">
        <v>906</v>
      </c>
    </row>
    <row r="552" spans="1:19" x14ac:dyDescent="0.2">
      <c r="A552" t="s">
        <v>624</v>
      </c>
      <c r="B552">
        <v>2017</v>
      </c>
      <c r="C552" t="s">
        <v>730</v>
      </c>
      <c r="D552" t="s">
        <v>157</v>
      </c>
      <c r="E552" t="s">
        <v>77</v>
      </c>
      <c r="F552" t="s">
        <v>409</v>
      </c>
      <c r="G552" t="s">
        <v>414</v>
      </c>
      <c r="H552">
        <v>5</v>
      </c>
      <c r="I552">
        <v>5</v>
      </c>
      <c r="J552">
        <v>5</v>
      </c>
      <c r="K552">
        <v>1</v>
      </c>
      <c r="L552">
        <v>9</v>
      </c>
      <c r="M552">
        <v>1</v>
      </c>
      <c r="N552">
        <v>20</v>
      </c>
      <c r="O552">
        <v>94</v>
      </c>
      <c r="P552">
        <v>62</v>
      </c>
      <c r="Q552">
        <v>1.44</v>
      </c>
      <c r="R552">
        <v>1.64</v>
      </c>
      <c r="S552" s="6" t="s">
        <v>906</v>
      </c>
    </row>
    <row r="553" spans="1:19" x14ac:dyDescent="0.2">
      <c r="A553" t="s">
        <v>624</v>
      </c>
      <c r="B553">
        <v>2017</v>
      </c>
      <c r="C553" t="s">
        <v>439</v>
      </c>
      <c r="D553" t="s">
        <v>158</v>
      </c>
      <c r="E553" t="s">
        <v>102</v>
      </c>
      <c r="F553" t="s">
        <v>410</v>
      </c>
      <c r="G553" t="s">
        <v>629</v>
      </c>
      <c r="H553">
        <v>4</v>
      </c>
      <c r="I553">
        <v>6.2</v>
      </c>
      <c r="J553">
        <v>8</v>
      </c>
      <c r="K553">
        <v>6</v>
      </c>
      <c r="L553">
        <v>6</v>
      </c>
      <c r="M553">
        <v>1</v>
      </c>
      <c r="N553">
        <v>30</v>
      </c>
      <c r="O553">
        <v>103</v>
      </c>
      <c r="P553">
        <v>72</v>
      </c>
      <c r="Q553">
        <v>0.76</v>
      </c>
      <c r="R553">
        <v>-2.4300000000000002</v>
      </c>
      <c r="S553" t="str">
        <f>IF(G553="W", "W", "L")</f>
        <v>L</v>
      </c>
    </row>
    <row r="554" spans="1:19" x14ac:dyDescent="0.2">
      <c r="A554" t="s">
        <v>624</v>
      </c>
      <c r="B554">
        <v>2017</v>
      </c>
      <c r="C554" t="s">
        <v>212</v>
      </c>
      <c r="D554" t="s">
        <v>158</v>
      </c>
      <c r="E554" t="s">
        <v>50</v>
      </c>
      <c r="F554" t="s">
        <v>409</v>
      </c>
      <c r="G554" t="s">
        <v>701</v>
      </c>
      <c r="H554">
        <v>4</v>
      </c>
      <c r="I554">
        <v>7</v>
      </c>
      <c r="J554">
        <v>6</v>
      </c>
      <c r="K554">
        <v>0</v>
      </c>
      <c r="L554">
        <v>8</v>
      </c>
      <c r="M554">
        <v>0</v>
      </c>
      <c r="N554">
        <v>26</v>
      </c>
      <c r="O554">
        <v>83</v>
      </c>
      <c r="P554">
        <v>62</v>
      </c>
      <c r="Q554">
        <v>0.25</v>
      </c>
      <c r="R554">
        <v>3.92</v>
      </c>
      <c r="S554" s="6" t="s">
        <v>906</v>
      </c>
    </row>
    <row r="555" spans="1:19" x14ac:dyDescent="0.2">
      <c r="A555" t="s">
        <v>624</v>
      </c>
      <c r="B555">
        <v>2017</v>
      </c>
      <c r="C555" t="s">
        <v>731</v>
      </c>
      <c r="D555" t="s">
        <v>157</v>
      </c>
      <c r="E555" t="s">
        <v>80</v>
      </c>
      <c r="F555" t="s">
        <v>409</v>
      </c>
      <c r="G555" t="s">
        <v>78</v>
      </c>
      <c r="H555">
        <v>4</v>
      </c>
      <c r="I555">
        <v>7</v>
      </c>
      <c r="J555">
        <v>6</v>
      </c>
      <c r="K555">
        <v>1</v>
      </c>
      <c r="L555">
        <v>8</v>
      </c>
      <c r="M555">
        <v>0</v>
      </c>
      <c r="N555">
        <v>27</v>
      </c>
      <c r="O555">
        <v>103</v>
      </c>
      <c r="P555">
        <v>68</v>
      </c>
      <c r="Q555">
        <v>1.24</v>
      </c>
      <c r="R555">
        <v>2.74</v>
      </c>
      <c r="S555" s="6" t="s">
        <v>906</v>
      </c>
    </row>
    <row r="556" spans="1:19" x14ac:dyDescent="0.2">
      <c r="A556" t="s">
        <v>624</v>
      </c>
      <c r="B556">
        <v>2017</v>
      </c>
      <c r="C556" t="s">
        <v>139</v>
      </c>
      <c r="D556" t="s">
        <v>157</v>
      </c>
      <c r="E556" t="s">
        <v>59</v>
      </c>
      <c r="F556" t="s">
        <v>409</v>
      </c>
      <c r="G556" t="s">
        <v>144</v>
      </c>
      <c r="H556">
        <v>4</v>
      </c>
      <c r="I556">
        <v>9</v>
      </c>
      <c r="J556">
        <v>3</v>
      </c>
      <c r="K556">
        <v>1</v>
      </c>
      <c r="L556">
        <v>9</v>
      </c>
      <c r="M556">
        <v>1</v>
      </c>
      <c r="N556">
        <v>28</v>
      </c>
      <c r="O556">
        <v>97</v>
      </c>
      <c r="P556">
        <v>76</v>
      </c>
      <c r="Q556">
        <v>0.84</v>
      </c>
      <c r="R556">
        <v>3.61</v>
      </c>
      <c r="S556" s="6" t="s">
        <v>906</v>
      </c>
    </row>
    <row r="557" spans="1:19" x14ac:dyDescent="0.2">
      <c r="A557" t="s">
        <v>624</v>
      </c>
      <c r="B557">
        <v>2017</v>
      </c>
      <c r="C557" t="s">
        <v>141</v>
      </c>
      <c r="D557" t="s">
        <v>158</v>
      </c>
      <c r="E557" t="s">
        <v>80</v>
      </c>
      <c r="F557" t="s">
        <v>409</v>
      </c>
      <c r="G557" t="s">
        <v>485</v>
      </c>
      <c r="H557">
        <v>4</v>
      </c>
      <c r="I557">
        <v>6</v>
      </c>
      <c r="J557">
        <v>7</v>
      </c>
      <c r="K557">
        <v>0</v>
      </c>
      <c r="L557">
        <v>9</v>
      </c>
      <c r="M557">
        <v>0</v>
      </c>
      <c r="N557">
        <v>26</v>
      </c>
      <c r="O557">
        <v>92</v>
      </c>
      <c r="P557">
        <v>64</v>
      </c>
      <c r="Q557">
        <v>0.68</v>
      </c>
      <c r="R557">
        <v>3.36</v>
      </c>
      <c r="S557" s="6" t="s">
        <v>906</v>
      </c>
    </row>
    <row r="558" spans="1:19" x14ac:dyDescent="0.2">
      <c r="A558" t="s">
        <v>624</v>
      </c>
      <c r="B558">
        <v>2017</v>
      </c>
      <c r="C558" t="s">
        <v>388</v>
      </c>
      <c r="D558" t="s">
        <v>158</v>
      </c>
      <c r="E558" t="s">
        <v>50</v>
      </c>
      <c r="F558" t="s">
        <v>409</v>
      </c>
      <c r="G558" t="s">
        <v>248</v>
      </c>
      <c r="H558">
        <v>4</v>
      </c>
      <c r="I558">
        <v>6.2</v>
      </c>
      <c r="J558">
        <v>8</v>
      </c>
      <c r="K558">
        <v>4</v>
      </c>
      <c r="L558">
        <v>5</v>
      </c>
      <c r="M558">
        <v>1</v>
      </c>
      <c r="N558">
        <v>28</v>
      </c>
      <c r="O558">
        <v>101</v>
      </c>
      <c r="P558">
        <v>70</v>
      </c>
      <c r="Q558">
        <v>0.92</v>
      </c>
      <c r="R558">
        <v>-0.33</v>
      </c>
      <c r="S558" s="6" t="s">
        <v>906</v>
      </c>
    </row>
    <row r="559" spans="1:19" x14ac:dyDescent="0.2">
      <c r="A559" t="s">
        <v>624</v>
      </c>
      <c r="B559">
        <v>2017</v>
      </c>
      <c r="C559" t="s">
        <v>732</v>
      </c>
      <c r="D559" t="s">
        <v>157</v>
      </c>
      <c r="E559" t="s">
        <v>135</v>
      </c>
      <c r="F559" t="s">
        <v>411</v>
      </c>
      <c r="G559" t="s">
        <v>275</v>
      </c>
      <c r="H559">
        <v>6</v>
      </c>
      <c r="I559">
        <v>5.2</v>
      </c>
      <c r="J559">
        <v>6</v>
      </c>
      <c r="K559">
        <v>1</v>
      </c>
      <c r="L559">
        <v>6</v>
      </c>
      <c r="M559">
        <v>0</v>
      </c>
      <c r="N559">
        <v>24</v>
      </c>
      <c r="O559">
        <v>99</v>
      </c>
      <c r="P559">
        <v>62</v>
      </c>
      <c r="Q559">
        <v>1.01</v>
      </c>
      <c r="R559">
        <v>1.68</v>
      </c>
      <c r="S559" s="6" t="s">
        <v>906</v>
      </c>
    </row>
    <row r="560" spans="1:19" x14ac:dyDescent="0.2">
      <c r="A560" t="s">
        <v>624</v>
      </c>
      <c r="B560">
        <v>2017</v>
      </c>
      <c r="C560" t="s">
        <v>391</v>
      </c>
      <c r="D560" t="s">
        <v>158</v>
      </c>
      <c r="E560" t="s">
        <v>77</v>
      </c>
      <c r="F560" t="s">
        <v>409</v>
      </c>
      <c r="G560" t="s">
        <v>124</v>
      </c>
      <c r="H560">
        <v>4</v>
      </c>
      <c r="I560">
        <v>8.1</v>
      </c>
      <c r="J560">
        <v>6</v>
      </c>
      <c r="K560">
        <v>0</v>
      </c>
      <c r="L560">
        <v>14</v>
      </c>
      <c r="M560">
        <v>0</v>
      </c>
      <c r="N560">
        <v>31</v>
      </c>
      <c r="O560">
        <v>112</v>
      </c>
      <c r="P560">
        <v>79</v>
      </c>
      <c r="Q560">
        <v>1.07</v>
      </c>
      <c r="R560">
        <v>4.74</v>
      </c>
      <c r="S560" s="6" t="s">
        <v>906</v>
      </c>
    </row>
    <row r="561" spans="1:19" x14ac:dyDescent="0.2">
      <c r="A561" t="s">
        <v>639</v>
      </c>
      <c r="B561">
        <v>2017</v>
      </c>
      <c r="C561" t="s">
        <v>685</v>
      </c>
      <c r="D561" t="s">
        <v>157</v>
      </c>
      <c r="E561" t="s">
        <v>120</v>
      </c>
      <c r="F561" t="s">
        <v>412</v>
      </c>
      <c r="G561" t="s">
        <v>455</v>
      </c>
      <c r="H561">
        <v>99</v>
      </c>
      <c r="I561">
        <v>5.2</v>
      </c>
      <c r="J561">
        <v>7</v>
      </c>
      <c r="K561">
        <v>4</v>
      </c>
      <c r="L561">
        <v>7</v>
      </c>
      <c r="M561">
        <v>1</v>
      </c>
      <c r="N561">
        <v>23</v>
      </c>
      <c r="O561">
        <v>102</v>
      </c>
      <c r="P561">
        <v>61</v>
      </c>
      <c r="Q561">
        <v>1.06</v>
      </c>
      <c r="R561">
        <v>-0.04</v>
      </c>
      <c r="S561" t="str">
        <f>IF(G561="W", "W", "L")</f>
        <v>L</v>
      </c>
    </row>
    <row r="562" spans="1:19" x14ac:dyDescent="0.2">
      <c r="A562" t="s">
        <v>639</v>
      </c>
      <c r="B562">
        <v>2017</v>
      </c>
      <c r="C562" t="s">
        <v>415</v>
      </c>
      <c r="D562" t="s">
        <v>158</v>
      </c>
      <c r="E562" t="s">
        <v>80</v>
      </c>
      <c r="F562" t="s">
        <v>409</v>
      </c>
      <c r="G562" t="s">
        <v>586</v>
      </c>
      <c r="H562">
        <v>5</v>
      </c>
      <c r="I562">
        <v>5</v>
      </c>
      <c r="J562">
        <v>8</v>
      </c>
      <c r="K562">
        <v>6</v>
      </c>
      <c r="L562">
        <v>6</v>
      </c>
      <c r="M562">
        <v>2</v>
      </c>
      <c r="N562">
        <v>25</v>
      </c>
      <c r="O562">
        <v>111</v>
      </c>
      <c r="P562">
        <v>70</v>
      </c>
      <c r="Q562">
        <v>0.88</v>
      </c>
      <c r="R562">
        <v>-3.2</v>
      </c>
      <c r="S562" t="str">
        <f>IF(G562="W", "W", "L")</f>
        <v>L</v>
      </c>
    </row>
    <row r="563" spans="1:19" x14ac:dyDescent="0.2">
      <c r="A563" t="s">
        <v>639</v>
      </c>
      <c r="B563">
        <v>2017</v>
      </c>
      <c r="C563" t="s">
        <v>418</v>
      </c>
      <c r="D563" t="s">
        <v>157</v>
      </c>
      <c r="E563" t="s">
        <v>77</v>
      </c>
      <c r="F563" t="s">
        <v>409</v>
      </c>
      <c r="G563" t="s">
        <v>575</v>
      </c>
      <c r="H563">
        <v>5</v>
      </c>
      <c r="I563">
        <v>6.1</v>
      </c>
      <c r="J563">
        <v>3</v>
      </c>
      <c r="K563">
        <v>2</v>
      </c>
      <c r="L563">
        <v>7</v>
      </c>
      <c r="M563">
        <v>0</v>
      </c>
      <c r="N563">
        <v>25</v>
      </c>
      <c r="O563">
        <v>110</v>
      </c>
      <c r="P563">
        <v>65</v>
      </c>
      <c r="Q563">
        <v>1.08</v>
      </c>
      <c r="R563">
        <v>1.42</v>
      </c>
      <c r="S563" s="6" t="s">
        <v>906</v>
      </c>
    </row>
    <row r="564" spans="1:19" x14ac:dyDescent="0.2">
      <c r="A564" t="s">
        <v>639</v>
      </c>
      <c r="B564">
        <v>2017</v>
      </c>
      <c r="C564" t="s">
        <v>348</v>
      </c>
      <c r="D564" t="s">
        <v>158</v>
      </c>
      <c r="E564" t="s">
        <v>179</v>
      </c>
      <c r="F564" t="s">
        <v>411</v>
      </c>
      <c r="G564" t="s">
        <v>243</v>
      </c>
      <c r="H564">
        <v>5</v>
      </c>
      <c r="I564">
        <v>6</v>
      </c>
      <c r="J564">
        <v>6</v>
      </c>
      <c r="K564">
        <v>4</v>
      </c>
      <c r="L564">
        <v>8</v>
      </c>
      <c r="M564">
        <v>2</v>
      </c>
      <c r="N564">
        <v>25</v>
      </c>
      <c r="O564">
        <v>108</v>
      </c>
      <c r="P564">
        <v>64</v>
      </c>
      <c r="Q564">
        <v>0.91</v>
      </c>
      <c r="R564">
        <v>-0.64</v>
      </c>
      <c r="S564" s="6" t="s">
        <v>906</v>
      </c>
    </row>
    <row r="565" spans="1:19" x14ac:dyDescent="0.2">
      <c r="A565" t="s">
        <v>639</v>
      </c>
      <c r="B565">
        <v>2017</v>
      </c>
      <c r="C565" t="s">
        <v>349</v>
      </c>
      <c r="D565" t="s">
        <v>157</v>
      </c>
      <c r="E565" t="s">
        <v>80</v>
      </c>
      <c r="F565" t="s">
        <v>409</v>
      </c>
      <c r="G565" t="s">
        <v>215</v>
      </c>
      <c r="H565">
        <v>4</v>
      </c>
      <c r="I565">
        <v>4</v>
      </c>
      <c r="J565">
        <v>7</v>
      </c>
      <c r="K565">
        <v>7</v>
      </c>
      <c r="L565">
        <v>3</v>
      </c>
      <c r="M565">
        <v>1</v>
      </c>
      <c r="N565">
        <v>23</v>
      </c>
      <c r="O565">
        <v>93</v>
      </c>
      <c r="P565">
        <v>50</v>
      </c>
      <c r="Q565">
        <v>0.6</v>
      </c>
      <c r="R565">
        <v>-4.3600000000000003</v>
      </c>
      <c r="S565" t="str">
        <f>IF(G565="W", "W", "L")</f>
        <v>L</v>
      </c>
    </row>
    <row r="566" spans="1:19" x14ac:dyDescent="0.2">
      <c r="A566" t="s">
        <v>639</v>
      </c>
      <c r="B566">
        <v>2017</v>
      </c>
      <c r="C566" t="s">
        <v>399</v>
      </c>
      <c r="D566" t="s">
        <v>157</v>
      </c>
      <c r="E566" t="s">
        <v>72</v>
      </c>
      <c r="F566" t="s">
        <v>410</v>
      </c>
      <c r="G566" t="s">
        <v>81</v>
      </c>
      <c r="H566">
        <v>6</v>
      </c>
      <c r="I566">
        <v>6</v>
      </c>
      <c r="J566">
        <v>6</v>
      </c>
      <c r="K566">
        <v>4</v>
      </c>
      <c r="L566">
        <v>6</v>
      </c>
      <c r="M566">
        <v>1</v>
      </c>
      <c r="N566">
        <v>25</v>
      </c>
      <c r="O566">
        <v>125</v>
      </c>
      <c r="P566">
        <v>77</v>
      </c>
      <c r="Q566">
        <v>0.55000000000000004</v>
      </c>
      <c r="R566">
        <v>-0.8</v>
      </c>
      <c r="S566" t="str">
        <f>IF(G566="W", "W", "L")</f>
        <v>L</v>
      </c>
    </row>
    <row r="567" spans="1:19" x14ac:dyDescent="0.2">
      <c r="A567" t="s">
        <v>639</v>
      </c>
      <c r="B567">
        <v>2017</v>
      </c>
      <c r="C567" t="s">
        <v>76</v>
      </c>
      <c r="D567" t="s">
        <v>158</v>
      </c>
      <c r="E567" t="s">
        <v>77</v>
      </c>
      <c r="F567" t="s">
        <v>409</v>
      </c>
      <c r="G567" t="s">
        <v>235</v>
      </c>
      <c r="H567">
        <v>5</v>
      </c>
      <c r="I567">
        <v>6</v>
      </c>
      <c r="J567">
        <v>7</v>
      </c>
      <c r="K567">
        <v>3</v>
      </c>
      <c r="L567">
        <v>7</v>
      </c>
      <c r="M567">
        <v>1</v>
      </c>
      <c r="N567">
        <v>24</v>
      </c>
      <c r="O567">
        <v>106</v>
      </c>
      <c r="P567">
        <v>70</v>
      </c>
      <c r="Q567">
        <v>0.39</v>
      </c>
      <c r="R567">
        <v>0.36</v>
      </c>
      <c r="S567" s="6" t="s">
        <v>906</v>
      </c>
    </row>
    <row r="568" spans="1:19" x14ac:dyDescent="0.2">
      <c r="A568" t="s">
        <v>639</v>
      </c>
      <c r="B568">
        <v>2017</v>
      </c>
      <c r="C568" t="s">
        <v>231</v>
      </c>
      <c r="D568" t="s">
        <v>157</v>
      </c>
      <c r="E568" t="s">
        <v>179</v>
      </c>
      <c r="F568" t="s">
        <v>411</v>
      </c>
      <c r="G568" t="s">
        <v>100</v>
      </c>
      <c r="H568">
        <v>4</v>
      </c>
      <c r="I568">
        <v>5.2</v>
      </c>
      <c r="J568">
        <v>5</v>
      </c>
      <c r="K568">
        <v>3</v>
      </c>
      <c r="L568">
        <v>9</v>
      </c>
      <c r="M568">
        <v>2</v>
      </c>
      <c r="N568">
        <v>23</v>
      </c>
      <c r="O568">
        <v>102</v>
      </c>
      <c r="P568">
        <v>64</v>
      </c>
      <c r="Q568">
        <v>0.88</v>
      </c>
      <c r="R568">
        <v>-0.12</v>
      </c>
      <c r="S568" s="6" t="s">
        <v>906</v>
      </c>
    </row>
    <row r="569" spans="1:19" x14ac:dyDescent="0.2">
      <c r="A569" t="s">
        <v>639</v>
      </c>
      <c r="B569">
        <v>2017</v>
      </c>
      <c r="C569" t="s">
        <v>178</v>
      </c>
      <c r="D569" t="s">
        <v>158</v>
      </c>
      <c r="E569" t="s">
        <v>55</v>
      </c>
      <c r="F569" t="s">
        <v>452</v>
      </c>
      <c r="G569" t="s">
        <v>210</v>
      </c>
      <c r="H569">
        <v>4</v>
      </c>
      <c r="I569">
        <v>5.0999999999999996</v>
      </c>
      <c r="J569">
        <v>4</v>
      </c>
      <c r="K569">
        <v>2</v>
      </c>
      <c r="L569">
        <v>6</v>
      </c>
      <c r="M569">
        <v>1</v>
      </c>
      <c r="N569">
        <v>23</v>
      </c>
      <c r="O569">
        <v>94</v>
      </c>
      <c r="P569">
        <v>57</v>
      </c>
      <c r="Q569">
        <v>1.23</v>
      </c>
      <c r="R569">
        <v>1.06</v>
      </c>
      <c r="S569" t="str">
        <f>IF(G569="W", "W", "L")</f>
        <v>L</v>
      </c>
    </row>
    <row r="570" spans="1:19" x14ac:dyDescent="0.2">
      <c r="A570" t="s">
        <v>639</v>
      </c>
      <c r="B570">
        <v>2017</v>
      </c>
      <c r="C570" t="s">
        <v>182</v>
      </c>
      <c r="D570" t="s">
        <v>158</v>
      </c>
      <c r="E570" t="s">
        <v>69</v>
      </c>
      <c r="F570" t="s">
        <v>411</v>
      </c>
      <c r="G570" t="s">
        <v>680</v>
      </c>
      <c r="H570">
        <v>5</v>
      </c>
      <c r="I570">
        <v>7</v>
      </c>
      <c r="J570">
        <v>7</v>
      </c>
      <c r="K570">
        <v>3</v>
      </c>
      <c r="L570">
        <v>14</v>
      </c>
      <c r="M570">
        <v>0</v>
      </c>
      <c r="N570">
        <v>28</v>
      </c>
      <c r="O570">
        <v>113</v>
      </c>
      <c r="P570">
        <v>77</v>
      </c>
      <c r="Q570">
        <v>0.86</v>
      </c>
      <c r="R570">
        <v>0.92</v>
      </c>
      <c r="S570" s="6" t="s">
        <v>906</v>
      </c>
    </row>
    <row r="571" spans="1:19" x14ac:dyDescent="0.2">
      <c r="A571" t="s">
        <v>639</v>
      </c>
      <c r="B571">
        <v>2017</v>
      </c>
      <c r="C571" t="s">
        <v>356</v>
      </c>
      <c r="D571" t="s">
        <v>157</v>
      </c>
      <c r="E571" t="s">
        <v>50</v>
      </c>
      <c r="F571" t="s">
        <v>409</v>
      </c>
      <c r="G571" t="s">
        <v>262</v>
      </c>
      <c r="H571">
        <v>4</v>
      </c>
      <c r="I571">
        <v>1.2</v>
      </c>
      <c r="J571">
        <v>2</v>
      </c>
      <c r="K571">
        <v>0</v>
      </c>
      <c r="L571">
        <v>0</v>
      </c>
      <c r="M571">
        <v>0</v>
      </c>
      <c r="N571">
        <v>7</v>
      </c>
      <c r="O571">
        <v>28</v>
      </c>
      <c r="P571">
        <v>16</v>
      </c>
      <c r="Q571">
        <v>0.95</v>
      </c>
      <c r="R571">
        <v>0.61</v>
      </c>
      <c r="S571" s="6" t="s">
        <v>906</v>
      </c>
    </row>
    <row r="572" spans="1:19" x14ac:dyDescent="0.2">
      <c r="A572" t="s">
        <v>639</v>
      </c>
      <c r="B572">
        <v>2017</v>
      </c>
      <c r="C572" t="s">
        <v>557</v>
      </c>
      <c r="D572" t="s">
        <v>157</v>
      </c>
      <c r="E572" t="s">
        <v>96</v>
      </c>
      <c r="F572" t="s">
        <v>412</v>
      </c>
      <c r="G572" t="s">
        <v>293</v>
      </c>
      <c r="H572">
        <v>2</v>
      </c>
      <c r="I572">
        <v>3.1</v>
      </c>
      <c r="J572">
        <v>5</v>
      </c>
      <c r="K572">
        <v>4</v>
      </c>
      <c r="L572">
        <v>3</v>
      </c>
      <c r="M572">
        <v>0</v>
      </c>
      <c r="N572">
        <v>19</v>
      </c>
      <c r="O572">
        <v>86</v>
      </c>
      <c r="P572">
        <v>49</v>
      </c>
      <c r="Q572">
        <v>1.35</v>
      </c>
      <c r="R572">
        <v>-3.1</v>
      </c>
      <c r="S572" t="str">
        <f>IF(G572="W", "W", "L")</f>
        <v>L</v>
      </c>
    </row>
    <row r="573" spans="1:19" x14ac:dyDescent="0.2">
      <c r="A573" t="s">
        <v>639</v>
      </c>
      <c r="B573">
        <v>2017</v>
      </c>
      <c r="C573" t="s">
        <v>644</v>
      </c>
      <c r="D573" t="s">
        <v>158</v>
      </c>
      <c r="E573" t="s">
        <v>99</v>
      </c>
      <c r="F573" t="s">
        <v>412</v>
      </c>
      <c r="G573" t="s">
        <v>650</v>
      </c>
      <c r="H573">
        <v>5</v>
      </c>
      <c r="I573">
        <v>5.2</v>
      </c>
      <c r="J573">
        <v>6</v>
      </c>
      <c r="K573">
        <v>2</v>
      </c>
      <c r="L573">
        <v>5</v>
      </c>
      <c r="M573">
        <v>1</v>
      </c>
      <c r="N573">
        <v>26</v>
      </c>
      <c r="O573">
        <v>108</v>
      </c>
      <c r="P573">
        <v>63</v>
      </c>
      <c r="Q573">
        <v>1.08</v>
      </c>
      <c r="R573">
        <v>0.55000000000000004</v>
      </c>
      <c r="S573" t="str">
        <f>IF(G573="W", "W", "L")</f>
        <v>L</v>
      </c>
    </row>
    <row r="574" spans="1:19" x14ac:dyDescent="0.2">
      <c r="A574" t="s">
        <v>639</v>
      </c>
      <c r="B574">
        <v>2017</v>
      </c>
      <c r="C574" t="s">
        <v>239</v>
      </c>
      <c r="D574" t="s">
        <v>157</v>
      </c>
      <c r="E574" t="s">
        <v>77</v>
      </c>
      <c r="F574" t="s">
        <v>409</v>
      </c>
      <c r="G574" t="s">
        <v>124</v>
      </c>
      <c r="H574">
        <v>4</v>
      </c>
      <c r="I574">
        <v>7</v>
      </c>
      <c r="J574">
        <v>4</v>
      </c>
      <c r="K574">
        <v>2</v>
      </c>
      <c r="L574">
        <v>8</v>
      </c>
      <c r="M574">
        <v>0</v>
      </c>
      <c r="N574">
        <v>26</v>
      </c>
      <c r="O574">
        <v>105</v>
      </c>
      <c r="P574">
        <v>72</v>
      </c>
      <c r="Q574">
        <v>0.94</v>
      </c>
      <c r="R574">
        <v>1.31</v>
      </c>
      <c r="S574" s="6" t="s">
        <v>906</v>
      </c>
    </row>
    <row r="575" spans="1:19" x14ac:dyDescent="0.2">
      <c r="A575" t="s">
        <v>639</v>
      </c>
      <c r="B575">
        <v>2017</v>
      </c>
      <c r="C575" t="s">
        <v>190</v>
      </c>
      <c r="D575" t="s">
        <v>158</v>
      </c>
      <c r="E575" t="s">
        <v>77</v>
      </c>
      <c r="F575" t="s">
        <v>409</v>
      </c>
      <c r="G575" t="s">
        <v>690</v>
      </c>
      <c r="H575">
        <v>4</v>
      </c>
      <c r="I575">
        <v>6.2</v>
      </c>
      <c r="J575">
        <v>8</v>
      </c>
      <c r="K575">
        <v>4</v>
      </c>
      <c r="L575">
        <v>4</v>
      </c>
      <c r="M575">
        <v>1</v>
      </c>
      <c r="N575">
        <v>28</v>
      </c>
      <c r="O575">
        <v>111</v>
      </c>
      <c r="P575">
        <v>73</v>
      </c>
      <c r="Q575">
        <v>0.5</v>
      </c>
      <c r="R575">
        <v>-1.33</v>
      </c>
      <c r="S575" t="str">
        <f>IF(G575="W", "W", "L")</f>
        <v>L</v>
      </c>
    </row>
    <row r="576" spans="1:19" x14ac:dyDescent="0.2">
      <c r="A576" t="s">
        <v>639</v>
      </c>
      <c r="B576">
        <v>2017</v>
      </c>
      <c r="C576" t="s">
        <v>457</v>
      </c>
      <c r="D576" t="s">
        <v>158</v>
      </c>
      <c r="E576" t="s">
        <v>93</v>
      </c>
      <c r="F576" t="s">
        <v>411</v>
      </c>
      <c r="G576" t="s">
        <v>100</v>
      </c>
      <c r="H576">
        <v>4</v>
      </c>
      <c r="I576">
        <v>6.1</v>
      </c>
      <c r="J576">
        <v>4</v>
      </c>
      <c r="K576">
        <v>1</v>
      </c>
      <c r="L576">
        <v>3</v>
      </c>
      <c r="M576">
        <v>1</v>
      </c>
      <c r="N576">
        <v>24</v>
      </c>
      <c r="O576">
        <v>103</v>
      </c>
      <c r="P576">
        <v>61</v>
      </c>
      <c r="Q576">
        <v>0.99</v>
      </c>
      <c r="R576">
        <v>2.62</v>
      </c>
      <c r="S576" s="6" t="s">
        <v>906</v>
      </c>
    </row>
    <row r="577" spans="1:19" x14ac:dyDescent="0.2">
      <c r="A577" t="s">
        <v>639</v>
      </c>
      <c r="B577">
        <v>2017</v>
      </c>
      <c r="C577" t="s">
        <v>244</v>
      </c>
      <c r="D577" t="s">
        <v>158</v>
      </c>
      <c r="E577" t="s">
        <v>173</v>
      </c>
      <c r="F577" t="s">
        <v>412</v>
      </c>
      <c r="G577" t="s">
        <v>622</v>
      </c>
      <c r="H577">
        <v>6</v>
      </c>
      <c r="I577">
        <v>5</v>
      </c>
      <c r="J577">
        <v>8</v>
      </c>
      <c r="K577">
        <v>3</v>
      </c>
      <c r="L577">
        <v>7</v>
      </c>
      <c r="M577">
        <v>0</v>
      </c>
      <c r="N577">
        <v>26</v>
      </c>
      <c r="O577">
        <v>107</v>
      </c>
      <c r="P577">
        <v>62</v>
      </c>
      <c r="Q577">
        <v>1.34</v>
      </c>
      <c r="R577">
        <v>-2.2200000000000002</v>
      </c>
      <c r="S577" t="str">
        <f>IF(G577="W", "W", "L")</f>
        <v>L</v>
      </c>
    </row>
    <row r="578" spans="1:19" x14ac:dyDescent="0.2">
      <c r="A578" t="s">
        <v>639</v>
      </c>
      <c r="B578">
        <v>2017</v>
      </c>
      <c r="C578" t="s">
        <v>250</v>
      </c>
      <c r="D578" t="s">
        <v>157</v>
      </c>
      <c r="E578" t="s">
        <v>69</v>
      </c>
      <c r="F578" t="s">
        <v>411</v>
      </c>
      <c r="G578" t="s">
        <v>180</v>
      </c>
      <c r="H578">
        <v>10</v>
      </c>
      <c r="I578">
        <v>0.2</v>
      </c>
      <c r="J578">
        <v>3</v>
      </c>
      <c r="K578">
        <v>4</v>
      </c>
      <c r="L578">
        <v>2</v>
      </c>
      <c r="M578">
        <v>0</v>
      </c>
      <c r="N578">
        <v>8</v>
      </c>
      <c r="O578">
        <v>43</v>
      </c>
      <c r="P578">
        <v>24</v>
      </c>
      <c r="Q578">
        <v>1.81</v>
      </c>
      <c r="R578">
        <v>-4</v>
      </c>
      <c r="S578" t="str">
        <f>IF(G578="W", "W", "L")</f>
        <v>L</v>
      </c>
    </row>
    <row r="579" spans="1:19" x14ac:dyDescent="0.2">
      <c r="A579" t="s">
        <v>639</v>
      </c>
      <c r="B579">
        <v>2017</v>
      </c>
      <c r="C579" t="s">
        <v>459</v>
      </c>
      <c r="D579" t="s">
        <v>158</v>
      </c>
      <c r="E579" t="s">
        <v>72</v>
      </c>
      <c r="F579" t="s">
        <v>410</v>
      </c>
      <c r="G579" t="s">
        <v>740</v>
      </c>
      <c r="H579">
        <v>4</v>
      </c>
      <c r="I579">
        <v>5</v>
      </c>
      <c r="J579">
        <v>6</v>
      </c>
      <c r="K579">
        <v>3</v>
      </c>
      <c r="L579">
        <v>6</v>
      </c>
      <c r="M579">
        <v>0</v>
      </c>
      <c r="N579">
        <v>24</v>
      </c>
      <c r="O579">
        <v>112</v>
      </c>
      <c r="P579">
        <v>63</v>
      </c>
      <c r="Q579">
        <v>1.06</v>
      </c>
      <c r="R579">
        <v>-0.2</v>
      </c>
      <c r="S579" s="6" t="s">
        <v>906</v>
      </c>
    </row>
    <row r="580" spans="1:19" x14ac:dyDescent="0.2">
      <c r="A580" t="s">
        <v>639</v>
      </c>
      <c r="B580">
        <v>2017</v>
      </c>
      <c r="C580" t="s">
        <v>256</v>
      </c>
      <c r="D580" t="s">
        <v>158</v>
      </c>
      <c r="E580" t="s">
        <v>64</v>
      </c>
      <c r="F580" t="s">
        <v>411</v>
      </c>
      <c r="G580" t="s">
        <v>189</v>
      </c>
      <c r="H580">
        <v>5</v>
      </c>
      <c r="I580">
        <v>8</v>
      </c>
      <c r="J580">
        <v>7</v>
      </c>
      <c r="K580">
        <v>1</v>
      </c>
      <c r="L580">
        <v>6</v>
      </c>
      <c r="M580">
        <v>0</v>
      </c>
      <c r="N580">
        <v>30</v>
      </c>
      <c r="O580">
        <v>116</v>
      </c>
      <c r="P580">
        <v>77</v>
      </c>
      <c r="Q580">
        <v>1.45</v>
      </c>
      <c r="R580">
        <v>3.48</v>
      </c>
      <c r="S580" s="6" t="s">
        <v>906</v>
      </c>
    </row>
    <row r="581" spans="1:19" x14ac:dyDescent="0.2">
      <c r="A581" t="s">
        <v>639</v>
      </c>
      <c r="B581">
        <v>2017</v>
      </c>
      <c r="C581" t="s">
        <v>205</v>
      </c>
      <c r="D581" t="s">
        <v>158</v>
      </c>
      <c r="E581" t="s">
        <v>227</v>
      </c>
      <c r="F581" t="s">
        <v>410</v>
      </c>
      <c r="G581" t="s">
        <v>128</v>
      </c>
      <c r="H581">
        <v>7</v>
      </c>
      <c r="I581">
        <v>7</v>
      </c>
      <c r="J581">
        <v>7</v>
      </c>
      <c r="K581">
        <v>1</v>
      </c>
      <c r="L581">
        <v>7</v>
      </c>
      <c r="M581">
        <v>1</v>
      </c>
      <c r="N581">
        <v>29</v>
      </c>
      <c r="O581">
        <v>114</v>
      </c>
      <c r="P581">
        <v>67</v>
      </c>
      <c r="Q581">
        <v>0.81</v>
      </c>
      <c r="R581">
        <v>2.92</v>
      </c>
      <c r="S581" s="6" t="s">
        <v>906</v>
      </c>
    </row>
    <row r="582" spans="1:19" x14ac:dyDescent="0.2">
      <c r="A582" t="s">
        <v>639</v>
      </c>
      <c r="B582">
        <v>2017</v>
      </c>
      <c r="C582" t="s">
        <v>123</v>
      </c>
      <c r="D582" t="s">
        <v>158</v>
      </c>
      <c r="E582" t="s">
        <v>96</v>
      </c>
      <c r="F582" t="s">
        <v>412</v>
      </c>
      <c r="G582" t="s">
        <v>136</v>
      </c>
      <c r="H582">
        <v>4</v>
      </c>
      <c r="I582">
        <v>7</v>
      </c>
      <c r="J582">
        <v>7</v>
      </c>
      <c r="K582">
        <v>1</v>
      </c>
      <c r="L582">
        <v>9</v>
      </c>
      <c r="M582">
        <v>1</v>
      </c>
      <c r="N582">
        <v>28</v>
      </c>
      <c r="O582">
        <v>105</v>
      </c>
      <c r="P582">
        <v>72</v>
      </c>
      <c r="Q582">
        <v>1.22</v>
      </c>
      <c r="R582">
        <v>2.5299999999999998</v>
      </c>
      <c r="S582" t="str">
        <f>IF(G582="W", "W", "L")</f>
        <v>L</v>
      </c>
    </row>
    <row r="583" spans="1:19" x14ac:dyDescent="0.2">
      <c r="A583" t="s">
        <v>639</v>
      </c>
      <c r="B583">
        <v>2017</v>
      </c>
      <c r="C583" t="s">
        <v>127</v>
      </c>
      <c r="D583" t="s">
        <v>157</v>
      </c>
      <c r="E583" t="s">
        <v>102</v>
      </c>
      <c r="F583" t="s">
        <v>410</v>
      </c>
      <c r="G583" t="s">
        <v>183</v>
      </c>
      <c r="H583">
        <v>4</v>
      </c>
      <c r="I583">
        <v>6.2</v>
      </c>
      <c r="J583">
        <v>7</v>
      </c>
      <c r="K583">
        <v>3</v>
      </c>
      <c r="L583">
        <v>11</v>
      </c>
      <c r="M583">
        <v>3</v>
      </c>
      <c r="N583">
        <v>28</v>
      </c>
      <c r="O583">
        <v>116</v>
      </c>
      <c r="P583">
        <v>70</v>
      </c>
      <c r="Q583">
        <v>0.9</v>
      </c>
      <c r="R583">
        <v>0.63</v>
      </c>
      <c r="S583" s="6" t="s">
        <v>906</v>
      </c>
    </row>
    <row r="584" spans="1:19" x14ac:dyDescent="0.2">
      <c r="A584" t="s">
        <v>639</v>
      </c>
      <c r="B584">
        <v>2017</v>
      </c>
      <c r="C584" t="s">
        <v>378</v>
      </c>
      <c r="D584" t="s">
        <v>157</v>
      </c>
      <c r="E584" t="s">
        <v>50</v>
      </c>
      <c r="F584" t="s">
        <v>409</v>
      </c>
      <c r="G584" t="s">
        <v>503</v>
      </c>
      <c r="H584">
        <v>1</v>
      </c>
      <c r="I584">
        <v>6.1</v>
      </c>
      <c r="J584">
        <v>7</v>
      </c>
      <c r="K584">
        <v>0</v>
      </c>
      <c r="L584">
        <v>4</v>
      </c>
      <c r="M584">
        <v>0</v>
      </c>
      <c r="N584">
        <v>27</v>
      </c>
      <c r="O584">
        <v>105</v>
      </c>
      <c r="P584">
        <v>64</v>
      </c>
      <c r="Q584">
        <v>0.86</v>
      </c>
      <c r="R584">
        <v>3.18</v>
      </c>
      <c r="S584" s="6" t="s">
        <v>906</v>
      </c>
    </row>
    <row r="585" spans="1:19" x14ac:dyDescent="0.2">
      <c r="A585" t="s">
        <v>639</v>
      </c>
      <c r="B585">
        <v>2017</v>
      </c>
      <c r="C585" t="s">
        <v>265</v>
      </c>
      <c r="D585" t="s">
        <v>158</v>
      </c>
      <c r="E585" t="s">
        <v>102</v>
      </c>
      <c r="F585" t="s">
        <v>410</v>
      </c>
      <c r="G585" t="s">
        <v>741</v>
      </c>
      <c r="H585">
        <v>4</v>
      </c>
      <c r="I585">
        <v>5.0999999999999996</v>
      </c>
      <c r="J585">
        <v>7</v>
      </c>
      <c r="K585">
        <v>4</v>
      </c>
      <c r="L585">
        <v>8</v>
      </c>
      <c r="M585">
        <v>1</v>
      </c>
      <c r="N585">
        <v>24</v>
      </c>
      <c r="O585">
        <v>104</v>
      </c>
      <c r="P585">
        <v>59</v>
      </c>
      <c r="Q585">
        <v>0.88</v>
      </c>
      <c r="R585">
        <v>-1.21</v>
      </c>
      <c r="S585" s="6" t="s">
        <v>906</v>
      </c>
    </row>
    <row r="586" spans="1:19" x14ac:dyDescent="0.2">
      <c r="A586" t="s">
        <v>639</v>
      </c>
      <c r="B586">
        <v>2017</v>
      </c>
      <c r="C586" t="s">
        <v>742</v>
      </c>
      <c r="D586" t="s">
        <v>157</v>
      </c>
      <c r="E586" t="s">
        <v>227</v>
      </c>
      <c r="F586" t="s">
        <v>410</v>
      </c>
      <c r="G586" t="s">
        <v>189</v>
      </c>
      <c r="H586">
        <v>5</v>
      </c>
      <c r="I586">
        <v>6</v>
      </c>
      <c r="J586">
        <v>4</v>
      </c>
      <c r="K586">
        <v>1</v>
      </c>
      <c r="L586">
        <v>4</v>
      </c>
      <c r="M586">
        <v>0</v>
      </c>
      <c r="N586">
        <v>26</v>
      </c>
      <c r="O586">
        <v>109</v>
      </c>
      <c r="P586">
        <v>64</v>
      </c>
      <c r="Q586">
        <v>1.36</v>
      </c>
      <c r="R586">
        <v>2.2999999999999998</v>
      </c>
      <c r="S586" s="6" t="s">
        <v>906</v>
      </c>
    </row>
    <row r="587" spans="1:19" x14ac:dyDescent="0.2">
      <c r="A587" t="s">
        <v>639</v>
      </c>
      <c r="B587">
        <v>2017</v>
      </c>
      <c r="C587" t="s">
        <v>270</v>
      </c>
      <c r="D587" t="s">
        <v>157</v>
      </c>
      <c r="E587" t="s">
        <v>59</v>
      </c>
      <c r="F587" t="s">
        <v>409</v>
      </c>
      <c r="G587" t="s">
        <v>100</v>
      </c>
      <c r="H587">
        <v>4</v>
      </c>
      <c r="I587">
        <v>6.1</v>
      </c>
      <c r="J587">
        <v>3</v>
      </c>
      <c r="K587">
        <v>2</v>
      </c>
      <c r="L587">
        <v>9</v>
      </c>
      <c r="M587">
        <v>1</v>
      </c>
      <c r="N587">
        <v>24</v>
      </c>
      <c r="O587">
        <v>97</v>
      </c>
      <c r="P587">
        <v>59</v>
      </c>
      <c r="Q587">
        <v>1.04</v>
      </c>
      <c r="R587">
        <v>1.32</v>
      </c>
      <c r="S587" s="6" t="s">
        <v>906</v>
      </c>
    </row>
    <row r="588" spans="1:19" x14ac:dyDescent="0.2">
      <c r="A588" t="s">
        <v>639</v>
      </c>
      <c r="B588">
        <v>2017</v>
      </c>
      <c r="C588" t="s">
        <v>385</v>
      </c>
      <c r="D588" t="s">
        <v>158</v>
      </c>
      <c r="E588" t="s">
        <v>88</v>
      </c>
      <c r="F588" t="s">
        <v>410</v>
      </c>
      <c r="G588" t="s">
        <v>78</v>
      </c>
      <c r="H588">
        <v>5</v>
      </c>
      <c r="I588">
        <v>6.1</v>
      </c>
      <c r="J588">
        <v>7</v>
      </c>
      <c r="K588">
        <v>2</v>
      </c>
      <c r="L588">
        <v>7</v>
      </c>
      <c r="M588">
        <v>1</v>
      </c>
      <c r="N588">
        <v>24</v>
      </c>
      <c r="O588">
        <v>110</v>
      </c>
      <c r="P588">
        <v>67</v>
      </c>
      <c r="Q588">
        <v>1.1599999999999999</v>
      </c>
      <c r="R588">
        <v>1.62</v>
      </c>
      <c r="S588" s="6" t="s">
        <v>906</v>
      </c>
    </row>
    <row r="589" spans="1:19" x14ac:dyDescent="0.2">
      <c r="A589" t="s">
        <v>639</v>
      </c>
      <c r="B589">
        <v>2017</v>
      </c>
      <c r="C589" t="s">
        <v>445</v>
      </c>
      <c r="D589" t="s">
        <v>158</v>
      </c>
      <c r="E589" t="s">
        <v>50</v>
      </c>
      <c r="F589" t="s">
        <v>409</v>
      </c>
      <c r="G589" t="s">
        <v>210</v>
      </c>
      <c r="H589">
        <v>4</v>
      </c>
      <c r="I589">
        <v>5.0999999999999996</v>
      </c>
      <c r="J589">
        <v>9</v>
      </c>
      <c r="K589">
        <v>4</v>
      </c>
      <c r="L589">
        <v>6</v>
      </c>
      <c r="M589">
        <v>2</v>
      </c>
      <c r="N589">
        <v>26</v>
      </c>
      <c r="O589">
        <v>98</v>
      </c>
      <c r="P589">
        <v>66</v>
      </c>
      <c r="Q589">
        <v>1.1499999999999999</v>
      </c>
      <c r="R589">
        <v>-0.21</v>
      </c>
      <c r="S589" t="str">
        <f>IF(G589="W", "W", "L")</f>
        <v>L</v>
      </c>
    </row>
    <row r="590" spans="1:19" x14ac:dyDescent="0.2">
      <c r="A590" t="s">
        <v>639</v>
      </c>
      <c r="B590">
        <v>2017</v>
      </c>
      <c r="C590" t="s">
        <v>146</v>
      </c>
      <c r="D590" t="s">
        <v>157</v>
      </c>
      <c r="E590" t="s">
        <v>135</v>
      </c>
      <c r="F590" t="s">
        <v>411</v>
      </c>
      <c r="G590" t="s">
        <v>51</v>
      </c>
      <c r="H590">
        <v>6</v>
      </c>
      <c r="I590">
        <v>7</v>
      </c>
      <c r="J590">
        <v>5</v>
      </c>
      <c r="K590">
        <v>1</v>
      </c>
      <c r="L590">
        <v>6</v>
      </c>
      <c r="M590">
        <v>0</v>
      </c>
      <c r="N590">
        <v>26</v>
      </c>
      <c r="O590">
        <v>116</v>
      </c>
      <c r="P590">
        <v>70</v>
      </c>
      <c r="Q590">
        <v>1.25</v>
      </c>
      <c r="R590">
        <v>2.5099999999999998</v>
      </c>
      <c r="S590" t="str">
        <f>IF(G590="W", "W", "L")</f>
        <v>L</v>
      </c>
    </row>
    <row r="591" spans="1:19" x14ac:dyDescent="0.2">
      <c r="A591" t="s">
        <v>639</v>
      </c>
      <c r="B591">
        <v>2017</v>
      </c>
      <c r="C591" t="s">
        <v>279</v>
      </c>
      <c r="D591" t="s">
        <v>158</v>
      </c>
      <c r="E591" t="s">
        <v>59</v>
      </c>
      <c r="F591" t="s">
        <v>409</v>
      </c>
      <c r="G591" t="s">
        <v>551</v>
      </c>
      <c r="H591">
        <v>6</v>
      </c>
      <c r="I591">
        <v>6</v>
      </c>
      <c r="J591">
        <v>4</v>
      </c>
      <c r="K591">
        <v>1</v>
      </c>
      <c r="L591">
        <v>7</v>
      </c>
      <c r="M591">
        <v>1</v>
      </c>
      <c r="N591">
        <v>22</v>
      </c>
      <c r="O591">
        <v>80</v>
      </c>
      <c r="P591">
        <v>49</v>
      </c>
      <c r="Q591">
        <v>0.27</v>
      </c>
      <c r="R591">
        <v>2.36</v>
      </c>
      <c r="S591" s="6" t="s">
        <v>906</v>
      </c>
    </row>
    <row r="592" spans="1:19" x14ac:dyDescent="0.2">
      <c r="A592" t="s">
        <v>713</v>
      </c>
      <c r="B592">
        <v>2017</v>
      </c>
      <c r="C592" t="s">
        <v>501</v>
      </c>
      <c r="D592" t="s">
        <v>157</v>
      </c>
      <c r="E592" t="s">
        <v>93</v>
      </c>
      <c r="F592" t="s">
        <v>411</v>
      </c>
      <c r="G592" t="s">
        <v>749</v>
      </c>
      <c r="H592">
        <v>99</v>
      </c>
      <c r="I592">
        <v>6</v>
      </c>
      <c r="J592">
        <v>6</v>
      </c>
      <c r="K592">
        <v>5</v>
      </c>
      <c r="L592">
        <v>6</v>
      </c>
      <c r="M592">
        <v>3</v>
      </c>
      <c r="N592">
        <v>26</v>
      </c>
      <c r="O592">
        <v>109</v>
      </c>
      <c r="P592">
        <v>67</v>
      </c>
      <c r="Q592">
        <v>0.69</v>
      </c>
      <c r="R592">
        <v>-1.51</v>
      </c>
      <c r="S592" s="6" t="s">
        <v>906</v>
      </c>
    </row>
    <row r="593" spans="1:19" x14ac:dyDescent="0.2">
      <c r="A593" t="s">
        <v>713</v>
      </c>
      <c r="B593">
        <v>2017</v>
      </c>
      <c r="C593" t="s">
        <v>162</v>
      </c>
      <c r="D593" t="s">
        <v>157</v>
      </c>
      <c r="E593" t="s">
        <v>120</v>
      </c>
      <c r="F593" t="s">
        <v>412</v>
      </c>
      <c r="G593" t="s">
        <v>136</v>
      </c>
      <c r="H593">
        <v>5</v>
      </c>
      <c r="I593">
        <v>6</v>
      </c>
      <c r="J593">
        <v>6</v>
      </c>
      <c r="K593">
        <v>2</v>
      </c>
      <c r="L593">
        <v>4</v>
      </c>
      <c r="M593">
        <v>1</v>
      </c>
      <c r="N593">
        <v>25</v>
      </c>
      <c r="O593">
        <v>90</v>
      </c>
      <c r="P593">
        <v>61</v>
      </c>
      <c r="Q593">
        <v>0.76</v>
      </c>
      <c r="R593">
        <v>0.35</v>
      </c>
      <c r="S593" t="str">
        <f>IF(G593="W", "W", "L")</f>
        <v>L</v>
      </c>
    </row>
    <row r="594" spans="1:19" x14ac:dyDescent="0.2">
      <c r="A594" t="s">
        <v>713</v>
      </c>
      <c r="B594">
        <v>2017</v>
      </c>
      <c r="C594" t="s">
        <v>164</v>
      </c>
      <c r="D594" t="s">
        <v>158</v>
      </c>
      <c r="E594" t="s">
        <v>80</v>
      </c>
      <c r="F594" t="s">
        <v>409</v>
      </c>
      <c r="G594" t="s">
        <v>741</v>
      </c>
      <c r="H594">
        <v>5</v>
      </c>
      <c r="I594">
        <v>6.1</v>
      </c>
      <c r="J594">
        <v>8</v>
      </c>
      <c r="K594">
        <v>6</v>
      </c>
      <c r="L594">
        <v>8</v>
      </c>
      <c r="M594">
        <v>1</v>
      </c>
      <c r="N594">
        <v>29</v>
      </c>
      <c r="O594">
        <v>107</v>
      </c>
      <c r="P594">
        <v>71</v>
      </c>
      <c r="Q594">
        <v>0.59</v>
      </c>
      <c r="R594">
        <v>-1.05</v>
      </c>
      <c r="S594" s="6" t="s">
        <v>906</v>
      </c>
    </row>
    <row r="595" spans="1:19" x14ac:dyDescent="0.2">
      <c r="A595" t="s">
        <v>713</v>
      </c>
      <c r="B595">
        <v>2017</v>
      </c>
      <c r="C595" t="s">
        <v>168</v>
      </c>
      <c r="D595" t="s">
        <v>157</v>
      </c>
      <c r="E595" t="s">
        <v>59</v>
      </c>
      <c r="F595" t="s">
        <v>409</v>
      </c>
      <c r="G595" t="s">
        <v>440</v>
      </c>
      <c r="H595">
        <v>5</v>
      </c>
      <c r="I595">
        <v>9</v>
      </c>
      <c r="J595">
        <v>3</v>
      </c>
      <c r="K595">
        <v>0</v>
      </c>
      <c r="L595">
        <v>9</v>
      </c>
      <c r="M595">
        <v>0</v>
      </c>
      <c r="N595">
        <v>29</v>
      </c>
      <c r="O595">
        <v>110</v>
      </c>
      <c r="P595">
        <v>73</v>
      </c>
      <c r="Q595">
        <v>0.93</v>
      </c>
      <c r="R595">
        <v>4.6100000000000003</v>
      </c>
      <c r="S595" s="6" t="s">
        <v>906</v>
      </c>
    </row>
    <row r="596" spans="1:19" x14ac:dyDescent="0.2">
      <c r="A596" t="s">
        <v>713</v>
      </c>
      <c r="B596">
        <v>2017</v>
      </c>
      <c r="C596" t="s">
        <v>170</v>
      </c>
      <c r="D596" t="s">
        <v>158</v>
      </c>
      <c r="E596" t="s">
        <v>179</v>
      </c>
      <c r="F596" t="s">
        <v>411</v>
      </c>
      <c r="G596" t="s">
        <v>97</v>
      </c>
      <c r="H596">
        <v>5</v>
      </c>
      <c r="I596">
        <v>7</v>
      </c>
      <c r="J596">
        <v>8</v>
      </c>
      <c r="K596">
        <v>3</v>
      </c>
      <c r="L596">
        <v>10</v>
      </c>
      <c r="M596">
        <v>1</v>
      </c>
      <c r="N596">
        <v>32</v>
      </c>
      <c r="O596">
        <v>105</v>
      </c>
      <c r="P596">
        <v>72</v>
      </c>
      <c r="Q596">
        <v>1.1599999999999999</v>
      </c>
      <c r="R596">
        <v>0.92</v>
      </c>
      <c r="S596" s="6" t="s">
        <v>906</v>
      </c>
    </row>
    <row r="597" spans="1:19" x14ac:dyDescent="0.2">
      <c r="A597" t="s">
        <v>713</v>
      </c>
      <c r="B597">
        <v>2017</v>
      </c>
      <c r="C597" t="s">
        <v>502</v>
      </c>
      <c r="D597" t="s">
        <v>157</v>
      </c>
      <c r="E597" t="s">
        <v>80</v>
      </c>
      <c r="F597" t="s">
        <v>409</v>
      </c>
      <c r="G597" t="s">
        <v>393</v>
      </c>
      <c r="H597">
        <v>4</v>
      </c>
      <c r="I597">
        <v>3</v>
      </c>
      <c r="J597">
        <v>7</v>
      </c>
      <c r="K597">
        <v>5</v>
      </c>
      <c r="L597">
        <v>4</v>
      </c>
      <c r="M597">
        <v>1</v>
      </c>
      <c r="N597">
        <v>17</v>
      </c>
      <c r="O597">
        <v>55</v>
      </c>
      <c r="P597">
        <v>38</v>
      </c>
      <c r="Q597">
        <v>0.87</v>
      </c>
      <c r="R597">
        <v>-3.4</v>
      </c>
      <c r="S597" t="str">
        <f>IF(G597="W", "W", "L")</f>
        <v>L</v>
      </c>
    </row>
    <row r="598" spans="1:19" x14ac:dyDescent="0.2">
      <c r="A598" t="s">
        <v>713</v>
      </c>
      <c r="B598">
        <v>2017</v>
      </c>
      <c r="C598" t="s">
        <v>401</v>
      </c>
      <c r="D598" t="s">
        <v>158</v>
      </c>
      <c r="E598" t="s">
        <v>69</v>
      </c>
      <c r="F598" t="s">
        <v>411</v>
      </c>
      <c r="G598" t="s">
        <v>262</v>
      </c>
      <c r="H598">
        <v>29</v>
      </c>
      <c r="I598">
        <v>6</v>
      </c>
      <c r="J598">
        <v>2</v>
      </c>
      <c r="K598">
        <v>0</v>
      </c>
      <c r="L598">
        <v>10</v>
      </c>
      <c r="M598">
        <v>0</v>
      </c>
      <c r="N598">
        <v>20</v>
      </c>
      <c r="O598">
        <v>77</v>
      </c>
      <c r="P598">
        <v>51</v>
      </c>
      <c r="Q598">
        <v>1.02</v>
      </c>
      <c r="R598">
        <v>3.36</v>
      </c>
      <c r="S598" s="6" t="s">
        <v>906</v>
      </c>
    </row>
    <row r="599" spans="1:19" x14ac:dyDescent="0.2">
      <c r="A599" t="s">
        <v>713</v>
      </c>
      <c r="B599">
        <v>2017</v>
      </c>
      <c r="C599" t="s">
        <v>402</v>
      </c>
      <c r="D599" t="s">
        <v>158</v>
      </c>
      <c r="E599" t="s">
        <v>59</v>
      </c>
      <c r="F599" t="s">
        <v>409</v>
      </c>
      <c r="G599" t="s">
        <v>183</v>
      </c>
      <c r="H599">
        <v>7</v>
      </c>
      <c r="I599">
        <v>6</v>
      </c>
      <c r="J599">
        <v>7</v>
      </c>
      <c r="K599">
        <v>3</v>
      </c>
      <c r="L599">
        <v>8</v>
      </c>
      <c r="M599">
        <v>0</v>
      </c>
      <c r="N599">
        <v>26</v>
      </c>
      <c r="O599">
        <v>98</v>
      </c>
      <c r="P599">
        <v>68</v>
      </c>
      <c r="Q599">
        <v>1.2</v>
      </c>
      <c r="R599">
        <v>0.36</v>
      </c>
      <c r="S599" s="6" t="s">
        <v>906</v>
      </c>
    </row>
    <row r="600" spans="1:19" x14ac:dyDescent="0.2">
      <c r="A600" t="s">
        <v>713</v>
      </c>
      <c r="B600">
        <v>2017</v>
      </c>
      <c r="C600" t="s">
        <v>95</v>
      </c>
      <c r="D600" t="s">
        <v>158</v>
      </c>
      <c r="E600" t="s">
        <v>99</v>
      </c>
      <c r="F600" t="s">
        <v>412</v>
      </c>
      <c r="G600" t="s">
        <v>203</v>
      </c>
      <c r="H600">
        <v>4</v>
      </c>
      <c r="I600">
        <v>7</v>
      </c>
      <c r="J600">
        <v>4</v>
      </c>
      <c r="K600">
        <v>2</v>
      </c>
      <c r="L600">
        <v>10</v>
      </c>
      <c r="M600">
        <v>0</v>
      </c>
      <c r="N600">
        <v>26</v>
      </c>
      <c r="O600">
        <v>106</v>
      </c>
      <c r="P600">
        <v>71</v>
      </c>
      <c r="Q600">
        <v>0.86</v>
      </c>
      <c r="R600">
        <v>1.92</v>
      </c>
      <c r="S600" t="str">
        <f>IF(G600="W", "W", "L")</f>
        <v>L</v>
      </c>
    </row>
    <row r="601" spans="1:19" x14ac:dyDescent="0.2">
      <c r="A601" t="s">
        <v>713</v>
      </c>
      <c r="B601">
        <v>2017</v>
      </c>
      <c r="C601" t="s">
        <v>98</v>
      </c>
      <c r="D601" t="s">
        <v>157</v>
      </c>
      <c r="E601" t="s">
        <v>88</v>
      </c>
      <c r="F601" t="s">
        <v>410</v>
      </c>
      <c r="G601" t="s">
        <v>701</v>
      </c>
      <c r="H601">
        <v>4</v>
      </c>
      <c r="I601">
        <v>9</v>
      </c>
      <c r="J601">
        <v>3</v>
      </c>
      <c r="K601">
        <v>0</v>
      </c>
      <c r="L601">
        <v>11</v>
      </c>
      <c r="M601">
        <v>0</v>
      </c>
      <c r="N601">
        <v>30</v>
      </c>
      <c r="O601">
        <v>108</v>
      </c>
      <c r="P601">
        <v>80</v>
      </c>
      <c r="Q601">
        <v>0.28999999999999998</v>
      </c>
      <c r="R601">
        <v>4.6100000000000003</v>
      </c>
      <c r="S601" s="6" t="s">
        <v>906</v>
      </c>
    </row>
    <row r="602" spans="1:19" x14ac:dyDescent="0.2">
      <c r="A602" t="s">
        <v>713</v>
      </c>
      <c r="B602">
        <v>2017</v>
      </c>
      <c r="C602" t="s">
        <v>241</v>
      </c>
      <c r="D602" t="s">
        <v>158</v>
      </c>
      <c r="E602" t="s">
        <v>77</v>
      </c>
      <c r="F602" t="s">
        <v>409</v>
      </c>
      <c r="G602" t="s">
        <v>81</v>
      </c>
      <c r="H602">
        <v>4</v>
      </c>
      <c r="I602">
        <v>7</v>
      </c>
      <c r="J602">
        <v>3</v>
      </c>
      <c r="K602">
        <v>0</v>
      </c>
      <c r="L602">
        <v>13</v>
      </c>
      <c r="M602">
        <v>0</v>
      </c>
      <c r="N602">
        <v>27</v>
      </c>
      <c r="O602">
        <v>106</v>
      </c>
      <c r="P602">
        <v>73</v>
      </c>
      <c r="Q602">
        <v>0.89</v>
      </c>
      <c r="R602">
        <v>1.92</v>
      </c>
      <c r="S602" t="str">
        <f>IF(G602="W", "W", "L")</f>
        <v>L</v>
      </c>
    </row>
    <row r="603" spans="1:19" x14ac:dyDescent="0.2">
      <c r="A603" t="s">
        <v>713</v>
      </c>
      <c r="B603">
        <v>2017</v>
      </c>
      <c r="C603" t="s">
        <v>242</v>
      </c>
      <c r="D603" t="s">
        <v>158</v>
      </c>
      <c r="E603" t="s">
        <v>93</v>
      </c>
      <c r="F603" t="s">
        <v>411</v>
      </c>
      <c r="G603" t="s">
        <v>144</v>
      </c>
      <c r="H603">
        <v>4</v>
      </c>
      <c r="I603">
        <v>8</v>
      </c>
      <c r="J603">
        <v>3</v>
      </c>
      <c r="K603">
        <v>1</v>
      </c>
      <c r="L603">
        <v>12</v>
      </c>
      <c r="M603">
        <v>1</v>
      </c>
      <c r="N603">
        <v>27</v>
      </c>
      <c r="O603">
        <v>111</v>
      </c>
      <c r="P603">
        <v>78</v>
      </c>
      <c r="Q603">
        <v>0.8</v>
      </c>
      <c r="R603">
        <v>3.48</v>
      </c>
      <c r="S603" s="6" t="s">
        <v>906</v>
      </c>
    </row>
    <row r="604" spans="1:19" x14ac:dyDescent="0.2">
      <c r="A604" t="s">
        <v>713</v>
      </c>
      <c r="B604">
        <v>2017</v>
      </c>
      <c r="C604" t="s">
        <v>435</v>
      </c>
      <c r="D604" t="s">
        <v>158</v>
      </c>
      <c r="E604" t="s">
        <v>173</v>
      </c>
      <c r="F604" t="s">
        <v>412</v>
      </c>
      <c r="G604" t="s">
        <v>163</v>
      </c>
      <c r="H604">
        <v>4</v>
      </c>
      <c r="I604">
        <v>8</v>
      </c>
      <c r="J604">
        <v>5</v>
      </c>
      <c r="K604">
        <v>1</v>
      </c>
      <c r="L604">
        <v>10</v>
      </c>
      <c r="M604">
        <v>0</v>
      </c>
      <c r="N604">
        <v>29</v>
      </c>
      <c r="O604">
        <v>107</v>
      </c>
      <c r="P604">
        <v>73</v>
      </c>
      <c r="Q604">
        <v>1.1200000000000001</v>
      </c>
      <c r="R604">
        <v>3.48</v>
      </c>
      <c r="S604" t="str">
        <f>IF(G604="W", "W", "L")</f>
        <v>L</v>
      </c>
    </row>
    <row r="605" spans="1:19" x14ac:dyDescent="0.2">
      <c r="A605" t="s">
        <v>713</v>
      </c>
      <c r="B605">
        <v>2017</v>
      </c>
      <c r="C605" t="s">
        <v>365</v>
      </c>
      <c r="D605" t="s">
        <v>158</v>
      </c>
      <c r="E605" t="s">
        <v>80</v>
      </c>
      <c r="F605" t="s">
        <v>409</v>
      </c>
      <c r="G605" t="s">
        <v>404</v>
      </c>
      <c r="H605">
        <v>4</v>
      </c>
      <c r="I605">
        <v>5</v>
      </c>
      <c r="J605">
        <v>3</v>
      </c>
      <c r="K605">
        <v>1</v>
      </c>
      <c r="L605">
        <v>8</v>
      </c>
      <c r="M605">
        <v>0</v>
      </c>
      <c r="N605">
        <v>21</v>
      </c>
      <c r="O605">
        <v>101</v>
      </c>
      <c r="P605">
        <v>61</v>
      </c>
      <c r="Q605">
        <v>1.1399999999999999</v>
      </c>
      <c r="R605">
        <v>1.8</v>
      </c>
      <c r="S605" t="str">
        <f>IF(G605="W", "W", "L")</f>
        <v>L</v>
      </c>
    </row>
    <row r="606" spans="1:19" x14ac:dyDescent="0.2">
      <c r="A606" t="s">
        <v>713</v>
      </c>
      <c r="B606">
        <v>2017</v>
      </c>
      <c r="C606" t="s">
        <v>198</v>
      </c>
      <c r="D606" t="s">
        <v>157</v>
      </c>
      <c r="E606" t="s">
        <v>69</v>
      </c>
      <c r="F606" t="s">
        <v>411</v>
      </c>
      <c r="G606" t="s">
        <v>404</v>
      </c>
      <c r="H606">
        <v>5</v>
      </c>
      <c r="I606">
        <v>7.1</v>
      </c>
      <c r="J606">
        <v>5</v>
      </c>
      <c r="K606">
        <v>3</v>
      </c>
      <c r="L606">
        <v>12</v>
      </c>
      <c r="M606">
        <v>2</v>
      </c>
      <c r="N606">
        <v>27</v>
      </c>
      <c r="O606">
        <v>106</v>
      </c>
      <c r="P606">
        <v>72</v>
      </c>
      <c r="Q606">
        <v>1.06</v>
      </c>
      <c r="R606">
        <v>0.74</v>
      </c>
      <c r="S606" t="str">
        <f>IF(G606="W", "W", "L")</f>
        <v>L</v>
      </c>
    </row>
    <row r="607" spans="1:19" x14ac:dyDescent="0.2">
      <c r="A607" t="s">
        <v>713</v>
      </c>
      <c r="B607">
        <v>2017</v>
      </c>
      <c r="C607" t="s">
        <v>507</v>
      </c>
      <c r="D607" t="s">
        <v>158</v>
      </c>
      <c r="E607" t="s">
        <v>72</v>
      </c>
      <c r="F607" t="s">
        <v>410</v>
      </c>
      <c r="G607" t="s">
        <v>84</v>
      </c>
      <c r="H607">
        <v>7</v>
      </c>
      <c r="I607">
        <v>7.2</v>
      </c>
      <c r="J607">
        <v>5</v>
      </c>
      <c r="K607">
        <v>1</v>
      </c>
      <c r="L607">
        <v>14</v>
      </c>
      <c r="M607">
        <v>1</v>
      </c>
      <c r="N607">
        <v>29</v>
      </c>
      <c r="O607">
        <v>120</v>
      </c>
      <c r="P607">
        <v>81</v>
      </c>
      <c r="Q607">
        <v>0.62</v>
      </c>
      <c r="R607">
        <v>3.23</v>
      </c>
      <c r="S607" s="6" t="s">
        <v>906</v>
      </c>
    </row>
    <row r="608" spans="1:19" x14ac:dyDescent="0.2">
      <c r="A608" t="s">
        <v>713</v>
      </c>
      <c r="B608">
        <v>2017</v>
      </c>
      <c r="C608" t="s">
        <v>116</v>
      </c>
      <c r="D608" t="s">
        <v>157</v>
      </c>
      <c r="E608" t="s">
        <v>59</v>
      </c>
      <c r="F608" t="s">
        <v>409</v>
      </c>
      <c r="G608" t="s">
        <v>407</v>
      </c>
      <c r="H608">
        <v>5</v>
      </c>
      <c r="I608">
        <v>6.1</v>
      </c>
      <c r="J608">
        <v>9</v>
      </c>
      <c r="K608">
        <v>4</v>
      </c>
      <c r="L608">
        <v>12</v>
      </c>
      <c r="M608">
        <v>1</v>
      </c>
      <c r="N608">
        <v>30</v>
      </c>
      <c r="O608">
        <v>98</v>
      </c>
      <c r="P608">
        <v>72</v>
      </c>
      <c r="Q608">
        <v>1.31</v>
      </c>
      <c r="R608">
        <v>-1.61</v>
      </c>
      <c r="S608" s="6" t="s">
        <v>906</v>
      </c>
    </row>
    <row r="609" spans="1:19" x14ac:dyDescent="0.2">
      <c r="A609" t="s">
        <v>713</v>
      </c>
      <c r="B609">
        <v>2017</v>
      </c>
      <c r="C609" t="s">
        <v>119</v>
      </c>
      <c r="D609" t="s">
        <v>158</v>
      </c>
      <c r="E609" t="s">
        <v>227</v>
      </c>
      <c r="F609" t="s">
        <v>410</v>
      </c>
      <c r="G609" t="s">
        <v>144</v>
      </c>
      <c r="H609">
        <v>4</v>
      </c>
      <c r="I609">
        <v>9</v>
      </c>
      <c r="J609">
        <v>3</v>
      </c>
      <c r="K609">
        <v>1</v>
      </c>
      <c r="L609">
        <v>11</v>
      </c>
      <c r="M609">
        <v>1</v>
      </c>
      <c r="N609">
        <v>30</v>
      </c>
      <c r="O609">
        <v>106</v>
      </c>
      <c r="P609">
        <v>72</v>
      </c>
      <c r="Q609">
        <v>0.76</v>
      </c>
      <c r="R609">
        <v>4.04</v>
      </c>
      <c r="S609" s="6" t="s">
        <v>906</v>
      </c>
    </row>
    <row r="610" spans="1:19" x14ac:dyDescent="0.2">
      <c r="A610" t="s">
        <v>713</v>
      </c>
      <c r="B610">
        <v>2017</v>
      </c>
      <c r="C610" t="s">
        <v>509</v>
      </c>
      <c r="D610" t="s">
        <v>158</v>
      </c>
      <c r="E610" t="s">
        <v>96</v>
      </c>
      <c r="F610" t="s">
        <v>412</v>
      </c>
      <c r="G610" t="s">
        <v>110</v>
      </c>
      <c r="H610">
        <v>4</v>
      </c>
      <c r="I610">
        <v>9</v>
      </c>
      <c r="J610">
        <v>3</v>
      </c>
      <c r="K610">
        <v>1</v>
      </c>
      <c r="L610">
        <v>11</v>
      </c>
      <c r="M610">
        <v>1</v>
      </c>
      <c r="N610">
        <v>29</v>
      </c>
      <c r="O610">
        <v>116</v>
      </c>
      <c r="P610">
        <v>78</v>
      </c>
      <c r="Q610">
        <v>0.83</v>
      </c>
      <c r="R610">
        <v>4.04</v>
      </c>
      <c r="S610" s="6" t="s">
        <v>906</v>
      </c>
    </row>
    <row r="611" spans="1:19" x14ac:dyDescent="0.2">
      <c r="A611" t="s">
        <v>713</v>
      </c>
      <c r="B611">
        <v>2017</v>
      </c>
      <c r="C611" t="s">
        <v>376</v>
      </c>
      <c r="D611" t="s">
        <v>157</v>
      </c>
      <c r="E611" t="s">
        <v>117</v>
      </c>
      <c r="F611" t="s">
        <v>410</v>
      </c>
      <c r="G611" t="s">
        <v>97</v>
      </c>
      <c r="H611">
        <v>4</v>
      </c>
      <c r="I611">
        <v>7</v>
      </c>
      <c r="J611">
        <v>4</v>
      </c>
      <c r="K611">
        <v>3</v>
      </c>
      <c r="L611">
        <v>9</v>
      </c>
      <c r="M611">
        <v>1</v>
      </c>
      <c r="N611">
        <v>27</v>
      </c>
      <c r="O611">
        <v>100</v>
      </c>
      <c r="P611">
        <v>66</v>
      </c>
      <c r="Q611">
        <v>1.1100000000000001</v>
      </c>
      <c r="R611">
        <v>0.55000000000000004</v>
      </c>
      <c r="S611" s="6" t="s">
        <v>906</v>
      </c>
    </row>
    <row r="612" spans="1:19" x14ac:dyDescent="0.2">
      <c r="A612" t="s">
        <v>713</v>
      </c>
      <c r="B612">
        <v>2017</v>
      </c>
      <c r="C612" t="s">
        <v>511</v>
      </c>
      <c r="D612" t="s">
        <v>157</v>
      </c>
      <c r="E612" t="s">
        <v>50</v>
      </c>
      <c r="F612" t="s">
        <v>409</v>
      </c>
      <c r="G612" t="s">
        <v>551</v>
      </c>
      <c r="H612">
        <v>4</v>
      </c>
      <c r="I612">
        <v>5.0999999999999996</v>
      </c>
      <c r="J612">
        <v>6</v>
      </c>
      <c r="K612">
        <v>1</v>
      </c>
      <c r="L612">
        <v>4</v>
      </c>
      <c r="M612">
        <v>1</v>
      </c>
      <c r="N612">
        <v>22</v>
      </c>
      <c r="O612">
        <v>74</v>
      </c>
      <c r="P612">
        <v>47</v>
      </c>
      <c r="Q612">
        <v>0.74</v>
      </c>
      <c r="R612">
        <v>1.26</v>
      </c>
      <c r="S612" s="6" t="s">
        <v>906</v>
      </c>
    </row>
    <row r="613" spans="1:19" x14ac:dyDescent="0.2">
      <c r="A613" t="s">
        <v>713</v>
      </c>
      <c r="B613">
        <v>2017</v>
      </c>
      <c r="C613" t="s">
        <v>327</v>
      </c>
      <c r="D613" t="s">
        <v>158</v>
      </c>
      <c r="E613" t="s">
        <v>102</v>
      </c>
      <c r="F613" t="s">
        <v>410</v>
      </c>
      <c r="G613" t="s">
        <v>318</v>
      </c>
      <c r="H613">
        <v>4</v>
      </c>
      <c r="I613">
        <v>7.2</v>
      </c>
      <c r="J613">
        <v>4</v>
      </c>
      <c r="K613">
        <v>2</v>
      </c>
      <c r="L613">
        <v>12</v>
      </c>
      <c r="M613">
        <v>1</v>
      </c>
      <c r="N613">
        <v>29</v>
      </c>
      <c r="O613">
        <v>114</v>
      </c>
      <c r="P613">
        <v>75</v>
      </c>
      <c r="Q613">
        <v>0.94</v>
      </c>
      <c r="R613">
        <v>2.0099999999999998</v>
      </c>
      <c r="S613" t="str">
        <f>IF(G613="W", "W", "L")</f>
        <v>L</v>
      </c>
    </row>
    <row r="614" spans="1:19" x14ac:dyDescent="0.2">
      <c r="A614" t="s">
        <v>713</v>
      </c>
      <c r="B614">
        <v>2017</v>
      </c>
      <c r="C614" t="s">
        <v>329</v>
      </c>
      <c r="D614" t="s">
        <v>157</v>
      </c>
      <c r="E614" t="s">
        <v>227</v>
      </c>
      <c r="F614" t="s">
        <v>410</v>
      </c>
      <c r="G614" t="s">
        <v>575</v>
      </c>
      <c r="H614">
        <v>4</v>
      </c>
      <c r="I614">
        <v>8</v>
      </c>
      <c r="J614">
        <v>3</v>
      </c>
      <c r="K614">
        <v>2</v>
      </c>
      <c r="L614">
        <v>7</v>
      </c>
      <c r="M614">
        <v>1</v>
      </c>
      <c r="N614">
        <v>29</v>
      </c>
      <c r="O614">
        <v>110</v>
      </c>
      <c r="P614">
        <v>72</v>
      </c>
      <c r="Q614">
        <v>1.02</v>
      </c>
      <c r="R614">
        <v>2.39</v>
      </c>
      <c r="S614" s="6" t="s">
        <v>906</v>
      </c>
    </row>
    <row r="615" spans="1:19" x14ac:dyDescent="0.2">
      <c r="A615" t="s">
        <v>713</v>
      </c>
      <c r="B615">
        <v>2017</v>
      </c>
      <c r="C615" t="s">
        <v>488</v>
      </c>
      <c r="D615" t="s">
        <v>157</v>
      </c>
      <c r="E615" t="s">
        <v>80</v>
      </c>
      <c r="F615" t="s">
        <v>409</v>
      </c>
      <c r="G615" t="s">
        <v>124</v>
      </c>
      <c r="H615">
        <v>4</v>
      </c>
      <c r="I615">
        <v>8</v>
      </c>
      <c r="J615">
        <v>8</v>
      </c>
      <c r="K615">
        <v>1</v>
      </c>
      <c r="L615">
        <v>7</v>
      </c>
      <c r="M615">
        <v>0</v>
      </c>
      <c r="N615">
        <v>31</v>
      </c>
      <c r="O615">
        <v>114</v>
      </c>
      <c r="P615">
        <v>84</v>
      </c>
      <c r="Q615">
        <v>0.73</v>
      </c>
      <c r="R615">
        <v>3.27</v>
      </c>
      <c r="S615" s="6" t="s">
        <v>906</v>
      </c>
    </row>
    <row r="616" spans="1:19" x14ac:dyDescent="0.2">
      <c r="A616" t="s">
        <v>713</v>
      </c>
      <c r="B616">
        <v>2017</v>
      </c>
      <c r="C616" t="s">
        <v>539</v>
      </c>
      <c r="D616" t="s">
        <v>157</v>
      </c>
      <c r="E616" t="s">
        <v>59</v>
      </c>
      <c r="F616" t="s">
        <v>409</v>
      </c>
      <c r="G616" t="s">
        <v>700</v>
      </c>
      <c r="H616">
        <v>4</v>
      </c>
      <c r="I616">
        <v>7</v>
      </c>
      <c r="J616">
        <v>3</v>
      </c>
      <c r="K616">
        <v>2</v>
      </c>
      <c r="L616">
        <v>13</v>
      </c>
      <c r="M616">
        <v>2</v>
      </c>
      <c r="N616">
        <v>25</v>
      </c>
      <c r="O616">
        <v>96</v>
      </c>
      <c r="P616">
        <v>67</v>
      </c>
      <c r="Q616">
        <v>0.43</v>
      </c>
      <c r="R616">
        <v>1.59</v>
      </c>
      <c r="S616" s="6" t="s">
        <v>906</v>
      </c>
    </row>
    <row r="617" spans="1:19" x14ac:dyDescent="0.2">
      <c r="A617" t="s">
        <v>713</v>
      </c>
      <c r="B617">
        <v>2017</v>
      </c>
      <c r="C617" t="s">
        <v>406</v>
      </c>
      <c r="D617" t="s">
        <v>158</v>
      </c>
      <c r="E617" t="s">
        <v>80</v>
      </c>
      <c r="F617" t="s">
        <v>409</v>
      </c>
      <c r="G617" t="s">
        <v>364</v>
      </c>
      <c r="H617">
        <v>4</v>
      </c>
      <c r="I617">
        <v>9</v>
      </c>
      <c r="J617">
        <v>5</v>
      </c>
      <c r="K617">
        <v>0</v>
      </c>
      <c r="L617">
        <v>8</v>
      </c>
      <c r="M617">
        <v>0</v>
      </c>
      <c r="N617">
        <v>30</v>
      </c>
      <c r="O617">
        <v>113</v>
      </c>
      <c r="P617">
        <v>77</v>
      </c>
      <c r="Q617">
        <v>1.1200000000000001</v>
      </c>
      <c r="R617">
        <v>5.04</v>
      </c>
      <c r="S617" s="6" t="s">
        <v>906</v>
      </c>
    </row>
    <row r="618" spans="1:19" x14ac:dyDescent="0.2">
      <c r="A618" t="s">
        <v>713</v>
      </c>
      <c r="B618">
        <v>2017</v>
      </c>
      <c r="C618" t="s">
        <v>517</v>
      </c>
      <c r="D618" t="s">
        <v>158</v>
      </c>
      <c r="E618" t="s">
        <v>50</v>
      </c>
      <c r="F618" t="s">
        <v>409</v>
      </c>
      <c r="G618" t="s">
        <v>78</v>
      </c>
      <c r="H618">
        <v>4</v>
      </c>
      <c r="I618">
        <v>7</v>
      </c>
      <c r="J618">
        <v>3</v>
      </c>
      <c r="K618">
        <v>0</v>
      </c>
      <c r="L618">
        <v>9</v>
      </c>
      <c r="M618">
        <v>0</v>
      </c>
      <c r="N618">
        <v>26</v>
      </c>
      <c r="O618">
        <v>99</v>
      </c>
      <c r="P618">
        <v>76</v>
      </c>
      <c r="Q618">
        <v>1.27</v>
      </c>
      <c r="R618">
        <v>3.92</v>
      </c>
      <c r="S618" s="6" t="s">
        <v>906</v>
      </c>
    </row>
    <row r="619" spans="1:19" x14ac:dyDescent="0.2">
      <c r="A619" t="s">
        <v>713</v>
      </c>
      <c r="B619">
        <v>2017</v>
      </c>
      <c r="C619" t="s">
        <v>277</v>
      </c>
      <c r="D619" t="s">
        <v>157</v>
      </c>
      <c r="E619" t="s">
        <v>135</v>
      </c>
      <c r="F619" t="s">
        <v>411</v>
      </c>
      <c r="G619" t="s">
        <v>147</v>
      </c>
      <c r="H619">
        <v>6</v>
      </c>
      <c r="I619">
        <v>7</v>
      </c>
      <c r="J619">
        <v>6</v>
      </c>
      <c r="K619">
        <v>0</v>
      </c>
      <c r="L619">
        <v>10</v>
      </c>
      <c r="M619">
        <v>1</v>
      </c>
      <c r="N619">
        <v>29</v>
      </c>
      <c r="O619">
        <v>108</v>
      </c>
      <c r="P619">
        <v>72</v>
      </c>
      <c r="Q619">
        <v>1.23</v>
      </c>
      <c r="R619">
        <v>1.51</v>
      </c>
      <c r="S619" s="6" t="s">
        <v>906</v>
      </c>
    </row>
    <row r="620" spans="1:19" x14ac:dyDescent="0.2">
      <c r="A620" t="s">
        <v>713</v>
      </c>
      <c r="B620">
        <v>2017</v>
      </c>
      <c r="C620" t="s">
        <v>338</v>
      </c>
      <c r="D620" t="s">
        <v>158</v>
      </c>
      <c r="E620" t="s">
        <v>59</v>
      </c>
      <c r="F620" t="s">
        <v>409</v>
      </c>
      <c r="G620" t="s">
        <v>233</v>
      </c>
      <c r="H620">
        <v>5</v>
      </c>
      <c r="I620">
        <v>5</v>
      </c>
      <c r="J620">
        <v>6</v>
      </c>
      <c r="K620">
        <v>1</v>
      </c>
      <c r="L620">
        <v>3</v>
      </c>
      <c r="M620">
        <v>0</v>
      </c>
      <c r="N620">
        <v>20</v>
      </c>
      <c r="O620">
        <v>81</v>
      </c>
      <c r="P620">
        <v>57</v>
      </c>
      <c r="Q620">
        <v>0.93</v>
      </c>
      <c r="R620">
        <v>1.8</v>
      </c>
      <c r="S620" t="str">
        <f>IF(G620="W", "W", "L")</f>
        <v>L</v>
      </c>
    </row>
    <row r="621" spans="1:19" x14ac:dyDescent="0.2">
      <c r="A621" t="s">
        <v>772</v>
      </c>
      <c r="B621">
        <v>2017</v>
      </c>
      <c r="C621" t="s">
        <v>48</v>
      </c>
      <c r="D621" t="s">
        <v>157</v>
      </c>
      <c r="E621" t="s">
        <v>120</v>
      </c>
      <c r="F621" t="s">
        <v>412</v>
      </c>
      <c r="G621" t="s">
        <v>180</v>
      </c>
      <c r="H621">
        <v>99</v>
      </c>
      <c r="I621">
        <v>4.2</v>
      </c>
      <c r="J621">
        <v>7</v>
      </c>
      <c r="K621">
        <v>6</v>
      </c>
      <c r="L621">
        <v>6</v>
      </c>
      <c r="M621">
        <v>0</v>
      </c>
      <c r="N621">
        <v>22</v>
      </c>
      <c r="O621">
        <v>81</v>
      </c>
      <c r="P621">
        <v>56</v>
      </c>
      <c r="Q621">
        <v>1.31</v>
      </c>
      <c r="R621">
        <v>-2.46</v>
      </c>
      <c r="S621" t="str">
        <f>IF(G621="W", "W", "L")</f>
        <v>L</v>
      </c>
    </row>
    <row r="622" spans="1:19" x14ac:dyDescent="0.2">
      <c r="A622" t="s">
        <v>772</v>
      </c>
      <c r="B622">
        <v>2017</v>
      </c>
      <c r="C622" t="s">
        <v>346</v>
      </c>
      <c r="D622" t="s">
        <v>158</v>
      </c>
      <c r="E622" t="s">
        <v>59</v>
      </c>
      <c r="F622" t="s">
        <v>409</v>
      </c>
      <c r="G622" t="s">
        <v>623</v>
      </c>
      <c r="H622">
        <v>5</v>
      </c>
      <c r="I622">
        <v>1.2</v>
      </c>
      <c r="J622">
        <v>8</v>
      </c>
      <c r="K622">
        <v>7</v>
      </c>
      <c r="L622">
        <v>0</v>
      </c>
      <c r="M622">
        <v>2</v>
      </c>
      <c r="N622">
        <v>14</v>
      </c>
      <c r="O622">
        <v>42</v>
      </c>
      <c r="P622">
        <v>27</v>
      </c>
      <c r="Q622">
        <v>0.75</v>
      </c>
      <c r="R622">
        <v>-6.23</v>
      </c>
      <c r="S622" t="str">
        <f>IF(G622="W", "W", "L")</f>
        <v>L</v>
      </c>
    </row>
    <row r="623" spans="1:19" x14ac:dyDescent="0.2">
      <c r="A623" t="s">
        <v>772</v>
      </c>
      <c r="B623">
        <v>2017</v>
      </c>
      <c r="C623" t="s">
        <v>656</v>
      </c>
      <c r="D623" t="s">
        <v>157</v>
      </c>
      <c r="E623" t="s">
        <v>77</v>
      </c>
      <c r="F623" t="s">
        <v>409</v>
      </c>
      <c r="G623" t="s">
        <v>275</v>
      </c>
      <c r="H623">
        <v>4</v>
      </c>
      <c r="I623">
        <v>6</v>
      </c>
      <c r="J623">
        <v>7</v>
      </c>
      <c r="K623">
        <v>3</v>
      </c>
      <c r="L623">
        <v>2</v>
      </c>
      <c r="M623">
        <v>0</v>
      </c>
      <c r="N623">
        <v>25</v>
      </c>
      <c r="O623">
        <v>85</v>
      </c>
      <c r="P623">
        <v>55</v>
      </c>
      <c r="Q623">
        <v>0.86</v>
      </c>
      <c r="R623">
        <v>0.17</v>
      </c>
      <c r="S623" s="6" t="s">
        <v>906</v>
      </c>
    </row>
    <row r="624" spans="1:19" x14ac:dyDescent="0.2">
      <c r="A624" t="s">
        <v>772</v>
      </c>
      <c r="B624">
        <v>2017</v>
      </c>
      <c r="C624" t="s">
        <v>63</v>
      </c>
      <c r="D624" t="s">
        <v>158</v>
      </c>
      <c r="E624" t="s">
        <v>179</v>
      </c>
      <c r="F624" t="s">
        <v>411</v>
      </c>
      <c r="G624" t="s">
        <v>81</v>
      </c>
      <c r="H624">
        <v>6</v>
      </c>
      <c r="I624">
        <v>6</v>
      </c>
      <c r="J624">
        <v>8</v>
      </c>
      <c r="K624">
        <v>3</v>
      </c>
      <c r="L624">
        <v>6</v>
      </c>
      <c r="M624">
        <v>0</v>
      </c>
      <c r="N624">
        <v>26</v>
      </c>
      <c r="O624">
        <v>100</v>
      </c>
      <c r="P624">
        <v>68</v>
      </c>
      <c r="Q624">
        <v>1.1499999999999999</v>
      </c>
      <c r="R624">
        <v>0.36</v>
      </c>
      <c r="S624" t="str">
        <f>IF(G624="W", "W", "L")</f>
        <v>L</v>
      </c>
    </row>
    <row r="625" spans="1:19" x14ac:dyDescent="0.2">
      <c r="A625" t="s">
        <v>772</v>
      </c>
      <c r="B625">
        <v>2017</v>
      </c>
      <c r="C625" t="s">
        <v>68</v>
      </c>
      <c r="D625" t="s">
        <v>158</v>
      </c>
      <c r="E625" t="s">
        <v>135</v>
      </c>
      <c r="F625" t="s">
        <v>411</v>
      </c>
      <c r="G625" t="s">
        <v>699</v>
      </c>
      <c r="H625">
        <v>4</v>
      </c>
      <c r="I625">
        <v>5</v>
      </c>
      <c r="J625">
        <v>8</v>
      </c>
      <c r="K625">
        <v>4</v>
      </c>
      <c r="L625">
        <v>3</v>
      </c>
      <c r="M625">
        <v>1</v>
      </c>
      <c r="N625">
        <v>22</v>
      </c>
      <c r="O625">
        <v>86</v>
      </c>
      <c r="P625">
        <v>54</v>
      </c>
      <c r="Q625">
        <v>0.51</v>
      </c>
      <c r="R625">
        <v>-1.22</v>
      </c>
      <c r="S625" s="6" t="s">
        <v>906</v>
      </c>
    </row>
    <row r="626" spans="1:19" x14ac:dyDescent="0.2">
      <c r="A626" t="s">
        <v>772</v>
      </c>
      <c r="B626">
        <v>2017</v>
      </c>
      <c r="C626" t="s">
        <v>476</v>
      </c>
      <c r="D626" t="s">
        <v>157</v>
      </c>
      <c r="E626" t="s">
        <v>50</v>
      </c>
      <c r="F626" t="s">
        <v>409</v>
      </c>
      <c r="G626" t="s">
        <v>70</v>
      </c>
      <c r="H626">
        <v>5</v>
      </c>
      <c r="I626">
        <v>7</v>
      </c>
      <c r="J626">
        <v>3</v>
      </c>
      <c r="K626">
        <v>1</v>
      </c>
      <c r="L626">
        <v>3</v>
      </c>
      <c r="M626">
        <v>0</v>
      </c>
      <c r="N626">
        <v>23</v>
      </c>
      <c r="O626">
        <v>76</v>
      </c>
      <c r="P626">
        <v>56</v>
      </c>
      <c r="Q626">
        <v>0.78</v>
      </c>
      <c r="R626">
        <v>2.74</v>
      </c>
      <c r="S626" s="6" t="s">
        <v>906</v>
      </c>
    </row>
    <row r="627" spans="1:19" x14ac:dyDescent="0.2">
      <c r="A627" t="s">
        <v>772</v>
      </c>
      <c r="B627">
        <v>2017</v>
      </c>
      <c r="C627" t="s">
        <v>421</v>
      </c>
      <c r="D627" t="s">
        <v>158</v>
      </c>
      <c r="E627" t="s">
        <v>77</v>
      </c>
      <c r="F627" t="s">
        <v>409</v>
      </c>
      <c r="G627" t="s">
        <v>163</v>
      </c>
      <c r="H627">
        <v>5</v>
      </c>
      <c r="I627">
        <v>8</v>
      </c>
      <c r="J627">
        <v>6</v>
      </c>
      <c r="K627">
        <v>1</v>
      </c>
      <c r="L627">
        <v>7</v>
      </c>
      <c r="M627">
        <v>1</v>
      </c>
      <c r="N627">
        <v>29</v>
      </c>
      <c r="O627">
        <v>105</v>
      </c>
      <c r="P627">
        <v>69</v>
      </c>
      <c r="Q627">
        <v>0.87</v>
      </c>
      <c r="R627">
        <v>3.48</v>
      </c>
      <c r="S627" t="str">
        <f>IF(G627="W", "W", "L")</f>
        <v>L</v>
      </c>
    </row>
    <row r="628" spans="1:19" x14ac:dyDescent="0.2">
      <c r="A628" t="s">
        <v>772</v>
      </c>
      <c r="B628">
        <v>2017</v>
      </c>
      <c r="C628" t="s">
        <v>177</v>
      </c>
      <c r="D628" t="s">
        <v>158</v>
      </c>
      <c r="E628" t="s">
        <v>117</v>
      </c>
      <c r="F628" t="s">
        <v>410</v>
      </c>
      <c r="G628" t="s">
        <v>423</v>
      </c>
      <c r="H628">
        <v>4</v>
      </c>
      <c r="I628">
        <v>2.1</v>
      </c>
      <c r="J628">
        <v>7</v>
      </c>
      <c r="K628">
        <v>6</v>
      </c>
      <c r="L628">
        <v>5</v>
      </c>
      <c r="M628">
        <v>2</v>
      </c>
      <c r="N628">
        <v>14</v>
      </c>
      <c r="O628">
        <v>51</v>
      </c>
      <c r="P628">
        <v>36</v>
      </c>
      <c r="Q628">
        <v>0.85</v>
      </c>
      <c r="R628">
        <v>-4.05</v>
      </c>
      <c r="S628" t="str">
        <f>IF(G628="W", "W", "L")</f>
        <v>L</v>
      </c>
    </row>
    <row r="629" spans="1:19" x14ac:dyDescent="0.2">
      <c r="A629" t="s">
        <v>772</v>
      </c>
      <c r="B629">
        <v>2017</v>
      </c>
      <c r="C629" t="s">
        <v>79</v>
      </c>
      <c r="D629" t="s">
        <v>157</v>
      </c>
      <c r="E629" t="s">
        <v>55</v>
      </c>
      <c r="F629" t="s">
        <v>452</v>
      </c>
      <c r="G629" t="s">
        <v>196</v>
      </c>
      <c r="H629">
        <v>4</v>
      </c>
      <c r="I629">
        <v>6.1</v>
      </c>
      <c r="J629">
        <v>9</v>
      </c>
      <c r="K629">
        <v>4</v>
      </c>
      <c r="L629">
        <v>4</v>
      </c>
      <c r="M629">
        <v>1</v>
      </c>
      <c r="N629">
        <v>27</v>
      </c>
      <c r="O629">
        <v>76</v>
      </c>
      <c r="P629">
        <v>57</v>
      </c>
      <c r="Q629">
        <v>0.8</v>
      </c>
      <c r="R629">
        <v>-0.77</v>
      </c>
      <c r="S629" t="str">
        <f>IF(G629="W", "W", "L")</f>
        <v>L</v>
      </c>
    </row>
    <row r="630" spans="1:19" x14ac:dyDescent="0.2">
      <c r="A630" t="s">
        <v>772</v>
      </c>
      <c r="B630">
        <v>2017</v>
      </c>
      <c r="C630" t="s">
        <v>83</v>
      </c>
      <c r="D630" t="s">
        <v>158</v>
      </c>
      <c r="E630" t="s">
        <v>50</v>
      </c>
      <c r="F630" t="s">
        <v>409</v>
      </c>
      <c r="G630" t="s">
        <v>551</v>
      </c>
      <c r="H630">
        <v>5</v>
      </c>
      <c r="I630">
        <v>9</v>
      </c>
      <c r="J630">
        <v>6</v>
      </c>
      <c r="K630">
        <v>1</v>
      </c>
      <c r="L630">
        <v>3</v>
      </c>
      <c r="M630">
        <v>1</v>
      </c>
      <c r="N630">
        <v>32</v>
      </c>
      <c r="O630">
        <v>111</v>
      </c>
      <c r="P630">
        <v>79</v>
      </c>
      <c r="Q630">
        <v>0.56000000000000005</v>
      </c>
      <c r="R630">
        <v>4.04</v>
      </c>
      <c r="S630" s="6" t="s">
        <v>906</v>
      </c>
    </row>
    <row r="631" spans="1:19" x14ac:dyDescent="0.2">
      <c r="A631" t="s">
        <v>772</v>
      </c>
      <c r="B631">
        <v>2017</v>
      </c>
      <c r="C631" t="s">
        <v>556</v>
      </c>
      <c r="D631" t="s">
        <v>157</v>
      </c>
      <c r="E631" t="s">
        <v>50</v>
      </c>
      <c r="F631" t="s">
        <v>409</v>
      </c>
      <c r="G631" t="s">
        <v>330</v>
      </c>
      <c r="H631">
        <v>4</v>
      </c>
      <c r="I631">
        <v>7.1</v>
      </c>
      <c r="J631">
        <v>7</v>
      </c>
      <c r="K631">
        <v>3</v>
      </c>
      <c r="L631">
        <v>5</v>
      </c>
      <c r="M631">
        <v>1</v>
      </c>
      <c r="N631">
        <v>29</v>
      </c>
      <c r="O631">
        <v>93</v>
      </c>
      <c r="P631">
        <v>66</v>
      </c>
      <c r="Q631">
        <v>0.92</v>
      </c>
      <c r="R631">
        <v>0.99</v>
      </c>
      <c r="S631" t="str">
        <f>IF(G631="W", "W", "L")</f>
        <v>L</v>
      </c>
    </row>
    <row r="632" spans="1:19" x14ac:dyDescent="0.2">
      <c r="A632" t="s">
        <v>772</v>
      </c>
      <c r="B632">
        <v>2017</v>
      </c>
      <c r="C632" t="s">
        <v>357</v>
      </c>
      <c r="D632" t="s">
        <v>158</v>
      </c>
      <c r="E632" t="s">
        <v>59</v>
      </c>
      <c r="F632" t="s">
        <v>409</v>
      </c>
      <c r="G632" t="s">
        <v>404</v>
      </c>
      <c r="H632">
        <v>7</v>
      </c>
      <c r="I632">
        <v>2.2000000000000002</v>
      </c>
      <c r="J632">
        <v>9</v>
      </c>
      <c r="K632">
        <v>3</v>
      </c>
      <c r="L632">
        <v>0</v>
      </c>
      <c r="M632">
        <v>0</v>
      </c>
      <c r="N632">
        <v>16</v>
      </c>
      <c r="O632">
        <v>54</v>
      </c>
      <c r="P632">
        <v>37</v>
      </c>
      <c r="Q632">
        <v>0.94</v>
      </c>
      <c r="R632">
        <v>-2.96</v>
      </c>
      <c r="S632" t="str">
        <f>IF(G632="W", "W", "L")</f>
        <v>L</v>
      </c>
    </row>
    <row r="633" spans="1:19" x14ac:dyDescent="0.2">
      <c r="A633" t="s">
        <v>772</v>
      </c>
      <c r="B633">
        <v>2017</v>
      </c>
      <c r="C633" t="s">
        <v>403</v>
      </c>
      <c r="D633" t="s">
        <v>158</v>
      </c>
      <c r="E633" t="s">
        <v>99</v>
      </c>
      <c r="F633" t="s">
        <v>412</v>
      </c>
      <c r="G633" t="s">
        <v>678</v>
      </c>
      <c r="H633">
        <v>4</v>
      </c>
      <c r="I633">
        <v>5</v>
      </c>
      <c r="J633">
        <v>7</v>
      </c>
      <c r="K633">
        <v>4</v>
      </c>
      <c r="L633">
        <v>7</v>
      </c>
      <c r="M633">
        <v>2</v>
      </c>
      <c r="N633">
        <v>24</v>
      </c>
      <c r="O633">
        <v>99</v>
      </c>
      <c r="P633">
        <v>60</v>
      </c>
      <c r="Q633">
        <v>0.76</v>
      </c>
      <c r="R633">
        <v>-1.83</v>
      </c>
      <c r="S633" s="6" t="s">
        <v>906</v>
      </c>
    </row>
    <row r="634" spans="1:19" x14ac:dyDescent="0.2">
      <c r="A634" t="s">
        <v>772</v>
      </c>
      <c r="B634">
        <v>2017</v>
      </c>
      <c r="C634" t="s">
        <v>601</v>
      </c>
      <c r="D634" t="s">
        <v>157</v>
      </c>
      <c r="E634" t="s">
        <v>88</v>
      </c>
      <c r="F634" t="s">
        <v>410</v>
      </c>
      <c r="G634" t="s">
        <v>150</v>
      </c>
      <c r="H634">
        <v>4</v>
      </c>
      <c r="I634">
        <v>4.2</v>
      </c>
      <c r="J634">
        <v>8</v>
      </c>
      <c r="K634">
        <v>5</v>
      </c>
      <c r="L634">
        <v>5</v>
      </c>
      <c r="M634">
        <v>3</v>
      </c>
      <c r="N634">
        <v>22</v>
      </c>
      <c r="O634">
        <v>85</v>
      </c>
      <c r="P634">
        <v>60</v>
      </c>
      <c r="Q634">
        <v>0.92</v>
      </c>
      <c r="R634">
        <v>-2.67</v>
      </c>
      <c r="S634" t="str">
        <f>IF(G634="W", "W", "L")</f>
        <v>L</v>
      </c>
    </row>
    <row r="635" spans="1:19" x14ac:dyDescent="0.2">
      <c r="A635" t="s">
        <v>772</v>
      </c>
      <c r="B635">
        <v>2017</v>
      </c>
      <c r="C635" t="s">
        <v>101</v>
      </c>
      <c r="D635" t="s">
        <v>158</v>
      </c>
      <c r="E635" t="s">
        <v>77</v>
      </c>
      <c r="F635" t="s">
        <v>409</v>
      </c>
      <c r="G635" t="s">
        <v>330</v>
      </c>
      <c r="H635">
        <v>4</v>
      </c>
      <c r="I635">
        <v>5.2</v>
      </c>
      <c r="J635">
        <v>9</v>
      </c>
      <c r="K635">
        <v>4</v>
      </c>
      <c r="L635">
        <v>5</v>
      </c>
      <c r="M635">
        <v>1</v>
      </c>
      <c r="N635">
        <v>28</v>
      </c>
      <c r="O635">
        <v>96</v>
      </c>
      <c r="P635">
        <v>57</v>
      </c>
      <c r="Q635">
        <v>0.85</v>
      </c>
      <c r="R635">
        <v>-1.1100000000000001</v>
      </c>
      <c r="S635" t="str">
        <f>IF(G635="W", "W", "L")</f>
        <v>L</v>
      </c>
    </row>
    <row r="636" spans="1:19" x14ac:dyDescent="0.2">
      <c r="A636" t="s">
        <v>772</v>
      </c>
      <c r="B636">
        <v>2017</v>
      </c>
      <c r="C636" t="s">
        <v>764</v>
      </c>
      <c r="D636" t="s">
        <v>157</v>
      </c>
      <c r="E636" t="s">
        <v>80</v>
      </c>
      <c r="F636" t="s">
        <v>409</v>
      </c>
      <c r="G636" t="s">
        <v>423</v>
      </c>
      <c r="H636">
        <v>5</v>
      </c>
      <c r="I636">
        <v>4.2</v>
      </c>
      <c r="J636">
        <v>8</v>
      </c>
      <c r="K636">
        <v>4</v>
      </c>
      <c r="L636">
        <v>3</v>
      </c>
      <c r="M636">
        <v>2</v>
      </c>
      <c r="N636">
        <v>23</v>
      </c>
      <c r="O636">
        <v>82</v>
      </c>
      <c r="P636">
        <v>48</v>
      </c>
      <c r="Q636">
        <v>1.06</v>
      </c>
      <c r="R636">
        <v>-1.67</v>
      </c>
      <c r="S636" t="str">
        <f>IF(G636="W", "W", "L")</f>
        <v>L</v>
      </c>
    </row>
    <row r="637" spans="1:19" x14ac:dyDescent="0.2">
      <c r="A637" t="s">
        <v>772</v>
      </c>
      <c r="B637">
        <v>2017</v>
      </c>
      <c r="C637" t="s">
        <v>106</v>
      </c>
      <c r="D637" t="s">
        <v>158</v>
      </c>
      <c r="E637" t="s">
        <v>173</v>
      </c>
      <c r="F637" t="s">
        <v>412</v>
      </c>
      <c r="G637" t="s">
        <v>700</v>
      </c>
      <c r="H637">
        <v>4</v>
      </c>
      <c r="I637">
        <v>7</v>
      </c>
      <c r="J637">
        <v>4</v>
      </c>
      <c r="K637">
        <v>2</v>
      </c>
      <c r="L637">
        <v>6</v>
      </c>
      <c r="M637">
        <v>0</v>
      </c>
      <c r="N637">
        <v>25</v>
      </c>
      <c r="O637">
        <v>96</v>
      </c>
      <c r="P637">
        <v>74</v>
      </c>
      <c r="Q637">
        <v>0.6</v>
      </c>
      <c r="R637">
        <v>1.53</v>
      </c>
      <c r="S637" s="6" t="s">
        <v>906</v>
      </c>
    </row>
    <row r="638" spans="1:19" x14ac:dyDescent="0.2">
      <c r="A638" t="s">
        <v>772</v>
      </c>
      <c r="B638">
        <v>2017</v>
      </c>
      <c r="C638" t="s">
        <v>437</v>
      </c>
      <c r="D638" t="s">
        <v>157</v>
      </c>
      <c r="E638" t="s">
        <v>165</v>
      </c>
      <c r="F638" t="s">
        <v>412</v>
      </c>
      <c r="G638" t="s">
        <v>100</v>
      </c>
      <c r="H638">
        <v>10</v>
      </c>
      <c r="I638">
        <v>7.1</v>
      </c>
      <c r="J638">
        <v>6</v>
      </c>
      <c r="K638">
        <v>3</v>
      </c>
      <c r="L638">
        <v>5</v>
      </c>
      <c r="M638">
        <v>0</v>
      </c>
      <c r="N638">
        <v>26</v>
      </c>
      <c r="O638">
        <v>79</v>
      </c>
      <c r="P638">
        <v>52</v>
      </c>
      <c r="Q638">
        <v>1.1000000000000001</v>
      </c>
      <c r="R638">
        <v>0.79</v>
      </c>
      <c r="S638" s="6" t="s">
        <v>906</v>
      </c>
    </row>
    <row r="639" spans="1:19" x14ac:dyDescent="0.2">
      <c r="A639" t="s">
        <v>772</v>
      </c>
      <c r="B639">
        <v>2017</v>
      </c>
      <c r="C639" t="s">
        <v>113</v>
      </c>
      <c r="D639" t="s">
        <v>158</v>
      </c>
      <c r="E639" t="s">
        <v>55</v>
      </c>
      <c r="F639" t="s">
        <v>452</v>
      </c>
      <c r="G639" t="s">
        <v>575</v>
      </c>
      <c r="H639">
        <v>6</v>
      </c>
      <c r="I639">
        <v>6</v>
      </c>
      <c r="J639">
        <v>4</v>
      </c>
      <c r="K639">
        <v>2</v>
      </c>
      <c r="L639">
        <v>6</v>
      </c>
      <c r="M639">
        <v>2</v>
      </c>
      <c r="N639">
        <v>22</v>
      </c>
      <c r="O639">
        <v>72</v>
      </c>
      <c r="P639">
        <v>49</v>
      </c>
      <c r="Q639">
        <v>0.87</v>
      </c>
      <c r="R639">
        <v>1.36</v>
      </c>
      <c r="S639" s="6" t="s">
        <v>906</v>
      </c>
    </row>
    <row r="640" spans="1:19" x14ac:dyDescent="0.2">
      <c r="A640" t="s">
        <v>772</v>
      </c>
      <c r="B640">
        <v>2017</v>
      </c>
      <c r="C640" t="s">
        <v>202</v>
      </c>
      <c r="D640" t="s">
        <v>157</v>
      </c>
      <c r="E640" t="s">
        <v>59</v>
      </c>
      <c r="F640" t="s">
        <v>409</v>
      </c>
      <c r="G640" t="s">
        <v>51</v>
      </c>
      <c r="H640">
        <v>5</v>
      </c>
      <c r="I640">
        <v>4</v>
      </c>
      <c r="J640">
        <v>0</v>
      </c>
      <c r="K640">
        <v>0</v>
      </c>
      <c r="L640">
        <v>5</v>
      </c>
      <c r="M640">
        <v>0</v>
      </c>
      <c r="N640">
        <v>13</v>
      </c>
      <c r="O640">
        <v>56</v>
      </c>
      <c r="P640">
        <v>35</v>
      </c>
      <c r="Q640">
        <v>0.84</v>
      </c>
      <c r="R640">
        <v>2.0499999999999998</v>
      </c>
      <c r="S640" t="str">
        <f>IF(G640="W", "W", "L")</f>
        <v>L</v>
      </c>
    </row>
    <row r="641" spans="1:19" x14ac:dyDescent="0.2">
      <c r="A641" t="s">
        <v>772</v>
      </c>
      <c r="B641">
        <v>2017</v>
      </c>
      <c r="C641" t="s">
        <v>442</v>
      </c>
      <c r="D641" t="s">
        <v>157</v>
      </c>
      <c r="E641" t="s">
        <v>80</v>
      </c>
      <c r="F641" t="s">
        <v>409</v>
      </c>
      <c r="G641" t="s">
        <v>60</v>
      </c>
      <c r="H641">
        <v>34</v>
      </c>
      <c r="I641">
        <v>5.2</v>
      </c>
      <c r="J641">
        <v>6</v>
      </c>
      <c r="K641">
        <v>1</v>
      </c>
      <c r="L641">
        <v>2</v>
      </c>
      <c r="M641">
        <v>0</v>
      </c>
      <c r="N641">
        <v>21</v>
      </c>
      <c r="O641">
        <v>74</v>
      </c>
      <c r="P641">
        <v>52</v>
      </c>
      <c r="Q641">
        <v>0.79</v>
      </c>
      <c r="R641">
        <v>1.96</v>
      </c>
      <c r="S641" s="6" t="s">
        <v>906</v>
      </c>
    </row>
    <row r="642" spans="1:19" x14ac:dyDescent="0.2">
      <c r="A642" t="s">
        <v>772</v>
      </c>
      <c r="B642">
        <v>2017</v>
      </c>
      <c r="C642" t="s">
        <v>271</v>
      </c>
      <c r="D642" t="s">
        <v>158</v>
      </c>
      <c r="E642" t="s">
        <v>88</v>
      </c>
      <c r="F642" t="s">
        <v>410</v>
      </c>
      <c r="G642" t="s">
        <v>147</v>
      </c>
      <c r="H642">
        <v>5</v>
      </c>
      <c r="I642">
        <v>5</v>
      </c>
      <c r="J642">
        <v>4</v>
      </c>
      <c r="K642">
        <v>2</v>
      </c>
      <c r="L642">
        <v>3</v>
      </c>
      <c r="M642">
        <v>1</v>
      </c>
      <c r="N642">
        <v>19</v>
      </c>
      <c r="O642">
        <v>78</v>
      </c>
      <c r="P642">
        <v>54</v>
      </c>
      <c r="Q642">
        <v>0.88</v>
      </c>
      <c r="R642">
        <v>0.8</v>
      </c>
      <c r="S642" s="6" t="s">
        <v>906</v>
      </c>
    </row>
    <row r="643" spans="1:19" x14ac:dyDescent="0.2">
      <c r="A643" t="s">
        <v>772</v>
      </c>
      <c r="B643">
        <v>2017</v>
      </c>
      <c r="C643" t="s">
        <v>273</v>
      </c>
      <c r="D643" t="s">
        <v>158</v>
      </c>
      <c r="E643" t="s">
        <v>50</v>
      </c>
      <c r="F643" t="s">
        <v>409</v>
      </c>
      <c r="G643" t="s">
        <v>78</v>
      </c>
      <c r="H643">
        <v>4</v>
      </c>
      <c r="I643">
        <v>5.2</v>
      </c>
      <c r="J643">
        <v>6</v>
      </c>
      <c r="K643">
        <v>2</v>
      </c>
      <c r="L643">
        <v>4</v>
      </c>
      <c r="M643">
        <v>0</v>
      </c>
      <c r="N643">
        <v>22</v>
      </c>
      <c r="O643">
        <v>79</v>
      </c>
      <c r="P643">
        <v>55</v>
      </c>
      <c r="Q643">
        <v>1.24</v>
      </c>
      <c r="R643">
        <v>1.02</v>
      </c>
      <c r="S643" s="6" t="s">
        <v>906</v>
      </c>
    </row>
    <row r="644" spans="1:19" x14ac:dyDescent="0.2">
      <c r="A644" t="s">
        <v>772</v>
      </c>
      <c r="B644">
        <v>2017</v>
      </c>
      <c r="C644" t="s">
        <v>332</v>
      </c>
      <c r="D644" t="s">
        <v>157</v>
      </c>
      <c r="E644" t="s">
        <v>64</v>
      </c>
      <c r="F644" t="s">
        <v>411</v>
      </c>
      <c r="G644" t="s">
        <v>199</v>
      </c>
      <c r="H644">
        <v>5</v>
      </c>
      <c r="I644">
        <v>5.0999999999999996</v>
      </c>
      <c r="J644">
        <v>7</v>
      </c>
      <c r="K644">
        <v>2</v>
      </c>
      <c r="L644">
        <v>5</v>
      </c>
      <c r="M644">
        <v>1</v>
      </c>
      <c r="N644">
        <v>22</v>
      </c>
      <c r="O644">
        <v>83</v>
      </c>
      <c r="P644">
        <v>57</v>
      </c>
      <c r="Q644">
        <v>1.22</v>
      </c>
      <c r="R644">
        <v>0.8</v>
      </c>
      <c r="S644" t="s">
        <v>906</v>
      </c>
    </row>
    <row r="645" spans="1:19" x14ac:dyDescent="0.2">
      <c r="A645" t="s">
        <v>772</v>
      </c>
      <c r="B645">
        <v>2017</v>
      </c>
      <c r="C645" t="s">
        <v>494</v>
      </c>
      <c r="D645" t="s">
        <v>158</v>
      </c>
      <c r="E645" t="s">
        <v>77</v>
      </c>
      <c r="F645" t="s">
        <v>409</v>
      </c>
      <c r="G645" t="s">
        <v>478</v>
      </c>
      <c r="H645">
        <v>5</v>
      </c>
      <c r="I645">
        <v>3.2</v>
      </c>
      <c r="J645">
        <v>8</v>
      </c>
      <c r="K645">
        <v>4</v>
      </c>
      <c r="L645">
        <v>3</v>
      </c>
      <c r="M645">
        <v>1</v>
      </c>
      <c r="N645">
        <v>19</v>
      </c>
      <c r="O645">
        <v>76</v>
      </c>
      <c r="P645">
        <v>52</v>
      </c>
      <c r="Q645">
        <v>1.07</v>
      </c>
      <c r="R645">
        <v>-2.2999999999999998</v>
      </c>
      <c r="S645" t="str">
        <f>IF(G645="W", "W", "L")</f>
        <v>L</v>
      </c>
    </row>
    <row r="646" spans="1:19" x14ac:dyDescent="0.2">
      <c r="A646" t="s">
        <v>772</v>
      </c>
      <c r="B646">
        <v>2017</v>
      </c>
      <c r="C646" t="s">
        <v>214</v>
      </c>
      <c r="D646" t="s">
        <v>158</v>
      </c>
      <c r="E646" t="s">
        <v>59</v>
      </c>
      <c r="F646" t="s">
        <v>409</v>
      </c>
      <c r="G646" t="s">
        <v>70</v>
      </c>
      <c r="H646">
        <v>4</v>
      </c>
      <c r="I646">
        <v>5.0999999999999996</v>
      </c>
      <c r="J646">
        <v>4</v>
      </c>
      <c r="K646">
        <v>1</v>
      </c>
      <c r="L646">
        <v>6</v>
      </c>
      <c r="M646">
        <v>1</v>
      </c>
      <c r="N646">
        <v>20</v>
      </c>
      <c r="O646">
        <v>73</v>
      </c>
      <c r="P646">
        <v>52</v>
      </c>
      <c r="Q646">
        <v>0.92</v>
      </c>
      <c r="R646">
        <v>1.79</v>
      </c>
      <c r="S646" s="6" t="s">
        <v>906</v>
      </c>
    </row>
    <row r="647" spans="1:19" x14ac:dyDescent="0.2">
      <c r="A647" t="s">
        <v>778</v>
      </c>
      <c r="B647">
        <v>2016</v>
      </c>
      <c r="C647" t="s">
        <v>685</v>
      </c>
      <c r="D647" t="s">
        <v>157</v>
      </c>
      <c r="E647" t="s">
        <v>59</v>
      </c>
      <c r="F647" t="s">
        <v>409</v>
      </c>
      <c r="G647" t="s">
        <v>550</v>
      </c>
      <c r="H647">
        <v>99</v>
      </c>
      <c r="I647">
        <v>5.0999999999999996</v>
      </c>
      <c r="J647">
        <v>2</v>
      </c>
      <c r="K647">
        <v>1</v>
      </c>
      <c r="L647">
        <v>7</v>
      </c>
      <c r="M647">
        <v>1</v>
      </c>
      <c r="N647">
        <v>21</v>
      </c>
      <c r="O647">
        <v>94</v>
      </c>
      <c r="P647">
        <v>52</v>
      </c>
      <c r="Q647">
        <v>0.51</v>
      </c>
      <c r="R647">
        <v>1.41</v>
      </c>
      <c r="S647" s="6" t="s">
        <v>906</v>
      </c>
    </row>
    <row r="648" spans="1:19" x14ac:dyDescent="0.2">
      <c r="A648" t="s">
        <v>778</v>
      </c>
      <c r="B648">
        <v>2016</v>
      </c>
      <c r="C648" t="s">
        <v>415</v>
      </c>
      <c r="D648" t="s">
        <v>157</v>
      </c>
      <c r="E648" t="s">
        <v>117</v>
      </c>
      <c r="F648" t="s">
        <v>410</v>
      </c>
      <c r="G648" t="s">
        <v>466</v>
      </c>
      <c r="H648">
        <v>5</v>
      </c>
      <c r="I648">
        <v>6</v>
      </c>
      <c r="J648">
        <v>3</v>
      </c>
      <c r="K648">
        <v>0</v>
      </c>
      <c r="L648">
        <v>9</v>
      </c>
      <c r="M648">
        <v>0</v>
      </c>
      <c r="N648">
        <v>23</v>
      </c>
      <c r="O648">
        <v>103</v>
      </c>
      <c r="P648">
        <v>66</v>
      </c>
      <c r="Q648">
        <v>1.04</v>
      </c>
      <c r="R648">
        <v>2.89</v>
      </c>
      <c r="S648" s="6" t="s">
        <v>906</v>
      </c>
    </row>
    <row r="649" spans="1:19" x14ac:dyDescent="0.2">
      <c r="A649" t="s">
        <v>778</v>
      </c>
      <c r="B649">
        <v>2016</v>
      </c>
      <c r="C649" t="s">
        <v>418</v>
      </c>
      <c r="D649" t="s">
        <v>158</v>
      </c>
      <c r="E649" t="s">
        <v>135</v>
      </c>
      <c r="F649" t="s">
        <v>411</v>
      </c>
      <c r="G649" t="s">
        <v>233</v>
      </c>
      <c r="H649">
        <v>5</v>
      </c>
      <c r="I649">
        <v>7</v>
      </c>
      <c r="J649">
        <v>3</v>
      </c>
      <c r="K649">
        <v>2</v>
      </c>
      <c r="L649">
        <v>7</v>
      </c>
      <c r="M649">
        <v>0</v>
      </c>
      <c r="N649">
        <v>28</v>
      </c>
      <c r="O649">
        <v>114</v>
      </c>
      <c r="P649">
        <v>70</v>
      </c>
      <c r="Q649">
        <v>1.01</v>
      </c>
      <c r="R649">
        <v>1.88</v>
      </c>
      <c r="S649" t="str">
        <f>IF(G649="W", "W", "L")</f>
        <v>L</v>
      </c>
    </row>
    <row r="650" spans="1:19" x14ac:dyDescent="0.2">
      <c r="A650" t="s">
        <v>778</v>
      </c>
      <c r="B650">
        <v>2016</v>
      </c>
      <c r="C650" t="s">
        <v>63</v>
      </c>
      <c r="D650" t="s">
        <v>157</v>
      </c>
      <c r="E650" t="s">
        <v>77</v>
      </c>
      <c r="F650" t="s">
        <v>409</v>
      </c>
      <c r="G650" t="s">
        <v>210</v>
      </c>
      <c r="H650">
        <v>4</v>
      </c>
      <c r="I650">
        <v>4.2</v>
      </c>
      <c r="J650">
        <v>3</v>
      </c>
      <c r="K650">
        <v>3</v>
      </c>
      <c r="L650">
        <v>3</v>
      </c>
      <c r="M650">
        <v>0</v>
      </c>
      <c r="N650">
        <v>21</v>
      </c>
      <c r="O650">
        <v>101</v>
      </c>
      <c r="P650">
        <v>53</v>
      </c>
      <c r="Q650">
        <v>1.07</v>
      </c>
      <c r="R650">
        <v>0.1</v>
      </c>
      <c r="S650" t="str">
        <f>IF(G650="W", "W", "L")</f>
        <v>L</v>
      </c>
    </row>
    <row r="651" spans="1:19" x14ac:dyDescent="0.2">
      <c r="A651" t="s">
        <v>778</v>
      </c>
      <c r="B651">
        <v>2016</v>
      </c>
      <c r="C651" t="s">
        <v>349</v>
      </c>
      <c r="D651" t="s">
        <v>157</v>
      </c>
      <c r="E651" t="s">
        <v>565</v>
      </c>
      <c r="F651" t="s">
        <v>570</v>
      </c>
      <c r="G651" t="s">
        <v>233</v>
      </c>
      <c r="H651">
        <v>5</v>
      </c>
      <c r="I651">
        <v>7</v>
      </c>
      <c r="J651">
        <v>3</v>
      </c>
      <c r="K651">
        <v>2</v>
      </c>
      <c r="L651">
        <v>8</v>
      </c>
      <c r="M651">
        <v>0</v>
      </c>
      <c r="N651">
        <v>24</v>
      </c>
      <c r="O651">
        <v>102</v>
      </c>
      <c r="P651">
        <v>67</v>
      </c>
      <c r="Q651">
        <v>0.75</v>
      </c>
      <c r="R651">
        <v>1.44</v>
      </c>
      <c r="S651" t="str">
        <f>IF(G651="W", "W", "L")</f>
        <v>L</v>
      </c>
    </row>
    <row r="652" spans="1:19" x14ac:dyDescent="0.2">
      <c r="A652" t="s">
        <v>778</v>
      </c>
      <c r="B652">
        <v>2016</v>
      </c>
      <c r="C652" t="s">
        <v>476</v>
      </c>
      <c r="D652" t="s">
        <v>158</v>
      </c>
      <c r="E652" t="s">
        <v>50</v>
      </c>
      <c r="F652" t="s">
        <v>409</v>
      </c>
      <c r="G652" t="s">
        <v>550</v>
      </c>
      <c r="H652">
        <v>4</v>
      </c>
      <c r="I652">
        <v>7.2</v>
      </c>
      <c r="J652">
        <v>4</v>
      </c>
      <c r="K652">
        <v>0</v>
      </c>
      <c r="L652">
        <v>9</v>
      </c>
      <c r="M652">
        <v>0</v>
      </c>
      <c r="N652">
        <v>27</v>
      </c>
      <c r="O652">
        <v>106</v>
      </c>
      <c r="P652">
        <v>74</v>
      </c>
      <c r="Q652">
        <v>0.45</v>
      </c>
      <c r="R652">
        <v>4.3099999999999996</v>
      </c>
      <c r="S652" s="6" t="s">
        <v>906</v>
      </c>
    </row>
    <row r="653" spans="1:19" x14ac:dyDescent="0.2">
      <c r="A653" t="s">
        <v>778</v>
      </c>
      <c r="B653">
        <v>2016</v>
      </c>
      <c r="C653" t="s">
        <v>631</v>
      </c>
      <c r="D653" t="s">
        <v>157</v>
      </c>
      <c r="E653" t="s">
        <v>179</v>
      </c>
      <c r="F653" t="s">
        <v>411</v>
      </c>
      <c r="G653" t="s">
        <v>404</v>
      </c>
      <c r="H653">
        <v>4</v>
      </c>
      <c r="I653">
        <v>5</v>
      </c>
      <c r="J653">
        <v>4</v>
      </c>
      <c r="K653">
        <v>1</v>
      </c>
      <c r="L653">
        <v>10</v>
      </c>
      <c r="M653">
        <v>1</v>
      </c>
      <c r="N653">
        <v>25</v>
      </c>
      <c r="O653">
        <v>106</v>
      </c>
      <c r="P653">
        <v>54</v>
      </c>
      <c r="Q653">
        <v>1.45</v>
      </c>
      <c r="R653">
        <v>1.39</v>
      </c>
      <c r="S653" t="str">
        <f>IF(G653="W", "W", "L")</f>
        <v>L</v>
      </c>
    </row>
    <row r="654" spans="1:19" x14ac:dyDescent="0.2">
      <c r="A654" t="s">
        <v>778</v>
      </c>
      <c r="B654">
        <v>2016</v>
      </c>
      <c r="C654" t="s">
        <v>177</v>
      </c>
      <c r="D654" t="s">
        <v>158</v>
      </c>
      <c r="E654" t="s">
        <v>55</v>
      </c>
      <c r="F654" t="s">
        <v>452</v>
      </c>
      <c r="G654" t="s">
        <v>366</v>
      </c>
      <c r="H654">
        <v>5</v>
      </c>
      <c r="I654">
        <v>7.1</v>
      </c>
      <c r="J654">
        <v>5</v>
      </c>
      <c r="K654">
        <v>1</v>
      </c>
      <c r="L654">
        <v>8</v>
      </c>
      <c r="M654">
        <v>0</v>
      </c>
      <c r="N654">
        <v>28</v>
      </c>
      <c r="O654">
        <v>95</v>
      </c>
      <c r="P654">
        <v>67</v>
      </c>
      <c r="Q654">
        <v>0.44</v>
      </c>
      <c r="R654">
        <v>2.71</v>
      </c>
      <c r="S654" s="6" t="s">
        <v>906</v>
      </c>
    </row>
    <row r="655" spans="1:19" x14ac:dyDescent="0.2">
      <c r="A655" t="s">
        <v>778</v>
      </c>
      <c r="B655">
        <v>2016</v>
      </c>
      <c r="C655" t="s">
        <v>79</v>
      </c>
      <c r="D655" t="s">
        <v>157</v>
      </c>
      <c r="E655" t="s">
        <v>102</v>
      </c>
      <c r="F655" t="s">
        <v>410</v>
      </c>
      <c r="G655" t="s">
        <v>393</v>
      </c>
      <c r="H655">
        <v>4</v>
      </c>
      <c r="I655">
        <v>4.0999999999999996</v>
      </c>
      <c r="J655">
        <v>8</v>
      </c>
      <c r="K655">
        <v>4</v>
      </c>
      <c r="L655">
        <v>6</v>
      </c>
      <c r="M655">
        <v>1</v>
      </c>
      <c r="N655">
        <v>24</v>
      </c>
      <c r="O655">
        <v>109</v>
      </c>
      <c r="P655">
        <v>69</v>
      </c>
      <c r="Q655">
        <v>1.02</v>
      </c>
      <c r="R655">
        <v>-1.87</v>
      </c>
      <c r="S655" t="str">
        <f>IF(G655="W", "W", "L")</f>
        <v>L</v>
      </c>
    </row>
    <row r="656" spans="1:19" x14ac:dyDescent="0.2">
      <c r="A656" t="s">
        <v>778</v>
      </c>
      <c r="B656">
        <v>2016</v>
      </c>
      <c r="C656" t="s">
        <v>83</v>
      </c>
      <c r="D656" t="s">
        <v>158</v>
      </c>
      <c r="E656" t="s">
        <v>88</v>
      </c>
      <c r="F656" t="s">
        <v>410</v>
      </c>
      <c r="G656" t="s">
        <v>275</v>
      </c>
      <c r="H656">
        <v>5</v>
      </c>
      <c r="I656">
        <v>6</v>
      </c>
      <c r="J656">
        <v>6</v>
      </c>
      <c r="K656">
        <v>2</v>
      </c>
      <c r="L656">
        <v>5</v>
      </c>
      <c r="M656">
        <v>0</v>
      </c>
      <c r="N656">
        <v>26</v>
      </c>
      <c r="O656">
        <v>107</v>
      </c>
      <c r="P656">
        <v>69</v>
      </c>
      <c r="Q656">
        <v>0.5</v>
      </c>
      <c r="R656">
        <v>1.32</v>
      </c>
      <c r="S656" s="6" t="s">
        <v>906</v>
      </c>
    </row>
    <row r="657" spans="1:19" x14ac:dyDescent="0.2">
      <c r="A657" t="s">
        <v>778</v>
      </c>
      <c r="B657">
        <v>2016</v>
      </c>
      <c r="C657" t="s">
        <v>87</v>
      </c>
      <c r="D657" t="s">
        <v>158</v>
      </c>
      <c r="E657" t="s">
        <v>50</v>
      </c>
      <c r="F657" t="s">
        <v>409</v>
      </c>
      <c r="G657" t="s">
        <v>310</v>
      </c>
      <c r="H657">
        <v>5</v>
      </c>
      <c r="I657">
        <v>8</v>
      </c>
      <c r="J657">
        <v>3</v>
      </c>
      <c r="K657">
        <v>1</v>
      </c>
      <c r="L657">
        <v>9</v>
      </c>
      <c r="M657">
        <v>1</v>
      </c>
      <c r="N657">
        <v>30</v>
      </c>
      <c r="O657">
        <v>113</v>
      </c>
      <c r="P657">
        <v>70</v>
      </c>
      <c r="Q657">
        <v>0.84</v>
      </c>
      <c r="R657">
        <v>3.43</v>
      </c>
      <c r="S657" s="6" t="s">
        <v>906</v>
      </c>
    </row>
    <row r="658" spans="1:19" x14ac:dyDescent="0.2">
      <c r="A658" t="s">
        <v>778</v>
      </c>
      <c r="B658">
        <v>2016</v>
      </c>
      <c r="C658" t="s">
        <v>237</v>
      </c>
      <c r="D658" t="s">
        <v>157</v>
      </c>
      <c r="E658" t="s">
        <v>64</v>
      </c>
      <c r="F658" t="s">
        <v>411</v>
      </c>
      <c r="G658" t="s">
        <v>235</v>
      </c>
      <c r="H658">
        <v>8</v>
      </c>
      <c r="I658">
        <v>5.2</v>
      </c>
      <c r="J658">
        <v>3</v>
      </c>
      <c r="K658">
        <v>1</v>
      </c>
      <c r="L658">
        <v>8</v>
      </c>
      <c r="M658">
        <v>1</v>
      </c>
      <c r="N658">
        <v>22</v>
      </c>
      <c r="O658">
        <v>102</v>
      </c>
      <c r="P658">
        <v>62</v>
      </c>
      <c r="Q658">
        <v>0.72</v>
      </c>
      <c r="R658">
        <v>1.79</v>
      </c>
      <c r="S658" s="6" t="s">
        <v>906</v>
      </c>
    </row>
    <row r="659" spans="1:19" x14ac:dyDescent="0.2">
      <c r="A659" t="s">
        <v>778</v>
      </c>
      <c r="B659">
        <v>2016</v>
      </c>
      <c r="C659" t="s">
        <v>239</v>
      </c>
      <c r="D659" t="s">
        <v>158</v>
      </c>
      <c r="E659" t="s">
        <v>59</v>
      </c>
      <c r="F659" t="s">
        <v>409</v>
      </c>
      <c r="G659" t="s">
        <v>774</v>
      </c>
      <c r="H659">
        <v>5</v>
      </c>
      <c r="I659">
        <v>6.2</v>
      </c>
      <c r="J659">
        <v>5</v>
      </c>
      <c r="K659">
        <v>2</v>
      </c>
      <c r="L659">
        <v>7</v>
      </c>
      <c r="M659">
        <v>1</v>
      </c>
      <c r="N659">
        <v>26</v>
      </c>
      <c r="O659">
        <v>108</v>
      </c>
      <c r="P659">
        <v>70</v>
      </c>
      <c r="Q659">
        <v>0.23</v>
      </c>
      <c r="R659">
        <v>1.76</v>
      </c>
      <c r="S659" s="6" t="s">
        <v>906</v>
      </c>
    </row>
    <row r="660" spans="1:19" x14ac:dyDescent="0.2">
      <c r="A660" t="s">
        <v>778</v>
      </c>
      <c r="B660">
        <v>2016</v>
      </c>
      <c r="C660" t="s">
        <v>241</v>
      </c>
      <c r="D660" t="s">
        <v>157</v>
      </c>
      <c r="E660" t="s">
        <v>80</v>
      </c>
      <c r="F660" t="s">
        <v>409</v>
      </c>
      <c r="G660" t="s">
        <v>152</v>
      </c>
      <c r="H660">
        <v>5</v>
      </c>
      <c r="I660">
        <v>5.2</v>
      </c>
      <c r="J660">
        <v>4</v>
      </c>
      <c r="K660">
        <v>3</v>
      </c>
      <c r="L660">
        <v>3</v>
      </c>
      <c r="M660">
        <v>0</v>
      </c>
      <c r="N660">
        <v>25</v>
      </c>
      <c r="O660">
        <v>100</v>
      </c>
      <c r="P660">
        <v>57</v>
      </c>
      <c r="Q660">
        <v>0.81</v>
      </c>
      <c r="R660">
        <v>-0.19</v>
      </c>
      <c r="S660" s="6" t="s">
        <v>906</v>
      </c>
    </row>
    <row r="661" spans="1:19" x14ac:dyDescent="0.2">
      <c r="A661" t="s">
        <v>778</v>
      </c>
      <c r="B661">
        <v>2016</v>
      </c>
      <c r="C661" t="s">
        <v>242</v>
      </c>
      <c r="D661" t="s">
        <v>157</v>
      </c>
      <c r="E661" t="s">
        <v>596</v>
      </c>
      <c r="F661" t="s">
        <v>570</v>
      </c>
      <c r="G661" t="s">
        <v>440</v>
      </c>
      <c r="H661">
        <v>4</v>
      </c>
      <c r="I661">
        <v>7</v>
      </c>
      <c r="J661">
        <v>5</v>
      </c>
      <c r="K661">
        <v>0</v>
      </c>
      <c r="L661">
        <v>8</v>
      </c>
      <c r="M661">
        <v>0</v>
      </c>
      <c r="N661">
        <v>25</v>
      </c>
      <c r="O661">
        <v>98</v>
      </c>
      <c r="P661">
        <v>70</v>
      </c>
      <c r="Q661">
        <v>1.07</v>
      </c>
      <c r="R661">
        <v>3.4</v>
      </c>
      <c r="S661" s="6" t="s">
        <v>906</v>
      </c>
    </row>
    <row r="662" spans="1:19" x14ac:dyDescent="0.2">
      <c r="A662" t="s">
        <v>778</v>
      </c>
      <c r="B662">
        <v>2016</v>
      </c>
      <c r="C662" t="s">
        <v>435</v>
      </c>
      <c r="D662" t="s">
        <v>158</v>
      </c>
      <c r="E662" t="s">
        <v>80</v>
      </c>
      <c r="F662" t="s">
        <v>409</v>
      </c>
      <c r="G662" t="s">
        <v>100</v>
      </c>
      <c r="H662">
        <v>4</v>
      </c>
      <c r="I662">
        <v>5.2</v>
      </c>
      <c r="J662">
        <v>8</v>
      </c>
      <c r="K662">
        <v>3</v>
      </c>
      <c r="L662">
        <v>6</v>
      </c>
      <c r="M662">
        <v>2</v>
      </c>
      <c r="N662">
        <v>25</v>
      </c>
      <c r="O662">
        <v>99</v>
      </c>
      <c r="P662">
        <v>64</v>
      </c>
      <c r="Q662">
        <v>1.1200000000000001</v>
      </c>
      <c r="R662">
        <v>-0.14000000000000001</v>
      </c>
      <c r="S662" s="6" t="s">
        <v>906</v>
      </c>
    </row>
    <row r="663" spans="1:19" x14ac:dyDescent="0.2">
      <c r="A663" t="s">
        <v>778</v>
      </c>
      <c r="B663">
        <v>2016</v>
      </c>
      <c r="C663" t="s">
        <v>365</v>
      </c>
      <c r="D663" t="s">
        <v>158</v>
      </c>
      <c r="E663" t="s">
        <v>227</v>
      </c>
      <c r="F663" t="s">
        <v>410</v>
      </c>
      <c r="G663" t="s">
        <v>586</v>
      </c>
      <c r="H663">
        <v>4</v>
      </c>
      <c r="I663">
        <v>5.2</v>
      </c>
      <c r="J663">
        <v>8</v>
      </c>
      <c r="K663">
        <v>6</v>
      </c>
      <c r="L663">
        <v>5</v>
      </c>
      <c r="M663">
        <v>1</v>
      </c>
      <c r="N663">
        <v>27</v>
      </c>
      <c r="O663">
        <v>112</v>
      </c>
      <c r="P663">
        <v>76</v>
      </c>
      <c r="Q663">
        <v>1.18</v>
      </c>
      <c r="R663">
        <v>-0.49</v>
      </c>
      <c r="S663" t="str">
        <f>IF(G663="W", "W", "L")</f>
        <v>L</v>
      </c>
    </row>
    <row r="664" spans="1:19" x14ac:dyDescent="0.2">
      <c r="A664" t="s">
        <v>778</v>
      </c>
      <c r="B664">
        <v>2016</v>
      </c>
      <c r="C664" t="s">
        <v>603</v>
      </c>
      <c r="D664" t="s">
        <v>157</v>
      </c>
      <c r="E664" t="s">
        <v>50</v>
      </c>
      <c r="F664" t="s">
        <v>409</v>
      </c>
      <c r="G664" t="s">
        <v>183</v>
      </c>
      <c r="H664">
        <v>9</v>
      </c>
      <c r="I664">
        <v>6.2</v>
      </c>
      <c r="J664">
        <v>8</v>
      </c>
      <c r="K664">
        <v>2</v>
      </c>
      <c r="L664">
        <v>7</v>
      </c>
      <c r="M664">
        <v>0</v>
      </c>
      <c r="N664">
        <v>29</v>
      </c>
      <c r="O664">
        <v>104</v>
      </c>
      <c r="P664">
        <v>68</v>
      </c>
      <c r="Q664">
        <v>0.83</v>
      </c>
      <c r="R664">
        <v>0.26</v>
      </c>
      <c r="S664" s="6" t="s">
        <v>906</v>
      </c>
    </row>
    <row r="665" spans="1:19" x14ac:dyDescent="0.2">
      <c r="A665" t="s">
        <v>778</v>
      </c>
      <c r="B665">
        <v>2016</v>
      </c>
      <c r="C665" t="s">
        <v>559</v>
      </c>
      <c r="D665" t="s">
        <v>158</v>
      </c>
      <c r="E665" t="s">
        <v>566</v>
      </c>
      <c r="F665" t="s">
        <v>570</v>
      </c>
      <c r="G665" t="s">
        <v>243</v>
      </c>
      <c r="H665">
        <v>6</v>
      </c>
      <c r="I665">
        <v>4</v>
      </c>
      <c r="J665">
        <v>5</v>
      </c>
      <c r="K665">
        <v>4</v>
      </c>
      <c r="L665">
        <v>5</v>
      </c>
      <c r="M665">
        <v>1</v>
      </c>
      <c r="N665">
        <v>19</v>
      </c>
      <c r="O665">
        <v>85</v>
      </c>
      <c r="P665">
        <v>54</v>
      </c>
      <c r="Q665">
        <v>0.89</v>
      </c>
      <c r="R665">
        <v>-2.1800000000000002</v>
      </c>
      <c r="S665" s="6" t="s">
        <v>906</v>
      </c>
    </row>
    <row r="666" spans="1:19" x14ac:dyDescent="0.2">
      <c r="A666" t="s">
        <v>778</v>
      </c>
      <c r="B666">
        <v>2016</v>
      </c>
      <c r="C666" t="s">
        <v>257</v>
      </c>
      <c r="D666" t="s">
        <v>158</v>
      </c>
      <c r="E666" t="s">
        <v>77</v>
      </c>
      <c r="F666" t="s">
        <v>409</v>
      </c>
      <c r="G666" t="s">
        <v>726</v>
      </c>
      <c r="H666">
        <v>5</v>
      </c>
      <c r="I666">
        <v>2</v>
      </c>
      <c r="J666">
        <v>6</v>
      </c>
      <c r="K666">
        <v>6</v>
      </c>
      <c r="L666">
        <v>3</v>
      </c>
      <c r="M666">
        <v>3</v>
      </c>
      <c r="N666">
        <v>13</v>
      </c>
      <c r="O666">
        <v>55</v>
      </c>
      <c r="P666">
        <v>31</v>
      </c>
      <c r="Q666">
        <v>0.86</v>
      </c>
      <c r="R666">
        <v>-4.29</v>
      </c>
      <c r="S666" t="str">
        <f>IF(G666="W", "W", "L")</f>
        <v>L</v>
      </c>
    </row>
    <row r="667" spans="1:19" x14ac:dyDescent="0.2">
      <c r="A667" t="s">
        <v>778</v>
      </c>
      <c r="B667">
        <v>2016</v>
      </c>
      <c r="C667" t="s">
        <v>511</v>
      </c>
      <c r="D667" t="s">
        <v>158</v>
      </c>
      <c r="E667" t="s">
        <v>59</v>
      </c>
      <c r="F667" t="s">
        <v>409</v>
      </c>
      <c r="G667" t="s">
        <v>407</v>
      </c>
      <c r="H667">
        <v>16</v>
      </c>
      <c r="I667">
        <v>1</v>
      </c>
      <c r="J667">
        <v>1</v>
      </c>
      <c r="K667">
        <v>3</v>
      </c>
      <c r="L667">
        <v>1</v>
      </c>
      <c r="M667">
        <v>0</v>
      </c>
      <c r="N667">
        <v>7</v>
      </c>
      <c r="O667">
        <v>34</v>
      </c>
      <c r="P667">
        <v>16</v>
      </c>
      <c r="Q667">
        <v>1.42</v>
      </c>
      <c r="R667">
        <v>-2.4500000000000002</v>
      </c>
      <c r="S667" s="6" t="s">
        <v>906</v>
      </c>
    </row>
    <row r="668" spans="1:19" x14ac:dyDescent="0.2">
      <c r="A668" t="s">
        <v>778</v>
      </c>
      <c r="B668">
        <v>2016</v>
      </c>
      <c r="C668" t="s">
        <v>327</v>
      </c>
      <c r="D668" t="s">
        <v>157</v>
      </c>
      <c r="E668" t="s">
        <v>69</v>
      </c>
      <c r="F668" t="s">
        <v>411</v>
      </c>
      <c r="G668" t="s">
        <v>629</v>
      </c>
      <c r="H668">
        <v>4</v>
      </c>
      <c r="I668">
        <v>4</v>
      </c>
      <c r="J668">
        <v>8</v>
      </c>
      <c r="K668">
        <v>6</v>
      </c>
      <c r="L668">
        <v>2</v>
      </c>
      <c r="M668">
        <v>1</v>
      </c>
      <c r="N668">
        <v>22</v>
      </c>
      <c r="O668">
        <v>80</v>
      </c>
      <c r="P668">
        <v>49</v>
      </c>
      <c r="Q668">
        <v>0.52</v>
      </c>
      <c r="R668">
        <v>-3.67</v>
      </c>
      <c r="S668" t="str">
        <f>IF(G668="W", "W", "L")</f>
        <v>L</v>
      </c>
    </row>
    <row r="669" spans="1:19" x14ac:dyDescent="0.2">
      <c r="A669" t="s">
        <v>778</v>
      </c>
      <c r="B669">
        <v>2016</v>
      </c>
      <c r="C669" t="s">
        <v>329</v>
      </c>
      <c r="D669" t="s">
        <v>157</v>
      </c>
      <c r="E669" t="s">
        <v>93</v>
      </c>
      <c r="F669" t="s">
        <v>411</v>
      </c>
      <c r="G669" t="s">
        <v>233</v>
      </c>
      <c r="H669">
        <v>4</v>
      </c>
      <c r="I669">
        <v>5.0999999999999996</v>
      </c>
      <c r="J669">
        <v>5</v>
      </c>
      <c r="K669">
        <v>2</v>
      </c>
      <c r="L669">
        <v>10</v>
      </c>
      <c r="M669">
        <v>0</v>
      </c>
      <c r="N669">
        <v>24</v>
      </c>
      <c r="O669">
        <v>98</v>
      </c>
      <c r="P669">
        <v>63</v>
      </c>
      <c r="Q669">
        <v>0.88</v>
      </c>
      <c r="R669">
        <v>0.7</v>
      </c>
      <c r="S669" t="str">
        <f>IF(G669="W", "W", "L")</f>
        <v>L</v>
      </c>
    </row>
    <row r="670" spans="1:19" x14ac:dyDescent="0.2">
      <c r="A670" t="s">
        <v>778</v>
      </c>
      <c r="B670">
        <v>2016</v>
      </c>
      <c r="C670" t="s">
        <v>270</v>
      </c>
      <c r="D670" t="s">
        <v>158</v>
      </c>
      <c r="E670" t="s">
        <v>620</v>
      </c>
      <c r="F670" t="s">
        <v>570</v>
      </c>
      <c r="G670" t="s">
        <v>199</v>
      </c>
      <c r="H670">
        <v>6</v>
      </c>
      <c r="I670">
        <v>5.2</v>
      </c>
      <c r="J670">
        <v>6</v>
      </c>
      <c r="K670">
        <v>1</v>
      </c>
      <c r="L670">
        <v>11</v>
      </c>
      <c r="M670">
        <v>0</v>
      </c>
      <c r="N670">
        <v>24</v>
      </c>
      <c r="O670">
        <v>102</v>
      </c>
      <c r="P670">
        <v>67</v>
      </c>
      <c r="Q670">
        <v>1.01</v>
      </c>
      <c r="R670">
        <v>2.0699999999999998</v>
      </c>
      <c r="S670" s="6" t="s">
        <v>906</v>
      </c>
    </row>
    <row r="671" spans="1:19" x14ac:dyDescent="0.2">
      <c r="A671" t="s">
        <v>778</v>
      </c>
      <c r="B671">
        <v>2016</v>
      </c>
      <c r="C671" t="s">
        <v>271</v>
      </c>
      <c r="D671" t="s">
        <v>157</v>
      </c>
      <c r="E671" t="s">
        <v>77</v>
      </c>
      <c r="F671" t="s">
        <v>409</v>
      </c>
      <c r="G671" t="s">
        <v>407</v>
      </c>
      <c r="H671">
        <v>4</v>
      </c>
      <c r="I671">
        <v>4</v>
      </c>
      <c r="J671">
        <v>5</v>
      </c>
      <c r="K671">
        <v>3</v>
      </c>
      <c r="L671">
        <v>4</v>
      </c>
      <c r="M671">
        <v>2</v>
      </c>
      <c r="N671">
        <v>19</v>
      </c>
      <c r="O671">
        <v>76</v>
      </c>
      <c r="P671">
        <v>48</v>
      </c>
      <c r="Q671">
        <v>0.76</v>
      </c>
      <c r="R671">
        <v>-1.97</v>
      </c>
      <c r="S671" s="6" t="s">
        <v>906</v>
      </c>
    </row>
    <row r="672" spans="1:19" x14ac:dyDescent="0.2">
      <c r="A672" t="s">
        <v>624</v>
      </c>
      <c r="B672">
        <v>2016</v>
      </c>
      <c r="C672" t="s">
        <v>619</v>
      </c>
      <c r="D672" t="s">
        <v>158</v>
      </c>
      <c r="E672" t="s">
        <v>102</v>
      </c>
      <c r="F672" t="s">
        <v>410</v>
      </c>
      <c r="G672" t="s">
        <v>243</v>
      </c>
      <c r="H672">
        <v>99</v>
      </c>
      <c r="I672">
        <v>5</v>
      </c>
      <c r="J672">
        <v>7</v>
      </c>
      <c r="K672">
        <v>4</v>
      </c>
      <c r="L672">
        <v>5</v>
      </c>
      <c r="M672">
        <v>3</v>
      </c>
      <c r="N672">
        <v>23</v>
      </c>
      <c r="O672">
        <v>96</v>
      </c>
      <c r="P672">
        <v>63</v>
      </c>
      <c r="Q672">
        <v>0.84</v>
      </c>
      <c r="R672">
        <v>-1.23</v>
      </c>
      <c r="S672" s="6" t="s">
        <v>906</v>
      </c>
    </row>
    <row r="673" spans="1:19" x14ac:dyDescent="0.2">
      <c r="A673" t="s">
        <v>624</v>
      </c>
      <c r="B673">
        <v>2016</v>
      </c>
      <c r="C673" t="s">
        <v>346</v>
      </c>
      <c r="D673" t="s">
        <v>157</v>
      </c>
      <c r="E673" t="s">
        <v>117</v>
      </c>
      <c r="F673" t="s">
        <v>410</v>
      </c>
      <c r="G673" t="s">
        <v>110</v>
      </c>
      <c r="H673">
        <v>6</v>
      </c>
      <c r="I673">
        <v>8</v>
      </c>
      <c r="J673">
        <v>4</v>
      </c>
      <c r="K673">
        <v>1</v>
      </c>
      <c r="L673">
        <v>8</v>
      </c>
      <c r="M673">
        <v>0</v>
      </c>
      <c r="N673">
        <v>28</v>
      </c>
      <c r="O673">
        <v>93</v>
      </c>
      <c r="P673">
        <v>59</v>
      </c>
      <c r="Q673">
        <v>0.8</v>
      </c>
      <c r="R673">
        <v>2.86</v>
      </c>
      <c r="S673" s="6" t="s">
        <v>906</v>
      </c>
    </row>
    <row r="674" spans="1:19" x14ac:dyDescent="0.2">
      <c r="A674" t="s">
        <v>624</v>
      </c>
      <c r="B674">
        <v>2016</v>
      </c>
      <c r="C674" t="s">
        <v>781</v>
      </c>
      <c r="D674" t="s">
        <v>158</v>
      </c>
      <c r="E674" t="s">
        <v>135</v>
      </c>
      <c r="F674" t="s">
        <v>411</v>
      </c>
      <c r="G674" t="s">
        <v>78</v>
      </c>
      <c r="H674">
        <v>5</v>
      </c>
      <c r="I674">
        <v>6.1</v>
      </c>
      <c r="J674">
        <v>4</v>
      </c>
      <c r="K674">
        <v>1</v>
      </c>
      <c r="L674">
        <v>5</v>
      </c>
      <c r="M674">
        <v>1</v>
      </c>
      <c r="N674">
        <v>26</v>
      </c>
      <c r="O674">
        <v>103</v>
      </c>
      <c r="P674">
        <v>66</v>
      </c>
      <c r="Q674">
        <v>1.0900000000000001</v>
      </c>
      <c r="R674">
        <v>2.15</v>
      </c>
      <c r="S674" s="6" t="s">
        <v>906</v>
      </c>
    </row>
    <row r="675" spans="1:19" x14ac:dyDescent="0.2">
      <c r="A675" t="s">
        <v>624</v>
      </c>
      <c r="B675">
        <v>2016</v>
      </c>
      <c r="C675" t="s">
        <v>295</v>
      </c>
      <c r="D675" t="s">
        <v>157</v>
      </c>
      <c r="E675" t="s">
        <v>80</v>
      </c>
      <c r="F675" t="s">
        <v>409</v>
      </c>
      <c r="G675" t="s">
        <v>89</v>
      </c>
      <c r="H675">
        <v>4</v>
      </c>
      <c r="I675">
        <v>2.2000000000000002</v>
      </c>
      <c r="J675">
        <v>1</v>
      </c>
      <c r="K675">
        <v>0</v>
      </c>
      <c r="L675">
        <v>2</v>
      </c>
      <c r="M675">
        <v>0</v>
      </c>
      <c r="N675">
        <v>8</v>
      </c>
      <c r="O675">
        <v>21</v>
      </c>
      <c r="P675">
        <v>17</v>
      </c>
      <c r="Q675">
        <v>0.91</v>
      </c>
      <c r="R675">
        <v>1.42</v>
      </c>
      <c r="S675" s="6" t="s">
        <v>906</v>
      </c>
    </row>
    <row r="676" spans="1:19" x14ac:dyDescent="0.2">
      <c r="A676" t="s">
        <v>624</v>
      </c>
      <c r="B676">
        <v>2016</v>
      </c>
      <c r="C676" t="s">
        <v>556</v>
      </c>
      <c r="D676" t="s">
        <v>158</v>
      </c>
      <c r="E676" t="s">
        <v>50</v>
      </c>
      <c r="F676" t="s">
        <v>409</v>
      </c>
      <c r="G676" t="s">
        <v>407</v>
      </c>
      <c r="H676">
        <v>38</v>
      </c>
      <c r="I676">
        <v>5</v>
      </c>
      <c r="J676">
        <v>9</v>
      </c>
      <c r="K676">
        <v>3</v>
      </c>
      <c r="L676">
        <v>2</v>
      </c>
      <c r="M676">
        <v>1</v>
      </c>
      <c r="N676">
        <v>23</v>
      </c>
      <c r="O676">
        <v>78</v>
      </c>
      <c r="P676">
        <v>50</v>
      </c>
      <c r="Q676">
        <v>1.1100000000000001</v>
      </c>
      <c r="R676">
        <v>-0.23</v>
      </c>
      <c r="S676" s="6" t="s">
        <v>906</v>
      </c>
    </row>
    <row r="677" spans="1:19" x14ac:dyDescent="0.2">
      <c r="A677" t="s">
        <v>624</v>
      </c>
      <c r="B677">
        <v>2016</v>
      </c>
      <c r="C677" t="s">
        <v>92</v>
      </c>
      <c r="D677" t="s">
        <v>157</v>
      </c>
      <c r="E677" t="s">
        <v>135</v>
      </c>
      <c r="F677" t="s">
        <v>411</v>
      </c>
      <c r="G677" t="s">
        <v>690</v>
      </c>
      <c r="H677">
        <v>5</v>
      </c>
      <c r="I677">
        <v>6.2</v>
      </c>
      <c r="J677">
        <v>5</v>
      </c>
      <c r="K677">
        <v>4</v>
      </c>
      <c r="L677">
        <v>6</v>
      </c>
      <c r="M677">
        <v>2</v>
      </c>
      <c r="N677">
        <v>26</v>
      </c>
      <c r="O677">
        <v>99</v>
      </c>
      <c r="P677">
        <v>63</v>
      </c>
      <c r="Q677">
        <v>0.64</v>
      </c>
      <c r="R677">
        <v>0.19</v>
      </c>
      <c r="S677" t="str">
        <f>IF(G677="W", "W", "L")</f>
        <v>L</v>
      </c>
    </row>
    <row r="678" spans="1:19" x14ac:dyDescent="0.2">
      <c r="A678" t="s">
        <v>624</v>
      </c>
      <c r="B678">
        <v>2016</v>
      </c>
      <c r="C678" t="s">
        <v>644</v>
      </c>
      <c r="D678" t="s">
        <v>157</v>
      </c>
      <c r="E678" t="s">
        <v>50</v>
      </c>
      <c r="F678" t="s">
        <v>409</v>
      </c>
      <c r="G678" t="s">
        <v>233</v>
      </c>
      <c r="H678">
        <v>4</v>
      </c>
      <c r="I678">
        <v>6</v>
      </c>
      <c r="J678">
        <v>10</v>
      </c>
      <c r="K678">
        <v>2</v>
      </c>
      <c r="L678">
        <v>8</v>
      </c>
      <c r="M678">
        <v>1</v>
      </c>
      <c r="N678">
        <v>27</v>
      </c>
      <c r="O678">
        <v>103</v>
      </c>
      <c r="P678">
        <v>71</v>
      </c>
      <c r="Q678">
        <v>0.85</v>
      </c>
      <c r="R678">
        <v>1.1100000000000001</v>
      </c>
      <c r="S678" t="str">
        <f>IF(G678="W", "W", "L")</f>
        <v>L</v>
      </c>
    </row>
    <row r="679" spans="1:19" x14ac:dyDescent="0.2">
      <c r="A679" t="s">
        <v>624</v>
      </c>
      <c r="B679">
        <v>2016</v>
      </c>
      <c r="C679" t="s">
        <v>98</v>
      </c>
      <c r="D679" t="s">
        <v>158</v>
      </c>
      <c r="E679" t="s">
        <v>59</v>
      </c>
      <c r="F679" t="s">
        <v>409</v>
      </c>
      <c r="G679" t="s">
        <v>78</v>
      </c>
      <c r="H679">
        <v>5</v>
      </c>
      <c r="I679">
        <v>7.1</v>
      </c>
      <c r="J679">
        <v>5</v>
      </c>
      <c r="K679">
        <v>2</v>
      </c>
      <c r="L679">
        <v>6</v>
      </c>
      <c r="M679">
        <v>1</v>
      </c>
      <c r="N679">
        <v>29</v>
      </c>
      <c r="O679">
        <v>100</v>
      </c>
      <c r="P679">
        <v>62</v>
      </c>
      <c r="Q679">
        <v>1.1599999999999999</v>
      </c>
      <c r="R679">
        <v>1.71</v>
      </c>
      <c r="S679" s="6" t="s">
        <v>906</v>
      </c>
    </row>
    <row r="680" spans="1:19" x14ac:dyDescent="0.2">
      <c r="A680" t="s">
        <v>624</v>
      </c>
      <c r="B680">
        <v>2016</v>
      </c>
      <c r="C680" t="s">
        <v>101</v>
      </c>
      <c r="D680" t="s">
        <v>157</v>
      </c>
      <c r="E680" t="s">
        <v>80</v>
      </c>
      <c r="F680" t="s">
        <v>409</v>
      </c>
      <c r="G680" t="s">
        <v>466</v>
      </c>
      <c r="H680">
        <v>5</v>
      </c>
      <c r="I680">
        <v>9</v>
      </c>
      <c r="J680">
        <v>4</v>
      </c>
      <c r="K680">
        <v>0</v>
      </c>
      <c r="L680">
        <v>7</v>
      </c>
      <c r="M680">
        <v>0</v>
      </c>
      <c r="N680">
        <v>32</v>
      </c>
      <c r="O680">
        <v>117</v>
      </c>
      <c r="P680">
        <v>82</v>
      </c>
      <c r="Q680">
        <v>0.56000000000000005</v>
      </c>
      <c r="R680">
        <v>4.57</v>
      </c>
      <c r="S680" s="6" t="s">
        <v>906</v>
      </c>
    </row>
    <row r="681" spans="1:19" x14ac:dyDescent="0.2">
      <c r="A681" t="s">
        <v>624</v>
      </c>
      <c r="B681">
        <v>2016</v>
      </c>
      <c r="C681" t="s">
        <v>104</v>
      </c>
      <c r="D681" t="s">
        <v>157</v>
      </c>
      <c r="E681" t="s">
        <v>72</v>
      </c>
      <c r="F681" t="s">
        <v>410</v>
      </c>
      <c r="G681" t="s">
        <v>110</v>
      </c>
      <c r="H681">
        <v>4</v>
      </c>
      <c r="I681">
        <v>7.1</v>
      </c>
      <c r="J681">
        <v>3</v>
      </c>
      <c r="K681">
        <v>1</v>
      </c>
      <c r="L681">
        <v>14</v>
      </c>
      <c r="M681">
        <v>1</v>
      </c>
      <c r="N681">
        <v>26</v>
      </c>
      <c r="O681">
        <v>113</v>
      </c>
      <c r="P681">
        <v>77</v>
      </c>
      <c r="Q681">
        <v>1.01</v>
      </c>
      <c r="R681">
        <v>2.4500000000000002</v>
      </c>
      <c r="S681" s="6" t="s">
        <v>906</v>
      </c>
    </row>
    <row r="682" spans="1:19" x14ac:dyDescent="0.2">
      <c r="A682" t="s">
        <v>624</v>
      </c>
      <c r="B682">
        <v>2016</v>
      </c>
      <c r="C682" t="s">
        <v>244</v>
      </c>
      <c r="D682" t="s">
        <v>158</v>
      </c>
      <c r="E682" t="s">
        <v>80</v>
      </c>
      <c r="F682" t="s">
        <v>409</v>
      </c>
      <c r="G682" t="s">
        <v>782</v>
      </c>
      <c r="H682">
        <v>4</v>
      </c>
      <c r="I682">
        <v>6</v>
      </c>
      <c r="J682">
        <v>3</v>
      </c>
      <c r="K682">
        <v>1</v>
      </c>
      <c r="L682">
        <v>5</v>
      </c>
      <c r="M682">
        <v>0</v>
      </c>
      <c r="N682">
        <v>23</v>
      </c>
      <c r="O682">
        <v>82</v>
      </c>
      <c r="P682">
        <v>52</v>
      </c>
      <c r="Q682">
        <v>0.8</v>
      </c>
      <c r="R682">
        <v>2.3199999999999998</v>
      </c>
      <c r="S682" s="6" t="s">
        <v>906</v>
      </c>
    </row>
    <row r="683" spans="1:19" x14ac:dyDescent="0.2">
      <c r="A683" t="s">
        <v>624</v>
      </c>
      <c r="B683">
        <v>2016</v>
      </c>
      <c r="C683" t="s">
        <v>195</v>
      </c>
      <c r="D683" t="s">
        <v>158</v>
      </c>
      <c r="E683" t="s">
        <v>227</v>
      </c>
      <c r="F683" t="s">
        <v>410</v>
      </c>
      <c r="G683" t="s">
        <v>783</v>
      </c>
      <c r="H683">
        <v>4</v>
      </c>
      <c r="I683">
        <v>3.2</v>
      </c>
      <c r="J683">
        <v>5</v>
      </c>
      <c r="K683">
        <v>1</v>
      </c>
      <c r="L683">
        <v>4</v>
      </c>
      <c r="M683">
        <v>1</v>
      </c>
      <c r="N683">
        <v>20</v>
      </c>
      <c r="O683">
        <v>81</v>
      </c>
      <c r="P683">
        <v>54</v>
      </c>
      <c r="Q683">
        <v>0.98</v>
      </c>
      <c r="R683">
        <v>-3.25</v>
      </c>
      <c r="S683" s="6" t="s">
        <v>907</v>
      </c>
    </row>
    <row r="684" spans="1:19" x14ac:dyDescent="0.2">
      <c r="A684" t="s">
        <v>624</v>
      </c>
      <c r="B684">
        <v>2016</v>
      </c>
      <c r="C684" t="s">
        <v>198</v>
      </c>
      <c r="D684" t="s">
        <v>157</v>
      </c>
      <c r="E684" t="s">
        <v>77</v>
      </c>
      <c r="F684" t="s">
        <v>409</v>
      </c>
      <c r="G684" t="s">
        <v>124</v>
      </c>
      <c r="H684">
        <v>4</v>
      </c>
      <c r="I684">
        <v>6.2</v>
      </c>
      <c r="J684">
        <v>4</v>
      </c>
      <c r="K684">
        <v>2</v>
      </c>
      <c r="L684">
        <v>3</v>
      </c>
      <c r="M684">
        <v>1</v>
      </c>
      <c r="N684">
        <v>25</v>
      </c>
      <c r="O684">
        <v>101</v>
      </c>
      <c r="P684">
        <v>64</v>
      </c>
      <c r="Q684">
        <v>0.95</v>
      </c>
      <c r="R684">
        <v>1.23</v>
      </c>
      <c r="S684" s="6" t="s">
        <v>906</v>
      </c>
    </row>
    <row r="685" spans="1:19" x14ac:dyDescent="0.2">
      <c r="A685" t="s">
        <v>624</v>
      </c>
      <c r="B685">
        <v>2016</v>
      </c>
      <c r="C685" t="s">
        <v>479</v>
      </c>
      <c r="D685" t="s">
        <v>157</v>
      </c>
      <c r="E685" t="s">
        <v>50</v>
      </c>
      <c r="F685" t="s">
        <v>409</v>
      </c>
      <c r="G685" t="s">
        <v>275</v>
      </c>
      <c r="H685">
        <v>4</v>
      </c>
      <c r="I685">
        <v>6</v>
      </c>
      <c r="J685">
        <v>1</v>
      </c>
      <c r="K685">
        <v>0</v>
      </c>
      <c r="L685">
        <v>6</v>
      </c>
      <c r="M685">
        <v>0</v>
      </c>
      <c r="N685">
        <v>21</v>
      </c>
      <c r="O685">
        <v>84</v>
      </c>
      <c r="P685">
        <v>53</v>
      </c>
      <c r="Q685">
        <v>0.46</v>
      </c>
      <c r="R685">
        <v>3.11</v>
      </c>
      <c r="S685" s="6" t="s">
        <v>906</v>
      </c>
    </row>
    <row r="686" spans="1:19" x14ac:dyDescent="0.2">
      <c r="A686" t="s">
        <v>624</v>
      </c>
      <c r="B686">
        <v>2016</v>
      </c>
      <c r="C686" t="s">
        <v>256</v>
      </c>
      <c r="D686" t="s">
        <v>158</v>
      </c>
      <c r="E686" t="s">
        <v>566</v>
      </c>
      <c r="F686" t="s">
        <v>570</v>
      </c>
      <c r="G686" t="s">
        <v>166</v>
      </c>
      <c r="H686">
        <v>6</v>
      </c>
      <c r="I686">
        <v>6</v>
      </c>
      <c r="J686">
        <v>3</v>
      </c>
      <c r="K686">
        <v>3</v>
      </c>
      <c r="L686">
        <v>5</v>
      </c>
      <c r="M686">
        <v>1</v>
      </c>
      <c r="N686">
        <v>24</v>
      </c>
      <c r="O686">
        <v>105</v>
      </c>
      <c r="P686">
        <v>69</v>
      </c>
      <c r="Q686">
        <v>1</v>
      </c>
      <c r="R686">
        <v>0.32</v>
      </c>
      <c r="S686" t="str">
        <f>IF(G686="W", "W", "L")</f>
        <v>L</v>
      </c>
    </row>
    <row r="687" spans="1:19" x14ac:dyDescent="0.2">
      <c r="A687" t="s">
        <v>624</v>
      </c>
      <c r="B687">
        <v>2016</v>
      </c>
      <c r="C687" t="s">
        <v>371</v>
      </c>
      <c r="D687" t="s">
        <v>158</v>
      </c>
      <c r="E687" t="s">
        <v>77</v>
      </c>
      <c r="F687" t="s">
        <v>409</v>
      </c>
      <c r="G687" t="s">
        <v>784</v>
      </c>
      <c r="H687">
        <v>5</v>
      </c>
      <c r="I687">
        <v>3.2</v>
      </c>
      <c r="J687">
        <v>9</v>
      </c>
      <c r="K687">
        <v>8</v>
      </c>
      <c r="L687">
        <v>1</v>
      </c>
      <c r="M687">
        <v>2</v>
      </c>
      <c r="N687">
        <v>22</v>
      </c>
      <c r="O687">
        <v>92</v>
      </c>
      <c r="P687">
        <v>60</v>
      </c>
      <c r="Q687">
        <v>0.63</v>
      </c>
      <c r="R687">
        <v>-6.13</v>
      </c>
      <c r="S687" t="str">
        <f>IF(G687="W", "W", "L")</f>
        <v>L</v>
      </c>
    </row>
    <row r="688" spans="1:19" x14ac:dyDescent="0.2">
      <c r="A688" t="s">
        <v>624</v>
      </c>
      <c r="B688">
        <v>2016</v>
      </c>
      <c r="C688" t="s">
        <v>373</v>
      </c>
      <c r="D688" t="s">
        <v>157</v>
      </c>
      <c r="E688" t="s">
        <v>227</v>
      </c>
      <c r="F688" t="s">
        <v>410</v>
      </c>
      <c r="G688" t="s">
        <v>136</v>
      </c>
      <c r="H688">
        <v>4</v>
      </c>
      <c r="I688">
        <v>7</v>
      </c>
      <c r="J688">
        <v>5</v>
      </c>
      <c r="K688">
        <v>3</v>
      </c>
      <c r="L688">
        <v>9</v>
      </c>
      <c r="M688">
        <v>1</v>
      </c>
      <c r="N688">
        <v>28</v>
      </c>
      <c r="O688">
        <v>96</v>
      </c>
      <c r="P688">
        <v>63</v>
      </c>
      <c r="Q688">
        <v>0.63</v>
      </c>
      <c r="R688">
        <v>0.67</v>
      </c>
      <c r="S688" t="str">
        <f>IF(G688="W", "W", "L")</f>
        <v>L</v>
      </c>
    </row>
    <row r="689" spans="1:19" x14ac:dyDescent="0.2">
      <c r="A689" t="s">
        <v>624</v>
      </c>
      <c r="B689">
        <v>2016</v>
      </c>
      <c r="C689" t="s">
        <v>261</v>
      </c>
      <c r="D689" t="s">
        <v>158</v>
      </c>
      <c r="E689" t="s">
        <v>64</v>
      </c>
      <c r="F689" t="s">
        <v>411</v>
      </c>
      <c r="G689" t="s">
        <v>740</v>
      </c>
      <c r="H689">
        <v>4</v>
      </c>
      <c r="I689">
        <v>7</v>
      </c>
      <c r="J689">
        <v>8</v>
      </c>
      <c r="K689">
        <v>3</v>
      </c>
      <c r="L689">
        <v>8</v>
      </c>
      <c r="M689">
        <v>1</v>
      </c>
      <c r="N689">
        <v>29</v>
      </c>
      <c r="O689">
        <v>98</v>
      </c>
      <c r="P689">
        <v>65</v>
      </c>
      <c r="Q689">
        <v>0.74</v>
      </c>
      <c r="R689">
        <v>0.88</v>
      </c>
      <c r="S689" s="6" t="s">
        <v>906</v>
      </c>
    </row>
    <row r="690" spans="1:19" x14ac:dyDescent="0.2">
      <c r="A690" t="s">
        <v>624</v>
      </c>
      <c r="B690">
        <v>2016</v>
      </c>
      <c r="C690" t="s">
        <v>264</v>
      </c>
      <c r="D690" t="s">
        <v>158</v>
      </c>
      <c r="E690" t="s">
        <v>59</v>
      </c>
      <c r="F690" t="s">
        <v>409</v>
      </c>
      <c r="G690" t="s">
        <v>576</v>
      </c>
      <c r="H690">
        <v>4</v>
      </c>
      <c r="I690">
        <v>6.2</v>
      </c>
      <c r="J690">
        <v>8</v>
      </c>
      <c r="K690">
        <v>4</v>
      </c>
      <c r="L690">
        <v>11</v>
      </c>
      <c r="M690">
        <v>1</v>
      </c>
      <c r="N690">
        <v>27</v>
      </c>
      <c r="O690">
        <v>98</v>
      </c>
      <c r="P690">
        <v>69</v>
      </c>
      <c r="Q690">
        <v>0.98</v>
      </c>
      <c r="R690">
        <v>-1.37</v>
      </c>
      <c r="S690" t="str">
        <f>IF(G690="W", "W", "L")</f>
        <v>L</v>
      </c>
    </row>
    <row r="691" spans="1:19" x14ac:dyDescent="0.2">
      <c r="A691" t="s">
        <v>624</v>
      </c>
      <c r="B691">
        <v>2016</v>
      </c>
      <c r="C691" t="s">
        <v>439</v>
      </c>
      <c r="D691" t="s">
        <v>157</v>
      </c>
      <c r="E691" t="s">
        <v>69</v>
      </c>
      <c r="F691" t="s">
        <v>411</v>
      </c>
      <c r="G691" t="s">
        <v>374</v>
      </c>
      <c r="H691">
        <v>4</v>
      </c>
      <c r="I691">
        <v>8</v>
      </c>
      <c r="J691">
        <v>4</v>
      </c>
      <c r="K691">
        <v>0</v>
      </c>
      <c r="L691">
        <v>9</v>
      </c>
      <c r="M691">
        <v>0</v>
      </c>
      <c r="N691">
        <v>28</v>
      </c>
      <c r="O691">
        <v>99</v>
      </c>
      <c r="P691">
        <v>69</v>
      </c>
      <c r="Q691">
        <v>1.06</v>
      </c>
      <c r="R691">
        <v>3.9</v>
      </c>
      <c r="S691" s="6" t="s">
        <v>906</v>
      </c>
    </row>
    <row r="692" spans="1:19" x14ac:dyDescent="0.2">
      <c r="A692" t="s">
        <v>624</v>
      </c>
      <c r="B692">
        <v>2016</v>
      </c>
      <c r="C692" t="s">
        <v>212</v>
      </c>
      <c r="D692" t="s">
        <v>157</v>
      </c>
      <c r="E692" t="s">
        <v>93</v>
      </c>
      <c r="F692" t="s">
        <v>411</v>
      </c>
      <c r="G692" t="s">
        <v>405</v>
      </c>
      <c r="H692">
        <v>4</v>
      </c>
      <c r="I692">
        <v>4</v>
      </c>
      <c r="J692">
        <v>8</v>
      </c>
      <c r="K692">
        <v>3</v>
      </c>
      <c r="L692">
        <v>8</v>
      </c>
      <c r="M692">
        <v>1</v>
      </c>
      <c r="N692">
        <v>23</v>
      </c>
      <c r="O692">
        <v>93</v>
      </c>
      <c r="P692">
        <v>59</v>
      </c>
      <c r="Q692">
        <v>0.65</v>
      </c>
      <c r="R692">
        <v>-4.83</v>
      </c>
      <c r="S692" t="str">
        <f>IF(G692="W", "W", "L")</f>
        <v>L</v>
      </c>
    </row>
    <row r="693" spans="1:19" x14ac:dyDescent="0.2">
      <c r="A693" t="s">
        <v>624</v>
      </c>
      <c r="B693">
        <v>2016</v>
      </c>
      <c r="C693" t="s">
        <v>488</v>
      </c>
      <c r="D693" t="s">
        <v>158</v>
      </c>
      <c r="E693" t="s">
        <v>620</v>
      </c>
      <c r="F693" t="s">
        <v>570</v>
      </c>
      <c r="G693" t="s">
        <v>575</v>
      </c>
      <c r="H693">
        <v>5</v>
      </c>
      <c r="I693">
        <v>7.1</v>
      </c>
      <c r="J693">
        <v>6</v>
      </c>
      <c r="K693">
        <v>0</v>
      </c>
      <c r="L693">
        <v>11</v>
      </c>
      <c r="M693">
        <v>0</v>
      </c>
      <c r="N693">
        <v>29</v>
      </c>
      <c r="O693">
        <v>108</v>
      </c>
      <c r="P693">
        <v>76</v>
      </c>
      <c r="Q693">
        <v>0.53</v>
      </c>
      <c r="R693">
        <v>4.1399999999999997</v>
      </c>
      <c r="S693" s="6" t="s">
        <v>906</v>
      </c>
    </row>
    <row r="694" spans="1:19" x14ac:dyDescent="0.2">
      <c r="A694" t="s">
        <v>624</v>
      </c>
      <c r="B694">
        <v>2016</v>
      </c>
      <c r="C694" t="s">
        <v>539</v>
      </c>
      <c r="D694" t="s">
        <v>158</v>
      </c>
      <c r="E694" t="s">
        <v>179</v>
      </c>
      <c r="F694" t="s">
        <v>411</v>
      </c>
      <c r="G694" t="s">
        <v>199</v>
      </c>
      <c r="H694">
        <v>4</v>
      </c>
      <c r="I694">
        <v>7.1</v>
      </c>
      <c r="J694">
        <v>9</v>
      </c>
      <c r="K694">
        <v>4</v>
      </c>
      <c r="L694">
        <v>5</v>
      </c>
      <c r="M694">
        <v>1</v>
      </c>
      <c r="N694">
        <v>31</v>
      </c>
      <c r="O694">
        <v>100</v>
      </c>
      <c r="P694">
        <v>66</v>
      </c>
      <c r="Q694">
        <v>0.98</v>
      </c>
      <c r="R694">
        <v>0.71</v>
      </c>
      <c r="S694" s="6" t="s">
        <v>906</v>
      </c>
    </row>
    <row r="695" spans="1:19" x14ac:dyDescent="0.2">
      <c r="A695" t="s">
        <v>624</v>
      </c>
      <c r="B695">
        <v>2016</v>
      </c>
      <c r="C695" t="s">
        <v>406</v>
      </c>
      <c r="D695" t="s">
        <v>157</v>
      </c>
      <c r="E695" t="s">
        <v>59</v>
      </c>
      <c r="F695" t="s">
        <v>409</v>
      </c>
      <c r="G695" t="s">
        <v>245</v>
      </c>
      <c r="H695">
        <v>4</v>
      </c>
      <c r="I695">
        <v>3.2</v>
      </c>
      <c r="J695">
        <v>8</v>
      </c>
      <c r="K695">
        <v>4</v>
      </c>
      <c r="L695">
        <v>2</v>
      </c>
      <c r="M695">
        <v>1</v>
      </c>
      <c r="N695">
        <v>20</v>
      </c>
      <c r="O695">
        <v>84</v>
      </c>
      <c r="P695">
        <v>57</v>
      </c>
      <c r="Q695">
        <v>1.21</v>
      </c>
      <c r="R695">
        <v>-3.37</v>
      </c>
      <c r="S695" t="str">
        <f>IF(G695="W", "W", "L")</f>
        <v>L</v>
      </c>
    </row>
    <row r="696" spans="1:19" x14ac:dyDescent="0.2">
      <c r="A696" t="s">
        <v>624</v>
      </c>
      <c r="B696">
        <v>2016</v>
      </c>
      <c r="C696" t="s">
        <v>517</v>
      </c>
      <c r="D696" t="s">
        <v>158</v>
      </c>
      <c r="E696" t="s">
        <v>80</v>
      </c>
      <c r="F696" t="s">
        <v>409</v>
      </c>
      <c r="G696" t="s">
        <v>374</v>
      </c>
      <c r="H696">
        <v>4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1</v>
      </c>
      <c r="O696">
        <v>2</v>
      </c>
      <c r="P696">
        <v>1</v>
      </c>
      <c r="Q696">
        <v>0.87</v>
      </c>
      <c r="R696">
        <v>-0.4</v>
      </c>
      <c r="S696" s="6" t="s">
        <v>906</v>
      </c>
    </row>
    <row r="697" spans="1:19" x14ac:dyDescent="0.2">
      <c r="A697" t="s">
        <v>639</v>
      </c>
      <c r="B697">
        <v>2016</v>
      </c>
      <c r="C697" t="s">
        <v>68</v>
      </c>
      <c r="D697" t="s">
        <v>157</v>
      </c>
      <c r="E697" t="s">
        <v>565</v>
      </c>
      <c r="F697" t="s">
        <v>570</v>
      </c>
      <c r="G697" t="s">
        <v>210</v>
      </c>
      <c r="H697">
        <v>5</v>
      </c>
      <c r="I697">
        <v>4</v>
      </c>
      <c r="J697">
        <v>5</v>
      </c>
      <c r="K697">
        <v>3</v>
      </c>
      <c r="L697">
        <v>4</v>
      </c>
      <c r="M697">
        <v>1</v>
      </c>
      <c r="N697">
        <v>19</v>
      </c>
      <c r="O697">
        <v>78</v>
      </c>
      <c r="P697">
        <v>49</v>
      </c>
      <c r="Q697">
        <v>0.71</v>
      </c>
      <c r="R697">
        <v>-2.38</v>
      </c>
      <c r="S697" t="str">
        <f>IF(G697="W", "W", "L")</f>
        <v>L</v>
      </c>
    </row>
    <row r="698" spans="1:19" x14ac:dyDescent="0.2">
      <c r="A698" t="s">
        <v>639</v>
      </c>
      <c r="B698">
        <v>2016</v>
      </c>
      <c r="C698" t="s">
        <v>303</v>
      </c>
      <c r="D698" t="s">
        <v>158</v>
      </c>
      <c r="E698" t="s">
        <v>80</v>
      </c>
      <c r="F698" t="s">
        <v>409</v>
      </c>
      <c r="G698" t="s">
        <v>680</v>
      </c>
      <c r="H698">
        <v>4</v>
      </c>
      <c r="I698">
        <v>5.2</v>
      </c>
      <c r="J698">
        <v>3</v>
      </c>
      <c r="K698">
        <v>3</v>
      </c>
      <c r="L698">
        <v>4</v>
      </c>
      <c r="M698">
        <v>1</v>
      </c>
      <c r="N698">
        <v>23</v>
      </c>
      <c r="O698">
        <v>106</v>
      </c>
      <c r="P698">
        <v>63</v>
      </c>
      <c r="Q698">
        <v>0.9</v>
      </c>
      <c r="R698">
        <v>-0.02</v>
      </c>
      <c r="S698" s="6" t="s">
        <v>906</v>
      </c>
    </row>
    <row r="699" spans="1:19" x14ac:dyDescent="0.2">
      <c r="A699" t="s">
        <v>639</v>
      </c>
      <c r="B699">
        <v>2016</v>
      </c>
      <c r="C699" t="s">
        <v>230</v>
      </c>
      <c r="D699" t="s">
        <v>157</v>
      </c>
      <c r="E699" t="s">
        <v>179</v>
      </c>
      <c r="F699" t="s">
        <v>411</v>
      </c>
      <c r="G699" t="s">
        <v>94</v>
      </c>
      <c r="H699">
        <v>4</v>
      </c>
      <c r="I699">
        <v>7</v>
      </c>
      <c r="J699">
        <v>3</v>
      </c>
      <c r="K699">
        <v>0</v>
      </c>
      <c r="L699">
        <v>7</v>
      </c>
      <c r="M699">
        <v>0</v>
      </c>
      <c r="N699">
        <v>26</v>
      </c>
      <c r="O699">
        <v>104</v>
      </c>
      <c r="P699">
        <v>60</v>
      </c>
      <c r="Q699">
        <v>1.08</v>
      </c>
      <c r="R699">
        <v>3.34</v>
      </c>
      <c r="S699" s="6" t="s">
        <v>906</v>
      </c>
    </row>
    <row r="700" spans="1:19" x14ac:dyDescent="0.2">
      <c r="A700" t="s">
        <v>639</v>
      </c>
      <c r="B700">
        <v>2016</v>
      </c>
      <c r="C700" t="s">
        <v>352</v>
      </c>
      <c r="D700" t="s">
        <v>158</v>
      </c>
      <c r="E700" t="s">
        <v>77</v>
      </c>
      <c r="F700" t="s">
        <v>409</v>
      </c>
      <c r="G700" t="s">
        <v>196</v>
      </c>
      <c r="H700">
        <v>4</v>
      </c>
      <c r="I700">
        <v>6.2</v>
      </c>
      <c r="J700">
        <v>5</v>
      </c>
      <c r="K700">
        <v>3</v>
      </c>
      <c r="L700">
        <v>8</v>
      </c>
      <c r="M700">
        <v>1</v>
      </c>
      <c r="N700">
        <v>26</v>
      </c>
      <c r="O700">
        <v>113</v>
      </c>
      <c r="P700">
        <v>70</v>
      </c>
      <c r="Q700">
        <v>0.7</v>
      </c>
      <c r="R700">
        <v>0.63</v>
      </c>
      <c r="S700" t="str">
        <f>IF(G700="W", "W", "L")</f>
        <v>L</v>
      </c>
    </row>
    <row r="701" spans="1:19" x14ac:dyDescent="0.2">
      <c r="A701" t="s">
        <v>639</v>
      </c>
      <c r="B701">
        <v>2016</v>
      </c>
      <c r="C701" t="s">
        <v>424</v>
      </c>
      <c r="D701" t="s">
        <v>157</v>
      </c>
      <c r="E701" t="s">
        <v>102</v>
      </c>
      <c r="F701" t="s">
        <v>410</v>
      </c>
      <c r="G701" t="s">
        <v>629</v>
      </c>
      <c r="H701">
        <v>5</v>
      </c>
      <c r="I701">
        <v>5</v>
      </c>
      <c r="J701">
        <v>8</v>
      </c>
      <c r="K701">
        <v>4</v>
      </c>
      <c r="L701">
        <v>0</v>
      </c>
      <c r="M701">
        <v>1</v>
      </c>
      <c r="N701">
        <v>26</v>
      </c>
      <c r="O701">
        <v>98</v>
      </c>
      <c r="P701">
        <v>58</v>
      </c>
      <c r="Q701">
        <v>0.87</v>
      </c>
      <c r="R701">
        <v>-2.3199999999999998</v>
      </c>
      <c r="S701" t="str">
        <f>IF(G701="W", "W", "L")</f>
        <v>L</v>
      </c>
    </row>
    <row r="702" spans="1:19" x14ac:dyDescent="0.2">
      <c r="A702" t="s">
        <v>639</v>
      </c>
      <c r="B702">
        <v>2016</v>
      </c>
      <c r="C702" t="s">
        <v>641</v>
      </c>
      <c r="D702" t="s">
        <v>158</v>
      </c>
      <c r="E702" t="s">
        <v>88</v>
      </c>
      <c r="F702" t="s">
        <v>410</v>
      </c>
      <c r="G702" t="s">
        <v>203</v>
      </c>
      <c r="H702">
        <v>5</v>
      </c>
      <c r="I702">
        <v>6</v>
      </c>
      <c r="J702">
        <v>9</v>
      </c>
      <c r="K702">
        <v>3</v>
      </c>
      <c r="L702">
        <v>4</v>
      </c>
      <c r="M702">
        <v>0</v>
      </c>
      <c r="N702">
        <v>28</v>
      </c>
      <c r="O702">
        <v>103</v>
      </c>
      <c r="P702">
        <v>65</v>
      </c>
      <c r="Q702">
        <v>1.03</v>
      </c>
      <c r="R702">
        <v>0.32</v>
      </c>
      <c r="S702" t="str">
        <f>IF(G702="W", "W", "L")</f>
        <v>L</v>
      </c>
    </row>
    <row r="703" spans="1:19" x14ac:dyDescent="0.2">
      <c r="A703" t="s">
        <v>639</v>
      </c>
      <c r="B703">
        <v>2016</v>
      </c>
      <c r="C703" t="s">
        <v>401</v>
      </c>
      <c r="D703" t="s">
        <v>158</v>
      </c>
      <c r="E703" t="s">
        <v>93</v>
      </c>
      <c r="F703" t="s">
        <v>411</v>
      </c>
      <c r="G703" t="s">
        <v>407</v>
      </c>
      <c r="H703">
        <v>4</v>
      </c>
      <c r="I703">
        <v>7</v>
      </c>
      <c r="J703">
        <v>4</v>
      </c>
      <c r="K703">
        <v>3</v>
      </c>
      <c r="L703">
        <v>6</v>
      </c>
      <c r="M703">
        <v>1</v>
      </c>
      <c r="N703">
        <v>28</v>
      </c>
      <c r="O703">
        <v>105</v>
      </c>
      <c r="P703">
        <v>64</v>
      </c>
      <c r="Q703">
        <v>1.29</v>
      </c>
      <c r="R703">
        <v>0.88</v>
      </c>
      <c r="S703" s="6" t="s">
        <v>906</v>
      </c>
    </row>
    <row r="704" spans="1:19" x14ac:dyDescent="0.2">
      <c r="A704" t="s">
        <v>639</v>
      </c>
      <c r="B704">
        <v>2016</v>
      </c>
      <c r="C704" t="s">
        <v>427</v>
      </c>
      <c r="D704" t="s">
        <v>157</v>
      </c>
      <c r="E704" t="s">
        <v>135</v>
      </c>
      <c r="F704" t="s">
        <v>411</v>
      </c>
      <c r="G704" t="s">
        <v>70</v>
      </c>
      <c r="H704">
        <v>4</v>
      </c>
      <c r="I704">
        <v>7.2</v>
      </c>
      <c r="J704">
        <v>5</v>
      </c>
      <c r="K704">
        <v>1</v>
      </c>
      <c r="L704">
        <v>10</v>
      </c>
      <c r="M704">
        <v>0</v>
      </c>
      <c r="N704">
        <v>29</v>
      </c>
      <c r="O704">
        <v>109</v>
      </c>
      <c r="P704">
        <v>73</v>
      </c>
      <c r="Q704">
        <v>1.08</v>
      </c>
      <c r="R704">
        <v>2.68</v>
      </c>
      <c r="S704" s="6" t="s">
        <v>906</v>
      </c>
    </row>
    <row r="705" spans="1:19" x14ac:dyDescent="0.2">
      <c r="A705" t="s">
        <v>639</v>
      </c>
      <c r="B705">
        <v>2016</v>
      </c>
      <c r="C705" t="s">
        <v>186</v>
      </c>
      <c r="D705" t="s">
        <v>157</v>
      </c>
      <c r="E705" t="s">
        <v>64</v>
      </c>
      <c r="F705" t="s">
        <v>411</v>
      </c>
      <c r="G705" t="s">
        <v>210</v>
      </c>
      <c r="H705">
        <v>4</v>
      </c>
      <c r="I705">
        <v>8</v>
      </c>
      <c r="J705">
        <v>9</v>
      </c>
      <c r="K705">
        <v>2</v>
      </c>
      <c r="L705">
        <v>3</v>
      </c>
      <c r="M705">
        <v>0</v>
      </c>
      <c r="N705">
        <v>33</v>
      </c>
      <c r="O705">
        <v>106</v>
      </c>
      <c r="P705">
        <v>70</v>
      </c>
      <c r="Q705">
        <v>0.92</v>
      </c>
      <c r="R705">
        <v>0.86</v>
      </c>
      <c r="S705" t="str">
        <f>IF(G705="W", "W", "L")</f>
        <v>L</v>
      </c>
    </row>
    <row r="706" spans="1:19" x14ac:dyDescent="0.2">
      <c r="A706" t="s">
        <v>639</v>
      </c>
      <c r="B706">
        <v>2016</v>
      </c>
      <c r="C706" t="s">
        <v>188</v>
      </c>
      <c r="D706" t="s">
        <v>158</v>
      </c>
      <c r="E706" t="s">
        <v>59</v>
      </c>
      <c r="F706" t="s">
        <v>409</v>
      </c>
      <c r="G706" t="s">
        <v>78</v>
      </c>
      <c r="H706">
        <v>5</v>
      </c>
      <c r="I706">
        <v>7</v>
      </c>
      <c r="J706">
        <v>4</v>
      </c>
      <c r="K706">
        <v>1</v>
      </c>
      <c r="L706">
        <v>9</v>
      </c>
      <c r="M706">
        <v>0</v>
      </c>
      <c r="N706">
        <v>27</v>
      </c>
      <c r="O706">
        <v>115</v>
      </c>
      <c r="P706">
        <v>71</v>
      </c>
      <c r="Q706">
        <v>1.07</v>
      </c>
      <c r="R706">
        <v>2.88</v>
      </c>
      <c r="S706" s="6" t="s">
        <v>906</v>
      </c>
    </row>
    <row r="707" spans="1:19" x14ac:dyDescent="0.2">
      <c r="A707" t="s">
        <v>639</v>
      </c>
      <c r="B707">
        <v>2016</v>
      </c>
      <c r="C707" t="s">
        <v>359</v>
      </c>
      <c r="D707" t="s">
        <v>158</v>
      </c>
      <c r="E707" t="s">
        <v>117</v>
      </c>
      <c r="F707" t="s">
        <v>410</v>
      </c>
      <c r="G707" t="s">
        <v>310</v>
      </c>
      <c r="H707">
        <v>4</v>
      </c>
      <c r="I707">
        <v>9</v>
      </c>
      <c r="J707">
        <v>3</v>
      </c>
      <c r="K707">
        <v>1</v>
      </c>
      <c r="L707">
        <v>10</v>
      </c>
      <c r="M707">
        <v>0</v>
      </c>
      <c r="N707">
        <v>30</v>
      </c>
      <c r="O707">
        <v>113</v>
      </c>
      <c r="P707">
        <v>75</v>
      </c>
      <c r="Q707">
        <v>0.59</v>
      </c>
      <c r="R707">
        <v>3.98</v>
      </c>
      <c r="S707" s="6" t="s">
        <v>906</v>
      </c>
    </row>
    <row r="708" spans="1:19" x14ac:dyDescent="0.2">
      <c r="A708" t="s">
        <v>639</v>
      </c>
      <c r="B708">
        <v>2016</v>
      </c>
      <c r="C708" t="s">
        <v>361</v>
      </c>
      <c r="D708" t="s">
        <v>157</v>
      </c>
      <c r="E708" t="s">
        <v>596</v>
      </c>
      <c r="F708" t="s">
        <v>570</v>
      </c>
      <c r="G708" t="s">
        <v>235</v>
      </c>
      <c r="H708">
        <v>4</v>
      </c>
      <c r="I708">
        <v>6</v>
      </c>
      <c r="J708">
        <v>5</v>
      </c>
      <c r="K708">
        <v>2</v>
      </c>
      <c r="L708">
        <v>5</v>
      </c>
      <c r="M708">
        <v>1</v>
      </c>
      <c r="N708">
        <v>25</v>
      </c>
      <c r="O708">
        <v>100</v>
      </c>
      <c r="P708">
        <v>59</v>
      </c>
      <c r="Q708">
        <v>1.1100000000000001</v>
      </c>
      <c r="R708">
        <v>0.91</v>
      </c>
      <c r="S708" s="6" t="s">
        <v>906</v>
      </c>
    </row>
    <row r="709" spans="1:19" x14ac:dyDescent="0.2">
      <c r="A709" t="s">
        <v>639</v>
      </c>
      <c r="B709">
        <v>2016</v>
      </c>
      <c r="C709" t="s">
        <v>636</v>
      </c>
      <c r="D709" t="s">
        <v>158</v>
      </c>
      <c r="E709" t="s">
        <v>227</v>
      </c>
      <c r="F709" t="s">
        <v>410</v>
      </c>
      <c r="G709" t="s">
        <v>174</v>
      </c>
      <c r="H709">
        <v>5</v>
      </c>
      <c r="I709">
        <v>5.2</v>
      </c>
      <c r="J709">
        <v>8</v>
      </c>
      <c r="K709">
        <v>5</v>
      </c>
      <c r="L709">
        <v>4</v>
      </c>
      <c r="M709">
        <v>1</v>
      </c>
      <c r="N709">
        <v>27</v>
      </c>
      <c r="O709">
        <v>89</v>
      </c>
      <c r="P709">
        <v>59</v>
      </c>
      <c r="Q709">
        <v>1.33</v>
      </c>
      <c r="R709">
        <v>-1.02</v>
      </c>
      <c r="S709" t="str">
        <f>IF(G709="W", "W", "L")</f>
        <v>L</v>
      </c>
    </row>
    <row r="710" spans="1:19" x14ac:dyDescent="0.2">
      <c r="A710" t="s">
        <v>639</v>
      </c>
      <c r="B710">
        <v>2016</v>
      </c>
      <c r="C710" t="s">
        <v>250</v>
      </c>
      <c r="D710" t="s">
        <v>157</v>
      </c>
      <c r="E710" t="s">
        <v>77</v>
      </c>
      <c r="F710" t="s">
        <v>409</v>
      </c>
      <c r="G710" t="s">
        <v>174</v>
      </c>
      <c r="H710">
        <v>8</v>
      </c>
      <c r="I710">
        <v>6</v>
      </c>
      <c r="J710">
        <v>7</v>
      </c>
      <c r="K710">
        <v>3</v>
      </c>
      <c r="L710">
        <v>6</v>
      </c>
      <c r="M710">
        <v>0</v>
      </c>
      <c r="N710">
        <v>29</v>
      </c>
      <c r="O710">
        <v>116</v>
      </c>
      <c r="P710">
        <v>72</v>
      </c>
      <c r="Q710">
        <v>1.46</v>
      </c>
      <c r="R710">
        <v>0.05</v>
      </c>
      <c r="S710" t="str">
        <f>IF(G710="W", "W", "L")</f>
        <v>L</v>
      </c>
    </row>
    <row r="711" spans="1:19" x14ac:dyDescent="0.2">
      <c r="A711" t="s">
        <v>639</v>
      </c>
      <c r="B711">
        <v>2016</v>
      </c>
      <c r="C711" t="s">
        <v>253</v>
      </c>
      <c r="D711" t="s">
        <v>157</v>
      </c>
      <c r="E711" t="s">
        <v>88</v>
      </c>
      <c r="F711" t="s">
        <v>410</v>
      </c>
      <c r="G711" t="s">
        <v>196</v>
      </c>
      <c r="H711">
        <v>5</v>
      </c>
      <c r="I711">
        <v>4</v>
      </c>
      <c r="J711">
        <v>5</v>
      </c>
      <c r="K711">
        <v>5</v>
      </c>
      <c r="L711">
        <v>5</v>
      </c>
      <c r="M711">
        <v>2</v>
      </c>
      <c r="N711">
        <v>21</v>
      </c>
      <c r="O711">
        <v>82</v>
      </c>
      <c r="P711">
        <v>48</v>
      </c>
      <c r="Q711">
        <v>0.59</v>
      </c>
      <c r="R711">
        <v>-3.32</v>
      </c>
      <c r="S711" t="str">
        <f>IF(G711="W", "W", "L")</f>
        <v>L</v>
      </c>
    </row>
    <row r="712" spans="1:19" x14ac:dyDescent="0.2">
      <c r="A712" t="s">
        <v>639</v>
      </c>
      <c r="B712">
        <v>2016</v>
      </c>
      <c r="C712" t="s">
        <v>116</v>
      </c>
      <c r="D712" t="s">
        <v>158</v>
      </c>
      <c r="E712" t="s">
        <v>69</v>
      </c>
      <c r="F712" t="s">
        <v>411</v>
      </c>
      <c r="G712" t="s">
        <v>100</v>
      </c>
      <c r="H712">
        <v>6</v>
      </c>
      <c r="I712">
        <v>5.0999999999999996</v>
      </c>
      <c r="J712">
        <v>5</v>
      </c>
      <c r="K712">
        <v>2</v>
      </c>
      <c r="L712">
        <v>4</v>
      </c>
      <c r="M712">
        <v>2</v>
      </c>
      <c r="N712">
        <v>25</v>
      </c>
      <c r="O712">
        <v>104</v>
      </c>
      <c r="P712">
        <v>59</v>
      </c>
      <c r="Q712">
        <v>0.85</v>
      </c>
      <c r="R712">
        <v>-0.64</v>
      </c>
      <c r="S712" s="6" t="s">
        <v>906</v>
      </c>
    </row>
    <row r="713" spans="1:19" x14ac:dyDescent="0.2">
      <c r="A713" t="s">
        <v>639</v>
      </c>
      <c r="B713">
        <v>2016</v>
      </c>
      <c r="C713" t="s">
        <v>119</v>
      </c>
      <c r="D713" t="s">
        <v>158</v>
      </c>
      <c r="E713" t="s">
        <v>77</v>
      </c>
      <c r="F713" t="s">
        <v>409</v>
      </c>
      <c r="G713" t="s">
        <v>787</v>
      </c>
      <c r="H713">
        <v>4</v>
      </c>
      <c r="I713">
        <v>2.2000000000000002</v>
      </c>
      <c r="J713">
        <v>8</v>
      </c>
      <c r="K713">
        <v>7</v>
      </c>
      <c r="L713">
        <v>1</v>
      </c>
      <c r="M713">
        <v>0</v>
      </c>
      <c r="N713">
        <v>21</v>
      </c>
      <c r="O713">
        <v>80</v>
      </c>
      <c r="P713">
        <v>45</v>
      </c>
      <c r="Q713">
        <v>1.23</v>
      </c>
      <c r="R713">
        <v>-6.59</v>
      </c>
      <c r="S713" t="str">
        <f>IF(G713="W", "W", "L")</f>
        <v>L</v>
      </c>
    </row>
    <row r="714" spans="1:19" x14ac:dyDescent="0.2">
      <c r="A714" t="s">
        <v>639</v>
      </c>
      <c r="B714">
        <v>2016</v>
      </c>
      <c r="C714" t="s">
        <v>123</v>
      </c>
      <c r="D714" t="s">
        <v>157</v>
      </c>
      <c r="E714" t="s">
        <v>566</v>
      </c>
      <c r="F714" t="s">
        <v>570</v>
      </c>
      <c r="G714" t="s">
        <v>70</v>
      </c>
      <c r="H714">
        <v>5</v>
      </c>
      <c r="I714">
        <v>6.1</v>
      </c>
      <c r="J714">
        <v>4</v>
      </c>
      <c r="K714">
        <v>0</v>
      </c>
      <c r="L714">
        <v>4</v>
      </c>
      <c r="M714">
        <v>0</v>
      </c>
      <c r="N714">
        <v>26</v>
      </c>
      <c r="O714">
        <v>92</v>
      </c>
      <c r="P714">
        <v>57</v>
      </c>
      <c r="Q714">
        <v>1.18</v>
      </c>
      <c r="R714">
        <v>2.88</v>
      </c>
      <c r="S714" s="6" t="s">
        <v>906</v>
      </c>
    </row>
    <row r="715" spans="1:19" x14ac:dyDescent="0.2">
      <c r="A715" t="s">
        <v>639</v>
      </c>
      <c r="B715">
        <v>2016</v>
      </c>
      <c r="C715" t="s">
        <v>127</v>
      </c>
      <c r="D715" t="s">
        <v>158</v>
      </c>
      <c r="E715" t="s">
        <v>64</v>
      </c>
      <c r="F715" t="s">
        <v>411</v>
      </c>
      <c r="G715" t="s">
        <v>407</v>
      </c>
      <c r="H715">
        <v>4</v>
      </c>
      <c r="I715">
        <v>6</v>
      </c>
      <c r="J715">
        <v>5</v>
      </c>
      <c r="K715">
        <v>4</v>
      </c>
      <c r="L715">
        <v>4</v>
      </c>
      <c r="M715">
        <v>2</v>
      </c>
      <c r="N715">
        <v>24</v>
      </c>
      <c r="O715">
        <v>94</v>
      </c>
      <c r="P715">
        <v>61</v>
      </c>
      <c r="Q715">
        <v>0.72</v>
      </c>
      <c r="R715">
        <v>-0.68</v>
      </c>
      <c r="S715" s="6" t="s">
        <v>906</v>
      </c>
    </row>
    <row r="716" spans="1:19" x14ac:dyDescent="0.2">
      <c r="A716" t="s">
        <v>639</v>
      </c>
      <c r="B716">
        <v>2016</v>
      </c>
      <c r="C716" t="s">
        <v>378</v>
      </c>
      <c r="D716" t="s">
        <v>158</v>
      </c>
      <c r="E716" t="s">
        <v>72</v>
      </c>
      <c r="F716" t="s">
        <v>410</v>
      </c>
      <c r="G716" t="s">
        <v>78</v>
      </c>
      <c r="H716">
        <v>4</v>
      </c>
      <c r="I716">
        <v>8</v>
      </c>
      <c r="J716">
        <v>5</v>
      </c>
      <c r="K716">
        <v>2</v>
      </c>
      <c r="L716">
        <v>13</v>
      </c>
      <c r="M716">
        <v>1</v>
      </c>
      <c r="N716">
        <v>30</v>
      </c>
      <c r="O716">
        <v>110</v>
      </c>
      <c r="P716">
        <v>73</v>
      </c>
      <c r="Q716">
        <v>0.71</v>
      </c>
      <c r="R716">
        <v>2.4300000000000002</v>
      </c>
      <c r="S716" s="6" t="s">
        <v>906</v>
      </c>
    </row>
    <row r="717" spans="1:19" x14ac:dyDescent="0.2">
      <c r="A717" t="s">
        <v>639</v>
      </c>
      <c r="B717">
        <v>2016</v>
      </c>
      <c r="C717" t="s">
        <v>265</v>
      </c>
      <c r="D717" t="s">
        <v>157</v>
      </c>
      <c r="E717" t="s">
        <v>69</v>
      </c>
      <c r="F717" t="s">
        <v>411</v>
      </c>
      <c r="G717" t="s">
        <v>196</v>
      </c>
      <c r="H717">
        <v>4</v>
      </c>
      <c r="I717">
        <v>6.2</v>
      </c>
      <c r="J717">
        <v>9</v>
      </c>
      <c r="K717">
        <v>3</v>
      </c>
      <c r="L717">
        <v>3</v>
      </c>
      <c r="M717">
        <v>0</v>
      </c>
      <c r="N717">
        <v>31</v>
      </c>
      <c r="O717">
        <v>111</v>
      </c>
      <c r="P717">
        <v>70</v>
      </c>
      <c r="Q717">
        <v>0.47</v>
      </c>
      <c r="R717">
        <v>-1.81</v>
      </c>
      <c r="S717" t="str">
        <f>IF(G717="W", "W", "L")</f>
        <v>L</v>
      </c>
    </row>
    <row r="718" spans="1:19" x14ac:dyDescent="0.2">
      <c r="A718" t="s">
        <v>639</v>
      </c>
      <c r="B718">
        <v>2016</v>
      </c>
      <c r="C718" t="s">
        <v>463</v>
      </c>
      <c r="D718" t="s">
        <v>158</v>
      </c>
      <c r="E718" t="s">
        <v>77</v>
      </c>
      <c r="F718" t="s">
        <v>409</v>
      </c>
      <c r="G718" t="s">
        <v>374</v>
      </c>
      <c r="H718">
        <v>4</v>
      </c>
      <c r="I718">
        <v>6</v>
      </c>
      <c r="J718">
        <v>5</v>
      </c>
      <c r="K718">
        <v>0</v>
      </c>
      <c r="L718">
        <v>4</v>
      </c>
      <c r="M718">
        <v>0</v>
      </c>
      <c r="N718">
        <v>23</v>
      </c>
      <c r="O718">
        <v>97</v>
      </c>
      <c r="P718">
        <v>61</v>
      </c>
      <c r="Q718">
        <v>1.1000000000000001</v>
      </c>
      <c r="R718">
        <v>3.32</v>
      </c>
      <c r="S718" s="6" t="s">
        <v>906</v>
      </c>
    </row>
    <row r="719" spans="1:19" x14ac:dyDescent="0.2">
      <c r="A719" t="s">
        <v>639</v>
      </c>
      <c r="B719">
        <v>2016</v>
      </c>
      <c r="C719" t="s">
        <v>442</v>
      </c>
      <c r="D719" t="s">
        <v>158</v>
      </c>
      <c r="E719" t="s">
        <v>620</v>
      </c>
      <c r="F719" t="s">
        <v>570</v>
      </c>
      <c r="G719" t="s">
        <v>235</v>
      </c>
      <c r="H719">
        <v>4</v>
      </c>
      <c r="I719">
        <v>8.1</v>
      </c>
      <c r="J719">
        <v>4</v>
      </c>
      <c r="K719">
        <v>3</v>
      </c>
      <c r="L719">
        <v>4</v>
      </c>
      <c r="M719">
        <v>0</v>
      </c>
      <c r="N719">
        <v>30</v>
      </c>
      <c r="O719">
        <v>103</v>
      </c>
      <c r="P719">
        <v>68</v>
      </c>
      <c r="Q719">
        <v>0.76</v>
      </c>
      <c r="R719">
        <v>1.41</v>
      </c>
      <c r="S719" s="6" t="s">
        <v>906</v>
      </c>
    </row>
    <row r="720" spans="1:19" x14ac:dyDescent="0.2">
      <c r="A720" t="s">
        <v>639</v>
      </c>
      <c r="B720">
        <v>2016</v>
      </c>
      <c r="C720" t="s">
        <v>489</v>
      </c>
      <c r="D720" t="s">
        <v>158</v>
      </c>
      <c r="E720" t="s">
        <v>179</v>
      </c>
      <c r="F720" t="s">
        <v>411</v>
      </c>
      <c r="G720" t="s">
        <v>290</v>
      </c>
      <c r="H720">
        <v>4</v>
      </c>
      <c r="I720">
        <v>5</v>
      </c>
      <c r="J720">
        <v>7</v>
      </c>
      <c r="K720">
        <v>5</v>
      </c>
      <c r="L720">
        <v>2</v>
      </c>
      <c r="M720">
        <v>2</v>
      </c>
      <c r="N720">
        <v>23</v>
      </c>
      <c r="O720">
        <v>79</v>
      </c>
      <c r="P720">
        <v>43</v>
      </c>
      <c r="Q720">
        <v>0.8</v>
      </c>
      <c r="R720">
        <v>-2.23</v>
      </c>
      <c r="S720" s="6" t="s">
        <v>906</v>
      </c>
    </row>
    <row r="721" spans="1:19" x14ac:dyDescent="0.2">
      <c r="A721" t="s">
        <v>639</v>
      </c>
      <c r="B721">
        <v>2016</v>
      </c>
      <c r="C721" t="s">
        <v>723</v>
      </c>
      <c r="D721" t="s">
        <v>157</v>
      </c>
      <c r="E721" t="s">
        <v>59</v>
      </c>
      <c r="F721" t="s">
        <v>409</v>
      </c>
      <c r="G721" t="s">
        <v>293</v>
      </c>
      <c r="H721">
        <v>4</v>
      </c>
      <c r="I721">
        <v>5.0999999999999996</v>
      </c>
      <c r="J721">
        <v>6</v>
      </c>
      <c r="K721">
        <v>6</v>
      </c>
      <c r="L721">
        <v>7</v>
      </c>
      <c r="M721">
        <v>0</v>
      </c>
      <c r="N721">
        <v>24</v>
      </c>
      <c r="O721">
        <v>81</v>
      </c>
      <c r="P721">
        <v>54</v>
      </c>
      <c r="Q721">
        <v>1.1599999999999999</v>
      </c>
      <c r="R721">
        <v>-1.97</v>
      </c>
      <c r="S721" t="str">
        <f>IF(G721="W", "W", "L")</f>
        <v>L</v>
      </c>
    </row>
    <row r="722" spans="1:19" x14ac:dyDescent="0.2">
      <c r="A722" t="s">
        <v>639</v>
      </c>
      <c r="B722">
        <v>2016</v>
      </c>
      <c r="C722" t="s">
        <v>542</v>
      </c>
      <c r="D722" t="s">
        <v>158</v>
      </c>
      <c r="E722" t="s">
        <v>80</v>
      </c>
      <c r="F722" t="s">
        <v>409</v>
      </c>
      <c r="G722" t="s">
        <v>171</v>
      </c>
      <c r="H722">
        <v>4</v>
      </c>
      <c r="I722">
        <v>5.2</v>
      </c>
      <c r="J722">
        <v>10</v>
      </c>
      <c r="K722">
        <v>6</v>
      </c>
      <c r="L722">
        <v>5</v>
      </c>
      <c r="M722">
        <v>1</v>
      </c>
      <c r="N722">
        <v>30</v>
      </c>
      <c r="O722">
        <v>101</v>
      </c>
      <c r="P722">
        <v>65</v>
      </c>
      <c r="Q722">
        <v>1.4</v>
      </c>
      <c r="R722">
        <v>-3.14</v>
      </c>
      <c r="S722" t="str">
        <f>IF(G722="W", "W", "L")</f>
        <v>L</v>
      </c>
    </row>
    <row r="723" spans="1:19" x14ac:dyDescent="0.2">
      <c r="A723" t="s">
        <v>639</v>
      </c>
      <c r="B723">
        <v>2016</v>
      </c>
      <c r="C723" t="s">
        <v>732</v>
      </c>
      <c r="D723" t="s">
        <v>158</v>
      </c>
      <c r="E723" t="s">
        <v>59</v>
      </c>
      <c r="F723" t="s">
        <v>409</v>
      </c>
      <c r="G723" t="s">
        <v>335</v>
      </c>
      <c r="H723">
        <v>4</v>
      </c>
      <c r="I723">
        <v>7.2</v>
      </c>
      <c r="J723">
        <v>7</v>
      </c>
      <c r="K723">
        <v>4</v>
      </c>
      <c r="L723">
        <v>6</v>
      </c>
      <c r="M723">
        <v>2</v>
      </c>
      <c r="N723">
        <v>30</v>
      </c>
      <c r="O723">
        <v>110</v>
      </c>
      <c r="P723">
        <v>74</v>
      </c>
      <c r="Q723">
        <v>0.69</v>
      </c>
      <c r="R723">
        <v>-0.04</v>
      </c>
      <c r="S723" s="6" t="s">
        <v>906</v>
      </c>
    </row>
    <row r="724" spans="1:19" x14ac:dyDescent="0.2">
      <c r="A724" t="s">
        <v>639</v>
      </c>
      <c r="B724">
        <v>2016</v>
      </c>
      <c r="C724" t="s">
        <v>214</v>
      </c>
      <c r="D724" t="s">
        <v>157</v>
      </c>
      <c r="E724" t="s">
        <v>50</v>
      </c>
      <c r="F724" t="s">
        <v>409</v>
      </c>
      <c r="G724" t="s">
        <v>89</v>
      </c>
      <c r="H724">
        <v>7</v>
      </c>
      <c r="I724">
        <v>6</v>
      </c>
      <c r="J724">
        <v>6</v>
      </c>
      <c r="K724">
        <v>3</v>
      </c>
      <c r="L724">
        <v>9</v>
      </c>
      <c r="M724">
        <v>0</v>
      </c>
      <c r="N724">
        <v>26</v>
      </c>
      <c r="O724">
        <v>96</v>
      </c>
      <c r="P724">
        <v>62</v>
      </c>
      <c r="Q724">
        <v>1.35</v>
      </c>
      <c r="R724">
        <v>0.11</v>
      </c>
      <c r="S724" s="6" t="s">
        <v>906</v>
      </c>
    </row>
    <row r="725" spans="1:19" x14ac:dyDescent="0.2">
      <c r="A725" t="s">
        <v>713</v>
      </c>
      <c r="B725" s="6">
        <v>2016</v>
      </c>
      <c r="C725" t="s">
        <v>475</v>
      </c>
      <c r="D725" t="s">
        <v>158</v>
      </c>
      <c r="E725" t="s">
        <v>102</v>
      </c>
      <c r="F725" t="s">
        <v>410</v>
      </c>
      <c r="G725" t="s">
        <v>622</v>
      </c>
      <c r="H725">
        <v>99</v>
      </c>
      <c r="I725">
        <v>5.0999999999999996</v>
      </c>
      <c r="J725">
        <v>9</v>
      </c>
      <c r="K725">
        <v>4</v>
      </c>
      <c r="L725">
        <v>5</v>
      </c>
      <c r="M725">
        <v>1</v>
      </c>
      <c r="N725">
        <v>27</v>
      </c>
      <c r="O725">
        <v>96</v>
      </c>
      <c r="P725">
        <v>64</v>
      </c>
      <c r="Q725">
        <v>1.07</v>
      </c>
      <c r="R725">
        <v>-1.64</v>
      </c>
      <c r="S725" t="str">
        <f>IF(G725="W", "W", "L")</f>
        <v>L</v>
      </c>
    </row>
    <row r="726" spans="1:19" x14ac:dyDescent="0.2">
      <c r="A726" t="s">
        <v>713</v>
      </c>
      <c r="B726" s="6">
        <v>2016</v>
      </c>
      <c r="C726" t="s">
        <v>54</v>
      </c>
      <c r="D726" t="s">
        <v>157</v>
      </c>
      <c r="E726" t="s">
        <v>117</v>
      </c>
      <c r="F726" t="s">
        <v>410</v>
      </c>
      <c r="G726" t="s">
        <v>196</v>
      </c>
      <c r="H726">
        <v>6</v>
      </c>
      <c r="I726">
        <v>7.2</v>
      </c>
      <c r="J726">
        <v>4</v>
      </c>
      <c r="K726">
        <v>3</v>
      </c>
      <c r="L726">
        <v>6</v>
      </c>
      <c r="M726">
        <v>1</v>
      </c>
      <c r="N726">
        <v>28</v>
      </c>
      <c r="O726">
        <v>109</v>
      </c>
      <c r="P726">
        <v>72</v>
      </c>
      <c r="Q726">
        <v>1.23</v>
      </c>
      <c r="R726">
        <v>0.76</v>
      </c>
      <c r="S726" t="str">
        <f>IF(G726="W", "W", "L")</f>
        <v>L</v>
      </c>
    </row>
    <row r="727" spans="1:19" x14ac:dyDescent="0.2">
      <c r="A727" t="s">
        <v>713</v>
      </c>
      <c r="B727" s="6">
        <v>2016</v>
      </c>
      <c r="C727" t="s">
        <v>292</v>
      </c>
      <c r="D727" t="s">
        <v>158</v>
      </c>
      <c r="E727" t="s">
        <v>574</v>
      </c>
      <c r="F727" t="s">
        <v>570</v>
      </c>
      <c r="G727" t="s">
        <v>206</v>
      </c>
      <c r="H727">
        <v>4</v>
      </c>
      <c r="I727">
        <v>6</v>
      </c>
      <c r="J727">
        <v>9</v>
      </c>
      <c r="K727">
        <v>6</v>
      </c>
      <c r="L727">
        <v>8</v>
      </c>
      <c r="M727">
        <v>0</v>
      </c>
      <c r="N727">
        <v>28</v>
      </c>
      <c r="O727">
        <v>95</v>
      </c>
      <c r="P727">
        <v>62</v>
      </c>
      <c r="Q727">
        <v>0.47</v>
      </c>
      <c r="R727">
        <v>-2.68</v>
      </c>
      <c r="S727" t="str">
        <f>IF(G727="W", "W", "L")</f>
        <v>L</v>
      </c>
    </row>
    <row r="728" spans="1:19" x14ac:dyDescent="0.2">
      <c r="A728" t="s">
        <v>713</v>
      </c>
      <c r="B728" s="6">
        <v>2016</v>
      </c>
      <c r="C728" t="s">
        <v>226</v>
      </c>
      <c r="D728" t="s">
        <v>157</v>
      </c>
      <c r="E728" t="s">
        <v>80</v>
      </c>
      <c r="F728" t="s">
        <v>409</v>
      </c>
      <c r="G728" t="s">
        <v>551</v>
      </c>
      <c r="H728">
        <v>5</v>
      </c>
      <c r="I728">
        <v>8</v>
      </c>
      <c r="J728">
        <v>2</v>
      </c>
      <c r="K728">
        <v>1</v>
      </c>
      <c r="L728">
        <v>10</v>
      </c>
      <c r="M728">
        <v>1</v>
      </c>
      <c r="N728">
        <v>26</v>
      </c>
      <c r="O728">
        <v>100</v>
      </c>
      <c r="P728">
        <v>64</v>
      </c>
      <c r="Q728">
        <v>0.24</v>
      </c>
      <c r="R728">
        <v>3.06</v>
      </c>
      <c r="S728" s="6" t="s">
        <v>906</v>
      </c>
    </row>
    <row r="729" spans="1:19" x14ac:dyDescent="0.2">
      <c r="A729" t="s">
        <v>713</v>
      </c>
      <c r="B729" s="6">
        <v>2016</v>
      </c>
      <c r="C729" t="s">
        <v>300</v>
      </c>
      <c r="D729" t="s">
        <v>157</v>
      </c>
      <c r="E729" t="s">
        <v>565</v>
      </c>
      <c r="F729" t="s">
        <v>570</v>
      </c>
      <c r="G729" t="s">
        <v>210</v>
      </c>
      <c r="H729">
        <v>5</v>
      </c>
      <c r="I729">
        <v>7</v>
      </c>
      <c r="J729">
        <v>5</v>
      </c>
      <c r="K729">
        <v>2</v>
      </c>
      <c r="L729">
        <v>6</v>
      </c>
      <c r="M729">
        <v>0</v>
      </c>
      <c r="N729">
        <v>25</v>
      </c>
      <c r="O729">
        <v>90</v>
      </c>
      <c r="P729">
        <v>61</v>
      </c>
      <c r="Q729">
        <v>1.23</v>
      </c>
      <c r="R729">
        <v>0.44</v>
      </c>
      <c r="S729" t="str">
        <f>IF(G729="W", "W", "L")</f>
        <v>L</v>
      </c>
    </row>
    <row r="730" spans="1:19" x14ac:dyDescent="0.2">
      <c r="A730" t="s">
        <v>713</v>
      </c>
      <c r="B730" s="6">
        <v>2016</v>
      </c>
      <c r="C730" t="s">
        <v>420</v>
      </c>
      <c r="D730" t="s">
        <v>158</v>
      </c>
      <c r="E730" t="s">
        <v>80</v>
      </c>
      <c r="F730" t="s">
        <v>409</v>
      </c>
      <c r="G730" t="s">
        <v>94</v>
      </c>
      <c r="H730">
        <v>4</v>
      </c>
      <c r="I730">
        <v>9</v>
      </c>
      <c r="J730">
        <v>5</v>
      </c>
      <c r="K730">
        <v>0</v>
      </c>
      <c r="L730">
        <v>7</v>
      </c>
      <c r="M730">
        <v>0</v>
      </c>
      <c r="N730">
        <v>32</v>
      </c>
      <c r="O730">
        <v>111</v>
      </c>
      <c r="P730">
        <v>77</v>
      </c>
      <c r="Q730">
        <v>0.86</v>
      </c>
      <c r="R730">
        <v>4.9800000000000004</v>
      </c>
      <c r="S730" s="6" t="s">
        <v>906</v>
      </c>
    </row>
    <row r="731" spans="1:19" x14ac:dyDescent="0.2">
      <c r="A731" t="s">
        <v>713</v>
      </c>
      <c r="B731" s="6">
        <v>2016</v>
      </c>
      <c r="C731" t="s">
        <v>175</v>
      </c>
      <c r="D731" t="s">
        <v>157</v>
      </c>
      <c r="E731" t="s">
        <v>179</v>
      </c>
      <c r="F731" t="s">
        <v>411</v>
      </c>
      <c r="G731" t="s">
        <v>215</v>
      </c>
      <c r="H731">
        <v>4</v>
      </c>
      <c r="I731">
        <v>2.2000000000000002</v>
      </c>
      <c r="J731">
        <v>5</v>
      </c>
      <c r="K731">
        <v>5</v>
      </c>
      <c r="L731">
        <v>3</v>
      </c>
      <c r="M731">
        <v>0</v>
      </c>
      <c r="N731">
        <v>16</v>
      </c>
      <c r="O731">
        <v>54</v>
      </c>
      <c r="P731">
        <v>31</v>
      </c>
      <c r="Q731">
        <v>0.87</v>
      </c>
      <c r="R731">
        <v>-4.05</v>
      </c>
      <c r="S731" t="str">
        <f>IF(G731="W", "W", "L")</f>
        <v>L</v>
      </c>
    </row>
    <row r="732" spans="1:19" x14ac:dyDescent="0.2">
      <c r="A732" t="s">
        <v>713</v>
      </c>
      <c r="B732" s="6">
        <v>2016</v>
      </c>
      <c r="C732" t="s">
        <v>76</v>
      </c>
      <c r="D732" t="s">
        <v>158</v>
      </c>
      <c r="E732" t="s">
        <v>77</v>
      </c>
      <c r="F732" t="s">
        <v>409</v>
      </c>
      <c r="G732" t="s">
        <v>114</v>
      </c>
      <c r="H732">
        <v>4</v>
      </c>
      <c r="I732">
        <v>6.2</v>
      </c>
      <c r="J732">
        <v>7</v>
      </c>
      <c r="K732">
        <v>4</v>
      </c>
      <c r="L732">
        <v>7</v>
      </c>
      <c r="M732">
        <v>1</v>
      </c>
      <c r="N732">
        <v>30</v>
      </c>
      <c r="O732">
        <v>110</v>
      </c>
      <c r="P732">
        <v>66</v>
      </c>
      <c r="Q732">
        <v>1.1000000000000001</v>
      </c>
      <c r="R732">
        <v>-0.37</v>
      </c>
      <c r="S732" t="str">
        <f>IF(G732="W", "W", "L")</f>
        <v>L</v>
      </c>
    </row>
    <row r="733" spans="1:19" x14ac:dyDescent="0.2">
      <c r="A733" t="s">
        <v>713</v>
      </c>
      <c r="B733" s="6">
        <v>2016</v>
      </c>
      <c r="C733" t="s">
        <v>309</v>
      </c>
      <c r="D733" t="s">
        <v>157</v>
      </c>
      <c r="E733" t="s">
        <v>102</v>
      </c>
      <c r="F733" t="s">
        <v>410</v>
      </c>
      <c r="G733" t="s">
        <v>147</v>
      </c>
      <c r="H733">
        <v>5</v>
      </c>
      <c r="I733">
        <v>7</v>
      </c>
      <c r="J733">
        <v>5</v>
      </c>
      <c r="K733">
        <v>2</v>
      </c>
      <c r="L733">
        <v>6</v>
      </c>
      <c r="M733">
        <v>1</v>
      </c>
      <c r="N733">
        <v>28</v>
      </c>
      <c r="O733">
        <v>105</v>
      </c>
      <c r="P733">
        <v>66</v>
      </c>
      <c r="Q733">
        <v>0.93</v>
      </c>
      <c r="R733">
        <v>1.77</v>
      </c>
      <c r="S733" s="6" t="s">
        <v>906</v>
      </c>
    </row>
    <row r="734" spans="1:19" x14ac:dyDescent="0.2">
      <c r="A734" t="s">
        <v>713</v>
      </c>
      <c r="B734" s="6">
        <v>2016</v>
      </c>
      <c r="C734" t="s">
        <v>232</v>
      </c>
      <c r="D734" t="s">
        <v>157</v>
      </c>
      <c r="E734" t="s">
        <v>59</v>
      </c>
      <c r="F734" t="s">
        <v>409</v>
      </c>
      <c r="G734" t="s">
        <v>97</v>
      </c>
      <c r="H734">
        <v>4</v>
      </c>
      <c r="I734">
        <v>7.1</v>
      </c>
      <c r="J734">
        <v>7</v>
      </c>
      <c r="K734">
        <v>1</v>
      </c>
      <c r="L734">
        <v>9</v>
      </c>
      <c r="M734">
        <v>0</v>
      </c>
      <c r="N734">
        <v>30</v>
      </c>
      <c r="O734">
        <v>106</v>
      </c>
      <c r="P734">
        <v>76</v>
      </c>
      <c r="Q734">
        <v>1.1100000000000001</v>
      </c>
      <c r="R734">
        <v>2.39</v>
      </c>
      <c r="S734" s="6" t="s">
        <v>906</v>
      </c>
    </row>
    <row r="735" spans="1:19" x14ac:dyDescent="0.2">
      <c r="A735" t="s">
        <v>713</v>
      </c>
      <c r="B735" s="6">
        <v>2016</v>
      </c>
      <c r="C735" t="s">
        <v>234</v>
      </c>
      <c r="D735" t="s">
        <v>158</v>
      </c>
      <c r="E735" t="s">
        <v>93</v>
      </c>
      <c r="F735" t="s">
        <v>411</v>
      </c>
      <c r="G735" t="s">
        <v>180</v>
      </c>
      <c r="H735">
        <v>5</v>
      </c>
      <c r="I735">
        <v>7</v>
      </c>
      <c r="J735">
        <v>8</v>
      </c>
      <c r="K735">
        <v>6</v>
      </c>
      <c r="L735">
        <v>6</v>
      </c>
      <c r="M735">
        <v>2</v>
      </c>
      <c r="N735">
        <v>29</v>
      </c>
      <c r="O735">
        <v>105</v>
      </c>
      <c r="P735">
        <v>77</v>
      </c>
      <c r="Q735">
        <v>0.73</v>
      </c>
      <c r="R735">
        <v>-1.76</v>
      </c>
      <c r="S735" t="str">
        <f>IF(G735="W", "W", "L")</f>
        <v>L</v>
      </c>
    </row>
    <row r="736" spans="1:19" x14ac:dyDescent="0.2">
      <c r="A736" t="s">
        <v>713</v>
      </c>
      <c r="B736" s="6">
        <v>2016</v>
      </c>
      <c r="C736" t="s">
        <v>184</v>
      </c>
      <c r="D736" t="s">
        <v>158</v>
      </c>
      <c r="E736" t="s">
        <v>50</v>
      </c>
      <c r="F736" t="s">
        <v>409</v>
      </c>
      <c r="G736" t="s">
        <v>266</v>
      </c>
      <c r="H736">
        <v>4</v>
      </c>
      <c r="I736">
        <v>6</v>
      </c>
      <c r="J736">
        <v>2</v>
      </c>
      <c r="K736">
        <v>0</v>
      </c>
      <c r="L736">
        <v>6</v>
      </c>
      <c r="M736">
        <v>0</v>
      </c>
      <c r="N736">
        <v>21</v>
      </c>
      <c r="O736">
        <v>82</v>
      </c>
      <c r="P736">
        <v>55</v>
      </c>
      <c r="Q736">
        <v>0.79</v>
      </c>
      <c r="R736">
        <v>3.32</v>
      </c>
      <c r="S736" s="6" t="s">
        <v>906</v>
      </c>
    </row>
    <row r="737" spans="1:19" x14ac:dyDescent="0.2">
      <c r="A737" t="s">
        <v>713</v>
      </c>
      <c r="B737" s="6">
        <v>2016</v>
      </c>
      <c r="C737" t="s">
        <v>357</v>
      </c>
      <c r="D737" t="s">
        <v>157</v>
      </c>
      <c r="E737" t="s">
        <v>64</v>
      </c>
      <c r="F737" t="s">
        <v>411</v>
      </c>
      <c r="G737" t="s">
        <v>575</v>
      </c>
      <c r="H737">
        <v>4</v>
      </c>
      <c r="I737">
        <v>9</v>
      </c>
      <c r="J737">
        <v>3</v>
      </c>
      <c r="K737">
        <v>2</v>
      </c>
      <c r="L737">
        <v>8</v>
      </c>
      <c r="M737">
        <v>0</v>
      </c>
      <c r="N737">
        <v>31</v>
      </c>
      <c r="O737">
        <v>114</v>
      </c>
      <c r="P737">
        <v>73</v>
      </c>
      <c r="Q737">
        <v>0.49</v>
      </c>
      <c r="R737">
        <v>2.34</v>
      </c>
      <c r="S737" s="6" t="s">
        <v>906</v>
      </c>
    </row>
    <row r="738" spans="1:19" x14ac:dyDescent="0.2">
      <c r="A738" t="s">
        <v>713</v>
      </c>
      <c r="B738" s="6">
        <v>2016</v>
      </c>
      <c r="C738" t="s">
        <v>403</v>
      </c>
      <c r="D738" t="s">
        <v>157</v>
      </c>
      <c r="E738" t="s">
        <v>50</v>
      </c>
      <c r="F738" t="s">
        <v>409</v>
      </c>
      <c r="G738" t="s">
        <v>434</v>
      </c>
      <c r="H738">
        <v>4</v>
      </c>
      <c r="I738">
        <v>5</v>
      </c>
      <c r="J738">
        <v>8</v>
      </c>
      <c r="K738">
        <v>5</v>
      </c>
      <c r="L738">
        <v>7</v>
      </c>
      <c r="M738">
        <v>1</v>
      </c>
      <c r="N738">
        <v>27</v>
      </c>
      <c r="O738">
        <v>97</v>
      </c>
      <c r="P738">
        <v>67</v>
      </c>
      <c r="Q738">
        <v>0.86</v>
      </c>
      <c r="R738">
        <v>-4.76</v>
      </c>
      <c r="S738" t="str">
        <f>IF(G738="W", "W", "L")</f>
        <v>L</v>
      </c>
    </row>
    <row r="739" spans="1:19" x14ac:dyDescent="0.2">
      <c r="A739" t="s">
        <v>713</v>
      </c>
      <c r="B739" s="6">
        <v>2016</v>
      </c>
      <c r="C739" t="s">
        <v>312</v>
      </c>
      <c r="D739" t="s">
        <v>158</v>
      </c>
      <c r="E739" t="s">
        <v>117</v>
      </c>
      <c r="F739" t="s">
        <v>410</v>
      </c>
      <c r="G739" t="s">
        <v>466</v>
      </c>
      <c r="H739">
        <v>5</v>
      </c>
      <c r="I739">
        <v>9</v>
      </c>
      <c r="J739">
        <v>3</v>
      </c>
      <c r="K739">
        <v>0</v>
      </c>
      <c r="L739">
        <v>9</v>
      </c>
      <c r="M739">
        <v>0</v>
      </c>
      <c r="N739">
        <v>32</v>
      </c>
      <c r="O739">
        <v>115</v>
      </c>
      <c r="P739">
        <v>72</v>
      </c>
      <c r="Q739">
        <v>0.68</v>
      </c>
      <c r="R739">
        <v>4.9800000000000004</v>
      </c>
      <c r="S739" s="6" t="s">
        <v>906</v>
      </c>
    </row>
    <row r="740" spans="1:19" x14ac:dyDescent="0.2">
      <c r="A740" t="s">
        <v>713</v>
      </c>
      <c r="B740" s="6">
        <v>2016</v>
      </c>
      <c r="C740" t="s">
        <v>457</v>
      </c>
      <c r="D740" t="s">
        <v>157</v>
      </c>
      <c r="E740" t="s">
        <v>596</v>
      </c>
      <c r="F740" t="s">
        <v>570</v>
      </c>
      <c r="G740" t="s">
        <v>100</v>
      </c>
      <c r="H740">
        <v>6</v>
      </c>
      <c r="I740">
        <v>8</v>
      </c>
      <c r="J740">
        <v>3</v>
      </c>
      <c r="K740">
        <v>2</v>
      </c>
      <c r="L740">
        <v>7</v>
      </c>
      <c r="M740">
        <v>0</v>
      </c>
      <c r="N740">
        <v>26</v>
      </c>
      <c r="O740">
        <v>87</v>
      </c>
      <c r="P740">
        <v>64</v>
      </c>
      <c r="Q740">
        <v>1.25</v>
      </c>
      <c r="R740">
        <v>1.88</v>
      </c>
      <c r="S740" s="6" t="s">
        <v>906</v>
      </c>
    </row>
    <row r="741" spans="1:19" x14ac:dyDescent="0.2">
      <c r="A741" t="s">
        <v>713</v>
      </c>
      <c r="B741" s="6">
        <v>2016</v>
      </c>
      <c r="C741" t="s">
        <v>363</v>
      </c>
      <c r="D741" t="s">
        <v>157</v>
      </c>
      <c r="E741" t="s">
        <v>72</v>
      </c>
      <c r="F741" t="s">
        <v>410</v>
      </c>
      <c r="G741" t="s">
        <v>796</v>
      </c>
      <c r="H741">
        <v>4</v>
      </c>
      <c r="I741">
        <v>3.1</v>
      </c>
      <c r="J741">
        <v>7</v>
      </c>
      <c r="K741">
        <v>5</v>
      </c>
      <c r="L741">
        <v>4</v>
      </c>
      <c r="M741">
        <v>1</v>
      </c>
      <c r="N741">
        <v>22</v>
      </c>
      <c r="O741">
        <v>95</v>
      </c>
      <c r="P741">
        <v>53</v>
      </c>
      <c r="Q741">
        <v>0.74</v>
      </c>
      <c r="R741">
        <v>-3.35</v>
      </c>
      <c r="S741" t="str">
        <f>IF(G741="W", "W", "L")</f>
        <v>L</v>
      </c>
    </row>
    <row r="742" spans="1:19" x14ac:dyDescent="0.2">
      <c r="A742" t="s">
        <v>713</v>
      </c>
      <c r="B742" s="6">
        <v>2016</v>
      </c>
      <c r="C742" t="s">
        <v>320</v>
      </c>
      <c r="D742" t="s">
        <v>158</v>
      </c>
      <c r="E742" t="s">
        <v>227</v>
      </c>
      <c r="F742" t="s">
        <v>410</v>
      </c>
      <c r="G742" t="s">
        <v>681</v>
      </c>
      <c r="H742">
        <v>4</v>
      </c>
      <c r="I742">
        <v>8</v>
      </c>
      <c r="J742">
        <v>5</v>
      </c>
      <c r="K742">
        <v>1</v>
      </c>
      <c r="L742">
        <v>8</v>
      </c>
      <c r="M742">
        <v>1</v>
      </c>
      <c r="N742">
        <v>28</v>
      </c>
      <c r="O742">
        <v>96</v>
      </c>
      <c r="P742">
        <v>68</v>
      </c>
      <c r="Q742">
        <v>0.42</v>
      </c>
      <c r="R742">
        <v>3.43</v>
      </c>
      <c r="S742" s="6" t="s">
        <v>906</v>
      </c>
    </row>
    <row r="743" spans="1:19" x14ac:dyDescent="0.2">
      <c r="A743" t="s">
        <v>713</v>
      </c>
      <c r="B743" s="6">
        <v>2016</v>
      </c>
      <c r="C743" t="s">
        <v>506</v>
      </c>
      <c r="D743" t="s">
        <v>157</v>
      </c>
      <c r="E743" t="s">
        <v>50</v>
      </c>
      <c r="F743" t="s">
        <v>409</v>
      </c>
      <c r="G743" t="s">
        <v>180</v>
      </c>
      <c r="H743">
        <v>9</v>
      </c>
      <c r="I743">
        <v>7</v>
      </c>
      <c r="J743">
        <v>5</v>
      </c>
      <c r="K743">
        <v>0</v>
      </c>
      <c r="L743">
        <v>8</v>
      </c>
      <c r="M743">
        <v>0</v>
      </c>
      <c r="N743">
        <v>27</v>
      </c>
      <c r="O743">
        <v>95</v>
      </c>
      <c r="P743">
        <v>62</v>
      </c>
      <c r="Q743">
        <v>1.17</v>
      </c>
      <c r="R743">
        <v>3.63</v>
      </c>
      <c r="S743" t="str">
        <f>IF(G743="W", "W", "L")</f>
        <v>L</v>
      </c>
    </row>
    <row r="744" spans="1:19" x14ac:dyDescent="0.2">
      <c r="A744" t="s">
        <v>713</v>
      </c>
      <c r="B744" s="6">
        <v>2016</v>
      </c>
      <c r="C744" t="s">
        <v>113</v>
      </c>
      <c r="D744" t="s">
        <v>157</v>
      </c>
      <c r="E744" t="s">
        <v>88</v>
      </c>
      <c r="F744" t="s">
        <v>410</v>
      </c>
      <c r="G744" t="s">
        <v>404</v>
      </c>
      <c r="H744">
        <v>5</v>
      </c>
      <c r="I744">
        <v>7</v>
      </c>
      <c r="J744">
        <v>6</v>
      </c>
      <c r="K744">
        <v>3</v>
      </c>
      <c r="L744">
        <v>8</v>
      </c>
      <c r="M744">
        <v>1</v>
      </c>
      <c r="N744">
        <v>28</v>
      </c>
      <c r="O744">
        <v>101</v>
      </c>
      <c r="P744">
        <v>67</v>
      </c>
      <c r="Q744">
        <v>0.96</v>
      </c>
      <c r="R744">
        <v>0.63</v>
      </c>
      <c r="S744" t="str">
        <f>IF(G744="W", "W", "L")</f>
        <v>L</v>
      </c>
    </row>
    <row r="745" spans="1:19" x14ac:dyDescent="0.2">
      <c r="A745" t="s">
        <v>713</v>
      </c>
      <c r="B745" s="6">
        <v>2016</v>
      </c>
      <c r="C745" t="s">
        <v>481</v>
      </c>
      <c r="D745" t="s">
        <v>158</v>
      </c>
      <c r="E745" t="s">
        <v>69</v>
      </c>
      <c r="F745" t="s">
        <v>411</v>
      </c>
      <c r="G745" t="s">
        <v>262</v>
      </c>
      <c r="H745">
        <v>6</v>
      </c>
      <c r="I745">
        <v>7</v>
      </c>
      <c r="J745">
        <v>5</v>
      </c>
      <c r="K745">
        <v>0</v>
      </c>
      <c r="L745">
        <v>7</v>
      </c>
      <c r="M745">
        <v>0</v>
      </c>
      <c r="N745">
        <v>27</v>
      </c>
      <c r="O745">
        <v>103</v>
      </c>
      <c r="P745">
        <v>67</v>
      </c>
      <c r="Q745">
        <v>0.47</v>
      </c>
      <c r="R745">
        <v>3.88</v>
      </c>
      <c r="S745" s="6" t="s">
        <v>906</v>
      </c>
    </row>
    <row r="746" spans="1:19" x14ac:dyDescent="0.2">
      <c r="A746" t="s">
        <v>713</v>
      </c>
      <c r="B746" s="6">
        <v>2016</v>
      </c>
      <c r="C746" t="s">
        <v>259</v>
      </c>
      <c r="D746" t="s">
        <v>157</v>
      </c>
      <c r="E746" t="s">
        <v>227</v>
      </c>
      <c r="F746" t="s">
        <v>410</v>
      </c>
      <c r="G746" t="s">
        <v>124</v>
      </c>
      <c r="H746">
        <v>5</v>
      </c>
      <c r="I746">
        <v>8</v>
      </c>
      <c r="J746">
        <v>5</v>
      </c>
      <c r="K746">
        <v>1</v>
      </c>
      <c r="L746">
        <v>8</v>
      </c>
      <c r="M746">
        <v>0</v>
      </c>
      <c r="N746">
        <v>27</v>
      </c>
      <c r="O746">
        <v>100</v>
      </c>
      <c r="P746">
        <v>67</v>
      </c>
      <c r="Q746">
        <v>0.99</v>
      </c>
      <c r="R746">
        <v>2.19</v>
      </c>
      <c r="S746" s="6" t="s">
        <v>906</v>
      </c>
    </row>
    <row r="747" spans="1:19" x14ac:dyDescent="0.2">
      <c r="A747" t="s">
        <v>713</v>
      </c>
      <c r="B747" s="6">
        <v>2016</v>
      </c>
      <c r="C747" t="s">
        <v>208</v>
      </c>
      <c r="D747" t="s">
        <v>158</v>
      </c>
      <c r="E747" t="s">
        <v>64</v>
      </c>
      <c r="F747" t="s">
        <v>411</v>
      </c>
      <c r="G747" t="s">
        <v>797</v>
      </c>
      <c r="H747">
        <v>4</v>
      </c>
      <c r="I747">
        <v>6</v>
      </c>
      <c r="J747">
        <v>4</v>
      </c>
      <c r="K747">
        <v>3</v>
      </c>
      <c r="L747">
        <v>3</v>
      </c>
      <c r="M747">
        <v>2</v>
      </c>
      <c r="N747">
        <v>23</v>
      </c>
      <c r="O747">
        <v>87</v>
      </c>
      <c r="P747">
        <v>55</v>
      </c>
      <c r="Q747">
        <v>0.34</v>
      </c>
      <c r="R747">
        <v>0.32</v>
      </c>
      <c r="S747" s="6" t="s">
        <v>906</v>
      </c>
    </row>
    <row r="748" spans="1:19" x14ac:dyDescent="0.2">
      <c r="A748" t="s">
        <v>713</v>
      </c>
      <c r="B748" s="6">
        <v>2016</v>
      </c>
      <c r="C748" t="s">
        <v>209</v>
      </c>
      <c r="D748" t="s">
        <v>158</v>
      </c>
      <c r="E748" t="s">
        <v>59</v>
      </c>
      <c r="F748" t="s">
        <v>409</v>
      </c>
      <c r="G748" t="s">
        <v>70</v>
      </c>
      <c r="H748">
        <v>4</v>
      </c>
      <c r="I748">
        <v>6</v>
      </c>
      <c r="J748">
        <v>7</v>
      </c>
      <c r="K748">
        <v>1</v>
      </c>
      <c r="L748">
        <v>7</v>
      </c>
      <c r="M748">
        <v>1</v>
      </c>
      <c r="N748">
        <v>26</v>
      </c>
      <c r="O748">
        <v>112</v>
      </c>
      <c r="P748">
        <v>72</v>
      </c>
      <c r="Q748">
        <v>1.08</v>
      </c>
      <c r="R748">
        <v>2.3199999999999998</v>
      </c>
      <c r="S748" s="6" t="s">
        <v>906</v>
      </c>
    </row>
    <row r="749" spans="1:19" x14ac:dyDescent="0.2">
      <c r="A749" t="s">
        <v>713</v>
      </c>
      <c r="B749" s="6">
        <v>2016</v>
      </c>
      <c r="C749" t="s">
        <v>486</v>
      </c>
      <c r="D749" t="s">
        <v>158</v>
      </c>
      <c r="E749" t="s">
        <v>72</v>
      </c>
      <c r="F749" t="s">
        <v>410</v>
      </c>
      <c r="G749" t="s">
        <v>78</v>
      </c>
      <c r="H749">
        <v>4</v>
      </c>
      <c r="I749">
        <v>6.2</v>
      </c>
      <c r="J749">
        <v>6</v>
      </c>
      <c r="K749">
        <v>2</v>
      </c>
      <c r="L749">
        <v>8</v>
      </c>
      <c r="M749">
        <v>1</v>
      </c>
      <c r="N749">
        <v>29</v>
      </c>
      <c r="O749">
        <v>113</v>
      </c>
      <c r="P749">
        <v>71</v>
      </c>
      <c r="Q749">
        <v>0.79</v>
      </c>
      <c r="R749">
        <v>1.07</v>
      </c>
      <c r="S749" s="6" t="s">
        <v>906</v>
      </c>
    </row>
    <row r="750" spans="1:19" x14ac:dyDescent="0.2">
      <c r="A750" t="s">
        <v>713</v>
      </c>
      <c r="B750" s="6">
        <v>2016</v>
      </c>
      <c r="C750" t="s">
        <v>134</v>
      </c>
      <c r="D750" t="s">
        <v>157</v>
      </c>
      <c r="E750" t="s">
        <v>93</v>
      </c>
      <c r="F750" t="s">
        <v>411</v>
      </c>
      <c r="G750" t="s">
        <v>782</v>
      </c>
      <c r="H750">
        <v>4</v>
      </c>
      <c r="I750">
        <v>6</v>
      </c>
      <c r="J750">
        <v>5</v>
      </c>
      <c r="K750">
        <v>1</v>
      </c>
      <c r="L750">
        <v>7</v>
      </c>
      <c r="M750">
        <v>1</v>
      </c>
      <c r="N750">
        <v>24</v>
      </c>
      <c r="O750">
        <v>113</v>
      </c>
      <c r="P750">
        <v>75</v>
      </c>
      <c r="Q750">
        <v>1.07</v>
      </c>
      <c r="R750">
        <v>2.2599999999999998</v>
      </c>
      <c r="S750" t="s">
        <v>906</v>
      </c>
    </row>
    <row r="751" spans="1:19" x14ac:dyDescent="0.2">
      <c r="A751" t="s">
        <v>713</v>
      </c>
      <c r="B751" s="6">
        <v>2016</v>
      </c>
      <c r="C751" t="s">
        <v>382</v>
      </c>
      <c r="D751" t="s">
        <v>158</v>
      </c>
      <c r="E751" t="s">
        <v>77</v>
      </c>
      <c r="F751" t="s">
        <v>409</v>
      </c>
      <c r="G751" t="s">
        <v>248</v>
      </c>
      <c r="H751">
        <v>4</v>
      </c>
      <c r="I751">
        <v>8</v>
      </c>
      <c r="J751">
        <v>6</v>
      </c>
      <c r="K751">
        <v>3</v>
      </c>
      <c r="L751">
        <v>11</v>
      </c>
      <c r="M751">
        <v>2</v>
      </c>
      <c r="N751">
        <v>31</v>
      </c>
      <c r="O751">
        <v>109</v>
      </c>
      <c r="P751">
        <v>72</v>
      </c>
      <c r="Q751">
        <v>0.56999999999999995</v>
      </c>
      <c r="R751">
        <v>1.43</v>
      </c>
      <c r="S751" s="6" t="s">
        <v>906</v>
      </c>
    </row>
    <row r="752" spans="1:19" x14ac:dyDescent="0.2">
      <c r="A752" t="s">
        <v>713</v>
      </c>
      <c r="B752" s="6">
        <v>2016</v>
      </c>
      <c r="C752" t="s">
        <v>139</v>
      </c>
      <c r="D752" t="s">
        <v>158</v>
      </c>
      <c r="E752" t="s">
        <v>179</v>
      </c>
      <c r="F752" t="s">
        <v>411</v>
      </c>
      <c r="G752" t="s">
        <v>210</v>
      </c>
      <c r="H752">
        <v>5</v>
      </c>
      <c r="I752">
        <v>7</v>
      </c>
      <c r="J752">
        <v>4</v>
      </c>
      <c r="K752">
        <v>4</v>
      </c>
      <c r="L752">
        <v>9</v>
      </c>
      <c r="M752">
        <v>1</v>
      </c>
      <c r="N752">
        <v>28</v>
      </c>
      <c r="O752">
        <v>112</v>
      </c>
      <c r="P752">
        <v>73</v>
      </c>
      <c r="Q752">
        <v>0.61</v>
      </c>
      <c r="R752">
        <v>-0.12</v>
      </c>
      <c r="S752" t="str">
        <f>IF(G752="W", "W", "L")</f>
        <v>L</v>
      </c>
    </row>
    <row r="753" spans="1:19" x14ac:dyDescent="0.2">
      <c r="A753" t="s">
        <v>713</v>
      </c>
      <c r="B753" s="6">
        <v>2016</v>
      </c>
      <c r="C753" t="s">
        <v>141</v>
      </c>
      <c r="D753" t="s">
        <v>157</v>
      </c>
      <c r="E753" t="s">
        <v>77</v>
      </c>
      <c r="F753" t="s">
        <v>409</v>
      </c>
      <c r="G753" t="s">
        <v>550</v>
      </c>
      <c r="H753">
        <v>4</v>
      </c>
      <c r="I753">
        <v>7</v>
      </c>
      <c r="J753">
        <v>4</v>
      </c>
      <c r="K753">
        <v>0</v>
      </c>
      <c r="L753">
        <v>10</v>
      </c>
      <c r="M753">
        <v>0</v>
      </c>
      <c r="N753">
        <v>30</v>
      </c>
      <c r="O753">
        <v>114</v>
      </c>
      <c r="P753">
        <v>73</v>
      </c>
      <c r="Q753">
        <v>0.66</v>
      </c>
      <c r="R753">
        <v>2.56</v>
      </c>
      <c r="S753" s="6" t="s">
        <v>906</v>
      </c>
    </row>
    <row r="754" spans="1:19" x14ac:dyDescent="0.2">
      <c r="A754" t="s">
        <v>713</v>
      </c>
      <c r="B754" s="6">
        <v>2016</v>
      </c>
      <c r="C754" t="s">
        <v>388</v>
      </c>
      <c r="D754" t="s">
        <v>158</v>
      </c>
      <c r="E754" t="s">
        <v>80</v>
      </c>
      <c r="F754" t="s">
        <v>409</v>
      </c>
      <c r="G754" t="s">
        <v>275</v>
      </c>
      <c r="H754">
        <v>4</v>
      </c>
      <c r="I754">
        <v>7</v>
      </c>
      <c r="J754">
        <v>5</v>
      </c>
      <c r="K754">
        <v>4</v>
      </c>
      <c r="L754">
        <v>7</v>
      </c>
      <c r="M754">
        <v>2</v>
      </c>
      <c r="N754">
        <v>30</v>
      </c>
      <c r="O754">
        <v>101</v>
      </c>
      <c r="P754">
        <v>68</v>
      </c>
      <c r="Q754">
        <v>0.93</v>
      </c>
      <c r="R754">
        <v>-0.12</v>
      </c>
      <c r="S754" s="6" t="s">
        <v>906</v>
      </c>
    </row>
    <row r="755" spans="1:19" x14ac:dyDescent="0.2">
      <c r="A755" t="s">
        <v>713</v>
      </c>
      <c r="B755" s="6">
        <v>2016</v>
      </c>
      <c r="C755" t="s">
        <v>389</v>
      </c>
      <c r="D755" t="s">
        <v>158</v>
      </c>
      <c r="E755" t="s">
        <v>50</v>
      </c>
      <c r="F755" t="s">
        <v>409</v>
      </c>
      <c r="G755" t="s">
        <v>97</v>
      </c>
      <c r="H755">
        <v>4</v>
      </c>
      <c r="I755">
        <v>6.1</v>
      </c>
      <c r="J755">
        <v>6</v>
      </c>
      <c r="K755">
        <v>2</v>
      </c>
      <c r="L755">
        <v>9</v>
      </c>
      <c r="M755">
        <v>0</v>
      </c>
      <c r="N755">
        <v>26</v>
      </c>
      <c r="O755">
        <v>102</v>
      </c>
      <c r="P755">
        <v>68</v>
      </c>
      <c r="Q755">
        <v>1.06</v>
      </c>
      <c r="R755">
        <v>1.1499999999999999</v>
      </c>
      <c r="S755" s="6" t="s">
        <v>906</v>
      </c>
    </row>
    <row r="756" spans="1:19" x14ac:dyDescent="0.2">
      <c r="A756" t="s">
        <v>713</v>
      </c>
      <c r="B756" s="6">
        <v>2016</v>
      </c>
      <c r="C756" t="s">
        <v>494</v>
      </c>
      <c r="D756" t="s">
        <v>157</v>
      </c>
      <c r="E756" t="s">
        <v>80</v>
      </c>
      <c r="F756" t="s">
        <v>409</v>
      </c>
      <c r="G756" t="s">
        <v>121</v>
      </c>
      <c r="H756">
        <v>4</v>
      </c>
      <c r="I756">
        <v>4</v>
      </c>
      <c r="J756">
        <v>5</v>
      </c>
      <c r="K756">
        <v>2</v>
      </c>
      <c r="L756">
        <v>3</v>
      </c>
      <c r="M756">
        <v>1</v>
      </c>
      <c r="N756">
        <v>18</v>
      </c>
      <c r="O756">
        <v>60</v>
      </c>
      <c r="P756">
        <v>39</v>
      </c>
      <c r="Q756">
        <v>1.26</v>
      </c>
      <c r="R756">
        <v>0.03</v>
      </c>
      <c r="S756" s="6" t="s">
        <v>906</v>
      </c>
    </row>
    <row r="757" spans="1:19" x14ac:dyDescent="0.2">
      <c r="A757" t="s">
        <v>772</v>
      </c>
      <c r="B757" s="6">
        <v>2016</v>
      </c>
      <c r="C757" t="s">
        <v>225</v>
      </c>
      <c r="D757" t="s">
        <v>158</v>
      </c>
      <c r="E757" t="s">
        <v>574</v>
      </c>
      <c r="F757" t="s">
        <v>570</v>
      </c>
      <c r="G757" t="s">
        <v>152</v>
      </c>
      <c r="H757">
        <v>99</v>
      </c>
      <c r="I757">
        <v>5</v>
      </c>
      <c r="J757">
        <v>4</v>
      </c>
      <c r="K757">
        <v>1</v>
      </c>
      <c r="L757">
        <v>6</v>
      </c>
      <c r="M757">
        <v>1</v>
      </c>
      <c r="N757">
        <v>19</v>
      </c>
      <c r="O757">
        <v>76</v>
      </c>
      <c r="P757">
        <v>50</v>
      </c>
      <c r="Q757">
        <v>0.76</v>
      </c>
      <c r="R757">
        <v>1.77</v>
      </c>
      <c r="S757" s="6" t="s">
        <v>906</v>
      </c>
    </row>
    <row r="758" spans="1:19" x14ac:dyDescent="0.2">
      <c r="A758" t="s">
        <v>772</v>
      </c>
      <c r="B758" s="6">
        <v>2016</v>
      </c>
      <c r="C758" t="s">
        <v>398</v>
      </c>
      <c r="D758" t="s">
        <v>157</v>
      </c>
      <c r="E758" t="s">
        <v>80</v>
      </c>
      <c r="F758" t="s">
        <v>409</v>
      </c>
      <c r="G758" t="s">
        <v>189</v>
      </c>
      <c r="H758">
        <v>5</v>
      </c>
      <c r="I758">
        <v>6.2</v>
      </c>
      <c r="J758">
        <v>4</v>
      </c>
      <c r="K758">
        <v>1</v>
      </c>
      <c r="L758">
        <v>4</v>
      </c>
      <c r="M758">
        <v>0</v>
      </c>
      <c r="N758">
        <v>25</v>
      </c>
      <c r="O758">
        <v>85</v>
      </c>
      <c r="P758">
        <v>56</v>
      </c>
      <c r="Q758">
        <v>1.21</v>
      </c>
      <c r="R758">
        <v>2.23</v>
      </c>
      <c r="S758" s="6" t="s">
        <v>906</v>
      </c>
    </row>
    <row r="759" spans="1:19" x14ac:dyDescent="0.2">
      <c r="A759" t="s">
        <v>772</v>
      </c>
      <c r="B759" s="6">
        <v>2016</v>
      </c>
      <c r="C759" t="s">
        <v>170</v>
      </c>
      <c r="D759" t="s">
        <v>157</v>
      </c>
      <c r="E759" t="s">
        <v>77</v>
      </c>
      <c r="F759" t="s">
        <v>409</v>
      </c>
      <c r="G759" t="s">
        <v>199</v>
      </c>
      <c r="H759">
        <v>4</v>
      </c>
      <c r="I759">
        <v>5.0999999999999996</v>
      </c>
      <c r="J759">
        <v>6</v>
      </c>
      <c r="K759">
        <v>4</v>
      </c>
      <c r="L759">
        <v>1</v>
      </c>
      <c r="M759">
        <v>1</v>
      </c>
      <c r="N759">
        <v>23</v>
      </c>
      <c r="O759">
        <v>65</v>
      </c>
      <c r="P759">
        <v>44</v>
      </c>
      <c r="Q759">
        <v>0.96</v>
      </c>
      <c r="R759">
        <v>-2.2200000000000002</v>
      </c>
      <c r="S759" s="6" t="s">
        <v>906</v>
      </c>
    </row>
    <row r="760" spans="1:19" x14ac:dyDescent="0.2">
      <c r="A760" t="s">
        <v>772</v>
      </c>
      <c r="B760" s="6">
        <v>2016</v>
      </c>
      <c r="C760" t="s">
        <v>526</v>
      </c>
      <c r="D760" t="s">
        <v>158</v>
      </c>
      <c r="E760" t="s">
        <v>80</v>
      </c>
      <c r="F760" t="s">
        <v>409</v>
      </c>
      <c r="G760" t="s">
        <v>183</v>
      </c>
      <c r="H760">
        <v>5</v>
      </c>
      <c r="I760">
        <v>6</v>
      </c>
      <c r="J760">
        <v>9</v>
      </c>
      <c r="K760">
        <v>2</v>
      </c>
      <c r="L760">
        <v>5</v>
      </c>
      <c r="M760">
        <v>1</v>
      </c>
      <c r="N760">
        <v>26</v>
      </c>
      <c r="O760">
        <v>105</v>
      </c>
      <c r="P760">
        <v>64</v>
      </c>
      <c r="Q760">
        <v>0.85</v>
      </c>
      <c r="R760">
        <v>1.32</v>
      </c>
      <c r="S760" s="6" t="s">
        <v>906</v>
      </c>
    </row>
    <row r="761" spans="1:19" x14ac:dyDescent="0.2">
      <c r="A761" t="s">
        <v>772</v>
      </c>
      <c r="B761" s="6">
        <v>2016</v>
      </c>
      <c r="C761" t="s">
        <v>399</v>
      </c>
      <c r="D761" t="s">
        <v>158</v>
      </c>
      <c r="E761" t="s">
        <v>50</v>
      </c>
      <c r="F761" t="s">
        <v>409</v>
      </c>
      <c r="G761" t="s">
        <v>407</v>
      </c>
      <c r="H761">
        <v>4</v>
      </c>
      <c r="I761">
        <v>6</v>
      </c>
      <c r="J761">
        <v>7</v>
      </c>
      <c r="K761">
        <v>4</v>
      </c>
      <c r="L761">
        <v>3</v>
      </c>
      <c r="M761">
        <v>1</v>
      </c>
      <c r="N761">
        <v>24</v>
      </c>
      <c r="O761">
        <v>81</v>
      </c>
      <c r="P761">
        <v>53</v>
      </c>
      <c r="Q761">
        <v>0.87</v>
      </c>
      <c r="R761">
        <v>-0.31</v>
      </c>
      <c r="S761" s="6" t="s">
        <v>906</v>
      </c>
    </row>
    <row r="762" spans="1:19" x14ac:dyDescent="0.2">
      <c r="A762" t="s">
        <v>772</v>
      </c>
      <c r="B762" s="6">
        <v>2016</v>
      </c>
      <c r="C762" t="s">
        <v>306</v>
      </c>
      <c r="D762" t="s">
        <v>158</v>
      </c>
      <c r="E762" t="s">
        <v>77</v>
      </c>
      <c r="F762" t="s">
        <v>409</v>
      </c>
      <c r="G762" t="s">
        <v>243</v>
      </c>
      <c r="H762">
        <v>4</v>
      </c>
      <c r="I762">
        <v>6.1</v>
      </c>
      <c r="J762">
        <v>4</v>
      </c>
      <c r="K762">
        <v>3</v>
      </c>
      <c r="L762">
        <v>4</v>
      </c>
      <c r="M762">
        <v>3</v>
      </c>
      <c r="N762">
        <v>26</v>
      </c>
      <c r="O762">
        <v>103</v>
      </c>
      <c r="P762">
        <v>66</v>
      </c>
      <c r="Q762">
        <v>0.88</v>
      </c>
      <c r="R762">
        <v>-0.42</v>
      </c>
      <c r="S762" s="6" t="s">
        <v>906</v>
      </c>
    </row>
    <row r="763" spans="1:19" x14ac:dyDescent="0.2">
      <c r="A763" t="s">
        <v>772</v>
      </c>
      <c r="B763" s="6">
        <v>2016</v>
      </c>
      <c r="C763" t="s">
        <v>231</v>
      </c>
      <c r="D763" t="s">
        <v>157</v>
      </c>
      <c r="E763" t="s">
        <v>55</v>
      </c>
      <c r="F763" t="s">
        <v>452</v>
      </c>
      <c r="G763" t="s">
        <v>128</v>
      </c>
      <c r="H763">
        <v>5</v>
      </c>
      <c r="I763">
        <v>7.2</v>
      </c>
      <c r="J763">
        <v>5</v>
      </c>
      <c r="K763">
        <v>2</v>
      </c>
      <c r="L763">
        <v>7</v>
      </c>
      <c r="M763">
        <v>1</v>
      </c>
      <c r="N763">
        <v>29</v>
      </c>
      <c r="O763">
        <v>99</v>
      </c>
      <c r="P763">
        <v>73</v>
      </c>
      <c r="Q763">
        <v>0.68</v>
      </c>
      <c r="R763">
        <v>1.64</v>
      </c>
      <c r="S763" s="6" t="s">
        <v>906</v>
      </c>
    </row>
    <row r="764" spans="1:19" x14ac:dyDescent="0.2">
      <c r="A764" t="s">
        <v>772</v>
      </c>
      <c r="B764" s="6">
        <v>2016</v>
      </c>
      <c r="C764" t="s">
        <v>178</v>
      </c>
      <c r="D764" t="s">
        <v>157</v>
      </c>
      <c r="E764" t="s">
        <v>59</v>
      </c>
      <c r="F764" t="s">
        <v>409</v>
      </c>
      <c r="G764" t="s">
        <v>575</v>
      </c>
      <c r="H764">
        <v>4</v>
      </c>
      <c r="I764">
        <v>8</v>
      </c>
      <c r="J764">
        <v>5</v>
      </c>
      <c r="K764">
        <v>2</v>
      </c>
      <c r="L764">
        <v>6</v>
      </c>
      <c r="M764">
        <v>1</v>
      </c>
      <c r="N764">
        <v>29</v>
      </c>
      <c r="O764">
        <v>99</v>
      </c>
      <c r="P764">
        <v>76</v>
      </c>
      <c r="Q764">
        <v>0.63</v>
      </c>
      <c r="R764">
        <v>1.9</v>
      </c>
      <c r="S764" s="6" t="s">
        <v>906</v>
      </c>
    </row>
    <row r="765" spans="1:19" x14ac:dyDescent="0.2">
      <c r="A765" t="s">
        <v>772</v>
      </c>
      <c r="B765" s="6">
        <v>2016</v>
      </c>
      <c r="C765" t="s">
        <v>182</v>
      </c>
      <c r="D765" t="s">
        <v>158</v>
      </c>
      <c r="E765" t="s">
        <v>93</v>
      </c>
      <c r="F765" t="s">
        <v>411</v>
      </c>
      <c r="G765" t="s">
        <v>608</v>
      </c>
      <c r="H765">
        <v>5</v>
      </c>
      <c r="I765">
        <v>3.2</v>
      </c>
      <c r="J765">
        <v>9</v>
      </c>
      <c r="K765">
        <v>4</v>
      </c>
      <c r="L765">
        <v>1</v>
      </c>
      <c r="M765">
        <v>1</v>
      </c>
      <c r="N765">
        <v>22</v>
      </c>
      <c r="O765">
        <v>76</v>
      </c>
      <c r="P765">
        <v>48</v>
      </c>
      <c r="Q765">
        <v>0.69</v>
      </c>
      <c r="R765">
        <v>-4.32</v>
      </c>
      <c r="S765" t="str">
        <f>IF(G765="W", "W", "L")</f>
        <v>L</v>
      </c>
    </row>
    <row r="766" spans="1:19" x14ac:dyDescent="0.2">
      <c r="A766" t="s">
        <v>772</v>
      </c>
      <c r="B766" s="6">
        <v>2016</v>
      </c>
      <c r="C766" t="s">
        <v>356</v>
      </c>
      <c r="D766" t="s">
        <v>158</v>
      </c>
      <c r="E766" t="s">
        <v>50</v>
      </c>
      <c r="F766" t="s">
        <v>409</v>
      </c>
      <c r="G766" t="s">
        <v>550</v>
      </c>
      <c r="H766">
        <v>4</v>
      </c>
      <c r="I766">
        <v>6.1</v>
      </c>
      <c r="J766">
        <v>7</v>
      </c>
      <c r="K766">
        <v>1</v>
      </c>
      <c r="L766">
        <v>4</v>
      </c>
      <c r="M766">
        <v>0</v>
      </c>
      <c r="N766">
        <v>27</v>
      </c>
      <c r="O766">
        <v>100</v>
      </c>
      <c r="P766">
        <v>69</v>
      </c>
      <c r="Q766">
        <v>1.0900000000000001</v>
      </c>
      <c r="R766">
        <v>1.91</v>
      </c>
      <c r="S766" s="6" t="s">
        <v>906</v>
      </c>
    </row>
    <row r="767" spans="1:19" x14ac:dyDescent="0.2">
      <c r="A767" t="s">
        <v>772</v>
      </c>
      <c r="B767" s="6">
        <v>2016</v>
      </c>
      <c r="C767" t="s">
        <v>402</v>
      </c>
      <c r="D767" t="s">
        <v>157</v>
      </c>
      <c r="E767" t="s">
        <v>135</v>
      </c>
      <c r="F767" t="s">
        <v>411</v>
      </c>
      <c r="G767" t="s">
        <v>100</v>
      </c>
      <c r="H767">
        <v>4</v>
      </c>
      <c r="I767">
        <v>6.1</v>
      </c>
      <c r="J767">
        <v>9</v>
      </c>
      <c r="K767">
        <v>2</v>
      </c>
      <c r="L767">
        <v>4</v>
      </c>
      <c r="M767">
        <v>2</v>
      </c>
      <c r="N767">
        <v>26</v>
      </c>
      <c r="O767">
        <v>100</v>
      </c>
      <c r="P767">
        <v>70</v>
      </c>
      <c r="Q767">
        <v>0.85</v>
      </c>
      <c r="R767">
        <v>0.9</v>
      </c>
      <c r="S767" s="6" t="s">
        <v>906</v>
      </c>
    </row>
    <row r="768" spans="1:19" x14ac:dyDescent="0.2">
      <c r="A768" t="s">
        <v>772</v>
      </c>
      <c r="B768" s="6">
        <v>2016</v>
      </c>
      <c r="C768" t="s">
        <v>95</v>
      </c>
      <c r="D768" t="s">
        <v>157</v>
      </c>
      <c r="E768" t="s">
        <v>50</v>
      </c>
      <c r="F768" t="s">
        <v>409</v>
      </c>
      <c r="G768" t="s">
        <v>136</v>
      </c>
      <c r="H768">
        <v>4</v>
      </c>
      <c r="I768">
        <v>7</v>
      </c>
      <c r="J768">
        <v>7</v>
      </c>
      <c r="K768">
        <v>1</v>
      </c>
      <c r="L768">
        <v>5</v>
      </c>
      <c r="M768">
        <v>1</v>
      </c>
      <c r="N768">
        <v>28</v>
      </c>
      <c r="O768">
        <v>96</v>
      </c>
      <c r="P768">
        <v>64</v>
      </c>
      <c r="Q768">
        <v>1.4</v>
      </c>
      <c r="R768">
        <v>2.63</v>
      </c>
      <c r="S768" t="str">
        <f>IF(G768="W", "W", "L")</f>
        <v>L</v>
      </c>
    </row>
    <row r="769" spans="1:19" x14ac:dyDescent="0.2">
      <c r="A769" t="s">
        <v>772</v>
      </c>
      <c r="B769" s="6">
        <v>2016</v>
      </c>
      <c r="C769" t="s">
        <v>601</v>
      </c>
      <c r="D769" t="s">
        <v>158</v>
      </c>
      <c r="E769" t="s">
        <v>117</v>
      </c>
      <c r="F769" t="s">
        <v>410</v>
      </c>
      <c r="G769" t="s">
        <v>121</v>
      </c>
      <c r="H769">
        <v>5</v>
      </c>
      <c r="I769">
        <v>7</v>
      </c>
      <c r="J769">
        <v>5</v>
      </c>
      <c r="K769">
        <v>3</v>
      </c>
      <c r="L769">
        <v>3</v>
      </c>
      <c r="M769">
        <v>2</v>
      </c>
      <c r="N769">
        <v>27</v>
      </c>
      <c r="O769">
        <v>101</v>
      </c>
      <c r="P769">
        <v>72</v>
      </c>
      <c r="Q769">
        <v>0.79</v>
      </c>
      <c r="R769">
        <v>-0.12</v>
      </c>
      <c r="S769" s="6" t="s">
        <v>906</v>
      </c>
    </row>
    <row r="770" spans="1:19" x14ac:dyDescent="0.2">
      <c r="A770" t="s">
        <v>772</v>
      </c>
      <c r="B770" s="6">
        <v>2016</v>
      </c>
      <c r="C770" t="s">
        <v>314</v>
      </c>
      <c r="D770" t="s">
        <v>157</v>
      </c>
      <c r="E770" t="s">
        <v>80</v>
      </c>
      <c r="F770" t="s">
        <v>409</v>
      </c>
      <c r="G770" t="s">
        <v>414</v>
      </c>
      <c r="H770">
        <v>5</v>
      </c>
      <c r="I770">
        <v>8</v>
      </c>
      <c r="J770">
        <v>6</v>
      </c>
      <c r="K770">
        <v>3</v>
      </c>
      <c r="L770">
        <v>3</v>
      </c>
      <c r="M770">
        <v>3</v>
      </c>
      <c r="N770">
        <v>31</v>
      </c>
      <c r="O770">
        <v>105</v>
      </c>
      <c r="P770">
        <v>72</v>
      </c>
      <c r="Q770">
        <v>0.57999999999999996</v>
      </c>
      <c r="R770">
        <v>1.06</v>
      </c>
      <c r="S770" s="6" t="s">
        <v>906</v>
      </c>
    </row>
    <row r="771" spans="1:19" x14ac:dyDescent="0.2">
      <c r="A771" t="s">
        <v>772</v>
      </c>
      <c r="B771" s="6">
        <v>2016</v>
      </c>
      <c r="C771" t="s">
        <v>687</v>
      </c>
      <c r="D771" t="s">
        <v>157</v>
      </c>
      <c r="E771" t="s">
        <v>72</v>
      </c>
      <c r="F771" t="s">
        <v>410</v>
      </c>
      <c r="G771" t="s">
        <v>189</v>
      </c>
      <c r="H771">
        <v>4</v>
      </c>
      <c r="I771">
        <v>6</v>
      </c>
      <c r="J771">
        <v>7</v>
      </c>
      <c r="K771">
        <v>1</v>
      </c>
      <c r="L771">
        <v>8</v>
      </c>
      <c r="M771">
        <v>1</v>
      </c>
      <c r="N771">
        <v>26</v>
      </c>
      <c r="O771">
        <v>99</v>
      </c>
      <c r="P771">
        <v>64</v>
      </c>
      <c r="Q771">
        <v>1.53</v>
      </c>
      <c r="R771">
        <v>2.11</v>
      </c>
      <c r="S771" s="6" t="s">
        <v>906</v>
      </c>
    </row>
    <row r="772" spans="1:19" x14ac:dyDescent="0.2">
      <c r="A772" t="s">
        <v>772</v>
      </c>
      <c r="B772" s="6">
        <v>2016</v>
      </c>
      <c r="C772" t="s">
        <v>106</v>
      </c>
      <c r="D772" t="s">
        <v>158</v>
      </c>
      <c r="E772" t="s">
        <v>80</v>
      </c>
      <c r="F772" t="s">
        <v>409</v>
      </c>
      <c r="G772" t="s">
        <v>809</v>
      </c>
      <c r="H772">
        <v>4</v>
      </c>
      <c r="I772">
        <v>4.2</v>
      </c>
      <c r="J772">
        <v>7</v>
      </c>
      <c r="K772">
        <v>5</v>
      </c>
      <c r="L772">
        <v>4</v>
      </c>
      <c r="M772">
        <v>2</v>
      </c>
      <c r="N772">
        <v>23</v>
      </c>
      <c r="O772">
        <v>83</v>
      </c>
      <c r="P772">
        <v>57</v>
      </c>
      <c r="Q772">
        <v>0.96</v>
      </c>
      <c r="R772">
        <v>-5.35</v>
      </c>
      <c r="S772" t="str">
        <f>IF(G772="W", "W", "L")</f>
        <v>L</v>
      </c>
    </row>
    <row r="773" spans="1:19" x14ac:dyDescent="0.2">
      <c r="A773" t="s">
        <v>772</v>
      </c>
      <c r="B773" s="6">
        <v>2016</v>
      </c>
      <c r="C773" t="s">
        <v>437</v>
      </c>
      <c r="D773" t="s">
        <v>157</v>
      </c>
      <c r="E773" t="s">
        <v>77</v>
      </c>
      <c r="F773" t="s">
        <v>409</v>
      </c>
      <c r="G773" t="s">
        <v>310</v>
      </c>
      <c r="H773">
        <v>10</v>
      </c>
      <c r="I773">
        <v>7.2</v>
      </c>
      <c r="J773">
        <v>6</v>
      </c>
      <c r="K773">
        <v>1</v>
      </c>
      <c r="L773">
        <v>4</v>
      </c>
      <c r="M773">
        <v>1</v>
      </c>
      <c r="N773">
        <v>31</v>
      </c>
      <c r="O773">
        <v>107</v>
      </c>
      <c r="P773">
        <v>74</v>
      </c>
      <c r="Q773">
        <v>0.92</v>
      </c>
      <c r="R773">
        <v>2.74</v>
      </c>
      <c r="S773" s="6" t="s">
        <v>906</v>
      </c>
    </row>
    <row r="774" spans="1:19" x14ac:dyDescent="0.2">
      <c r="A774" t="s">
        <v>772</v>
      </c>
      <c r="B774" s="6">
        <v>2016</v>
      </c>
      <c r="C774" t="s">
        <v>507</v>
      </c>
      <c r="D774" t="s">
        <v>157</v>
      </c>
      <c r="E774" t="s">
        <v>88</v>
      </c>
      <c r="F774" t="s">
        <v>410</v>
      </c>
      <c r="G774" t="s">
        <v>393</v>
      </c>
      <c r="H774">
        <v>5</v>
      </c>
      <c r="I774">
        <v>6</v>
      </c>
      <c r="J774">
        <v>7</v>
      </c>
      <c r="K774">
        <v>4</v>
      </c>
      <c r="L774">
        <v>8</v>
      </c>
      <c r="M774">
        <v>2</v>
      </c>
      <c r="N774">
        <v>24</v>
      </c>
      <c r="O774">
        <v>97</v>
      </c>
      <c r="P774">
        <v>71</v>
      </c>
      <c r="Q774">
        <v>0.53</v>
      </c>
      <c r="R774">
        <v>-0.89</v>
      </c>
      <c r="S774" t="str">
        <f>IF(G774="W", "W", "L")</f>
        <v>L</v>
      </c>
    </row>
    <row r="775" spans="1:19" x14ac:dyDescent="0.2">
      <c r="A775" t="s">
        <v>772</v>
      </c>
      <c r="B775" s="6">
        <v>2016</v>
      </c>
      <c r="C775" t="s">
        <v>202</v>
      </c>
      <c r="D775" t="s">
        <v>158</v>
      </c>
      <c r="E775" t="s">
        <v>69</v>
      </c>
      <c r="F775" t="s">
        <v>411</v>
      </c>
      <c r="G775" t="s">
        <v>89</v>
      </c>
      <c r="H775">
        <v>6</v>
      </c>
      <c r="I775">
        <v>7</v>
      </c>
      <c r="J775">
        <v>6</v>
      </c>
      <c r="K775">
        <v>2</v>
      </c>
      <c r="L775">
        <v>7</v>
      </c>
      <c r="M775">
        <v>1</v>
      </c>
      <c r="N775">
        <v>28</v>
      </c>
      <c r="O775">
        <v>103</v>
      </c>
      <c r="P775">
        <v>69</v>
      </c>
      <c r="Q775">
        <v>0.84</v>
      </c>
      <c r="R775">
        <v>1.88</v>
      </c>
      <c r="S775" s="6" t="s">
        <v>906</v>
      </c>
    </row>
    <row r="776" spans="1:19" x14ac:dyDescent="0.2">
      <c r="A776" t="s">
        <v>772</v>
      </c>
      <c r="B776" s="6">
        <v>2016</v>
      </c>
      <c r="C776" t="s">
        <v>483</v>
      </c>
      <c r="D776" t="s">
        <v>157</v>
      </c>
      <c r="E776" t="s">
        <v>227</v>
      </c>
      <c r="F776" t="s">
        <v>410</v>
      </c>
      <c r="G776" t="s">
        <v>811</v>
      </c>
      <c r="H776">
        <v>5</v>
      </c>
      <c r="I776">
        <v>4.2</v>
      </c>
      <c r="J776">
        <v>9</v>
      </c>
      <c r="K776">
        <v>7</v>
      </c>
      <c r="L776">
        <v>2</v>
      </c>
      <c r="M776">
        <v>1</v>
      </c>
      <c r="N776">
        <v>25</v>
      </c>
      <c r="O776">
        <v>93</v>
      </c>
      <c r="P776">
        <v>53</v>
      </c>
      <c r="Q776">
        <v>0.65</v>
      </c>
      <c r="R776">
        <v>-4.72</v>
      </c>
      <c r="S776" t="str">
        <f>IF(G776="W", "W", "L")</f>
        <v>L</v>
      </c>
    </row>
    <row r="777" spans="1:19" x14ac:dyDescent="0.2">
      <c r="A777" t="s">
        <v>772</v>
      </c>
      <c r="B777" s="6">
        <v>2016</v>
      </c>
      <c r="C777" t="s">
        <v>324</v>
      </c>
      <c r="D777" t="s">
        <v>157</v>
      </c>
      <c r="E777" t="s">
        <v>566</v>
      </c>
      <c r="F777" t="s">
        <v>570</v>
      </c>
      <c r="G777" t="s">
        <v>423</v>
      </c>
      <c r="H777">
        <v>4</v>
      </c>
      <c r="I777">
        <v>4</v>
      </c>
      <c r="J777">
        <v>8</v>
      </c>
      <c r="K777">
        <v>7</v>
      </c>
      <c r="L777">
        <v>4</v>
      </c>
      <c r="M777">
        <v>1</v>
      </c>
      <c r="N777">
        <v>21</v>
      </c>
      <c r="O777">
        <v>77</v>
      </c>
      <c r="P777">
        <v>52</v>
      </c>
      <c r="Q777">
        <v>1.1599999999999999</v>
      </c>
      <c r="R777">
        <v>-4.45</v>
      </c>
      <c r="S777" t="str">
        <f>IF(G777="W", "W", "L")</f>
        <v>L</v>
      </c>
    </row>
    <row r="778" spans="1:19" x14ac:dyDescent="0.2">
      <c r="A778" t="s">
        <v>772</v>
      </c>
      <c r="B778" s="6">
        <v>2016</v>
      </c>
      <c r="C778" t="s">
        <v>484</v>
      </c>
      <c r="D778" t="s">
        <v>158</v>
      </c>
      <c r="E778" t="s">
        <v>102</v>
      </c>
      <c r="F778" t="s">
        <v>410</v>
      </c>
      <c r="G778" t="s">
        <v>136</v>
      </c>
      <c r="H778">
        <v>4</v>
      </c>
      <c r="I778">
        <v>7.2</v>
      </c>
      <c r="J778">
        <v>7</v>
      </c>
      <c r="K778">
        <v>3</v>
      </c>
      <c r="L778">
        <v>3</v>
      </c>
      <c r="M778">
        <v>2</v>
      </c>
      <c r="N778">
        <v>29</v>
      </c>
      <c r="O778">
        <v>104</v>
      </c>
      <c r="P778">
        <v>74</v>
      </c>
      <c r="Q778">
        <v>0.98</v>
      </c>
      <c r="R778">
        <v>1.31</v>
      </c>
      <c r="S778" t="str">
        <f>IF(G778="W", "W", "L")</f>
        <v>L</v>
      </c>
    </row>
    <row r="779" spans="1:19" x14ac:dyDescent="0.2">
      <c r="A779" t="s">
        <v>772</v>
      </c>
      <c r="B779" s="6">
        <v>2016</v>
      </c>
      <c r="C779" t="s">
        <v>131</v>
      </c>
      <c r="D779" t="s">
        <v>158</v>
      </c>
      <c r="E779" t="s">
        <v>72</v>
      </c>
      <c r="F779" t="s">
        <v>410</v>
      </c>
      <c r="G779" t="s">
        <v>150</v>
      </c>
      <c r="H779">
        <v>4</v>
      </c>
      <c r="I779">
        <v>4.0999999999999996</v>
      </c>
      <c r="J779">
        <v>9</v>
      </c>
      <c r="K779">
        <v>6</v>
      </c>
      <c r="L779">
        <v>5</v>
      </c>
      <c r="M779">
        <v>3</v>
      </c>
      <c r="N779">
        <v>23</v>
      </c>
      <c r="O779">
        <v>85</v>
      </c>
      <c r="P779">
        <v>55</v>
      </c>
      <c r="Q779">
        <v>0.83</v>
      </c>
      <c r="R779">
        <v>-3.8</v>
      </c>
      <c r="S779" t="str">
        <f>IF(G779="W", "W", "L")</f>
        <v>L</v>
      </c>
    </row>
    <row r="780" spans="1:19" x14ac:dyDescent="0.2">
      <c r="A780" t="s">
        <v>772</v>
      </c>
      <c r="B780" s="6">
        <v>2016</v>
      </c>
      <c r="C780" t="s">
        <v>380</v>
      </c>
      <c r="D780" t="s">
        <v>157</v>
      </c>
      <c r="E780" t="s">
        <v>93</v>
      </c>
      <c r="F780" t="s">
        <v>411</v>
      </c>
      <c r="G780" t="s">
        <v>812</v>
      </c>
      <c r="H780">
        <v>4</v>
      </c>
      <c r="I780">
        <v>4.0999999999999996</v>
      </c>
      <c r="J780">
        <v>6</v>
      </c>
      <c r="K780">
        <v>7</v>
      </c>
      <c r="L780">
        <v>5</v>
      </c>
      <c r="M780">
        <v>2</v>
      </c>
      <c r="N780">
        <v>22</v>
      </c>
      <c r="O780">
        <v>81</v>
      </c>
      <c r="P780">
        <v>53</v>
      </c>
      <c r="Q780">
        <v>0.57999999999999996</v>
      </c>
      <c r="R780">
        <v>-5.57</v>
      </c>
      <c r="S780" t="str">
        <f>IF(G780="W", "W", "L")</f>
        <v>L</v>
      </c>
    </row>
    <row r="781" spans="1:19" x14ac:dyDescent="0.2">
      <c r="A781" t="s">
        <v>772</v>
      </c>
      <c r="B781" s="6">
        <v>2016</v>
      </c>
      <c r="C781" t="s">
        <v>268</v>
      </c>
      <c r="D781" t="s">
        <v>158</v>
      </c>
      <c r="E781" t="s">
        <v>77</v>
      </c>
      <c r="F781" t="s">
        <v>409</v>
      </c>
      <c r="G781" t="s">
        <v>407</v>
      </c>
      <c r="H781">
        <v>4</v>
      </c>
      <c r="I781">
        <v>1.2</v>
      </c>
      <c r="J781">
        <v>7</v>
      </c>
      <c r="K781">
        <v>4</v>
      </c>
      <c r="L781">
        <v>2</v>
      </c>
      <c r="M781">
        <v>1</v>
      </c>
      <c r="N781">
        <v>12</v>
      </c>
      <c r="O781">
        <v>41</v>
      </c>
      <c r="P781">
        <v>28</v>
      </c>
      <c r="Q781">
        <v>1.1200000000000001</v>
      </c>
      <c r="R781">
        <v>-3.36</v>
      </c>
      <c r="S781" s="6" t="s">
        <v>906</v>
      </c>
    </row>
    <row r="782" spans="1:19" x14ac:dyDescent="0.2">
      <c r="A782" t="s">
        <v>772</v>
      </c>
      <c r="B782" s="6">
        <v>2016</v>
      </c>
      <c r="C782" t="s">
        <v>273</v>
      </c>
      <c r="D782" t="s">
        <v>157</v>
      </c>
      <c r="E782" t="s">
        <v>59</v>
      </c>
      <c r="F782" t="s">
        <v>409</v>
      </c>
      <c r="G782" t="s">
        <v>310</v>
      </c>
      <c r="H782">
        <v>8</v>
      </c>
      <c r="I782">
        <v>5</v>
      </c>
      <c r="J782">
        <v>4</v>
      </c>
      <c r="K782">
        <v>1</v>
      </c>
      <c r="L782">
        <v>2</v>
      </c>
      <c r="M782">
        <v>0</v>
      </c>
      <c r="N782">
        <v>19</v>
      </c>
      <c r="O782">
        <v>72</v>
      </c>
      <c r="P782">
        <v>50</v>
      </c>
      <c r="Q782">
        <v>0.88</v>
      </c>
      <c r="R782">
        <v>1.44</v>
      </c>
      <c r="S782" s="6" t="s">
        <v>906</v>
      </c>
    </row>
    <row r="783" spans="1:19" x14ac:dyDescent="0.2">
      <c r="A783" t="s">
        <v>772</v>
      </c>
      <c r="B783" s="6">
        <v>2016</v>
      </c>
      <c r="C783" t="s">
        <v>332</v>
      </c>
      <c r="D783" t="s">
        <v>158</v>
      </c>
      <c r="E783" t="s">
        <v>50</v>
      </c>
      <c r="F783" t="s">
        <v>409</v>
      </c>
      <c r="G783" t="s">
        <v>189</v>
      </c>
      <c r="H783">
        <v>5</v>
      </c>
      <c r="I783">
        <v>6.2</v>
      </c>
      <c r="J783">
        <v>5</v>
      </c>
      <c r="K783">
        <v>1</v>
      </c>
      <c r="L783">
        <v>3</v>
      </c>
      <c r="M783">
        <v>0</v>
      </c>
      <c r="N783">
        <v>24</v>
      </c>
      <c r="O783">
        <v>84</v>
      </c>
      <c r="P783">
        <v>52</v>
      </c>
      <c r="Q783">
        <v>1.1000000000000001</v>
      </c>
      <c r="R783">
        <v>2.4900000000000002</v>
      </c>
      <c r="S783" s="6" t="s">
        <v>906</v>
      </c>
    </row>
    <row r="784" spans="1:19" x14ac:dyDescent="0.2">
      <c r="A784" t="s">
        <v>772</v>
      </c>
      <c r="B784" s="6">
        <v>2016</v>
      </c>
      <c r="C784" t="s">
        <v>334</v>
      </c>
      <c r="D784" t="s">
        <v>158</v>
      </c>
      <c r="E784" t="s">
        <v>59</v>
      </c>
      <c r="F784" s="6" t="s">
        <v>409</v>
      </c>
      <c r="G784" t="s">
        <v>65</v>
      </c>
      <c r="H784">
        <v>4</v>
      </c>
      <c r="I784">
        <v>6.2</v>
      </c>
      <c r="J784">
        <v>5</v>
      </c>
      <c r="K784">
        <v>1</v>
      </c>
      <c r="L784">
        <v>1</v>
      </c>
      <c r="M784">
        <v>0</v>
      </c>
      <c r="N784">
        <v>26</v>
      </c>
      <c r="O784">
        <v>94</v>
      </c>
      <c r="P784">
        <v>70</v>
      </c>
      <c r="Q784">
        <v>1.1200000000000001</v>
      </c>
      <c r="R784">
        <v>1.24</v>
      </c>
      <c r="S784" t="str">
        <f>IF(G784="W", "W", "L")</f>
        <v>L</v>
      </c>
    </row>
    <row r="785" spans="1:19" x14ac:dyDescent="0.2">
      <c r="A785" t="s">
        <v>772</v>
      </c>
      <c r="B785" s="6">
        <v>2016</v>
      </c>
      <c r="C785" t="s">
        <v>151</v>
      </c>
      <c r="D785" t="s">
        <v>157</v>
      </c>
      <c r="E785" t="s">
        <v>50</v>
      </c>
      <c r="F785" s="6" t="s">
        <v>409</v>
      </c>
      <c r="G785" t="s">
        <v>78</v>
      </c>
      <c r="H785">
        <v>6</v>
      </c>
      <c r="I785">
        <v>7.1</v>
      </c>
      <c r="J785">
        <v>6</v>
      </c>
      <c r="K785">
        <v>2</v>
      </c>
      <c r="L785">
        <v>3</v>
      </c>
      <c r="M785">
        <v>1</v>
      </c>
      <c r="N785">
        <v>27</v>
      </c>
      <c r="O785">
        <v>88</v>
      </c>
      <c r="P785">
        <v>64</v>
      </c>
      <c r="Q785">
        <v>1.2</v>
      </c>
      <c r="R785">
        <v>1.87</v>
      </c>
      <c r="S785" s="6" t="s">
        <v>906</v>
      </c>
    </row>
    <row r="786" spans="1:19" x14ac:dyDescent="0.2">
      <c r="A786" t="s">
        <v>820</v>
      </c>
      <c r="B786">
        <v>2015</v>
      </c>
      <c r="C786" t="s">
        <v>312</v>
      </c>
      <c r="D786" t="s">
        <v>158</v>
      </c>
      <c r="E786" t="s">
        <v>117</v>
      </c>
      <c r="F786" t="s">
        <v>410</v>
      </c>
      <c r="G786" t="s">
        <v>374</v>
      </c>
      <c r="H786">
        <v>99</v>
      </c>
      <c r="I786">
        <v>7.2</v>
      </c>
      <c r="J786">
        <v>6</v>
      </c>
      <c r="K786">
        <v>0</v>
      </c>
      <c r="L786">
        <v>4</v>
      </c>
      <c r="M786">
        <v>0</v>
      </c>
      <c r="N786">
        <v>29</v>
      </c>
      <c r="O786">
        <v>94</v>
      </c>
      <c r="P786">
        <v>61</v>
      </c>
      <c r="Q786">
        <v>1.32</v>
      </c>
      <c r="R786">
        <v>3.8</v>
      </c>
      <c r="S786" s="6" t="s">
        <v>906</v>
      </c>
    </row>
    <row r="787" spans="1:19" x14ac:dyDescent="0.2">
      <c r="A787" t="s">
        <v>820</v>
      </c>
      <c r="B787">
        <v>2015</v>
      </c>
      <c r="C787" t="s">
        <v>242</v>
      </c>
      <c r="D787" t="s">
        <v>157</v>
      </c>
      <c r="E787" t="s">
        <v>117</v>
      </c>
      <c r="F787" t="s">
        <v>410</v>
      </c>
      <c r="G787" t="s">
        <v>550</v>
      </c>
      <c r="H787">
        <v>7</v>
      </c>
      <c r="I787">
        <v>8</v>
      </c>
      <c r="J787">
        <v>2</v>
      </c>
      <c r="K787">
        <v>1</v>
      </c>
      <c r="L787">
        <v>2</v>
      </c>
      <c r="M787">
        <v>1</v>
      </c>
      <c r="N787">
        <v>26</v>
      </c>
      <c r="O787">
        <v>100</v>
      </c>
      <c r="P787">
        <v>68</v>
      </c>
      <c r="Q787">
        <v>1.04</v>
      </c>
      <c r="R787">
        <v>2.73</v>
      </c>
      <c r="S787" s="6" t="s">
        <v>906</v>
      </c>
    </row>
    <row r="788" spans="1:19" x14ac:dyDescent="0.2">
      <c r="A788" t="s">
        <v>820</v>
      </c>
      <c r="B788">
        <v>2015</v>
      </c>
      <c r="C788" t="s">
        <v>435</v>
      </c>
      <c r="D788" t="s">
        <v>157</v>
      </c>
      <c r="E788" t="s">
        <v>431</v>
      </c>
      <c r="F788" t="s">
        <v>452</v>
      </c>
      <c r="G788" t="s">
        <v>163</v>
      </c>
      <c r="H788">
        <v>4</v>
      </c>
      <c r="I788">
        <v>8</v>
      </c>
      <c r="J788">
        <v>6</v>
      </c>
      <c r="K788">
        <v>1</v>
      </c>
      <c r="L788">
        <v>4</v>
      </c>
      <c r="M788">
        <v>0</v>
      </c>
      <c r="N788">
        <v>29</v>
      </c>
      <c r="O788">
        <v>92</v>
      </c>
      <c r="P788">
        <v>67</v>
      </c>
      <c r="Q788">
        <v>1.01</v>
      </c>
      <c r="R788">
        <v>2.68</v>
      </c>
      <c r="S788" t="str">
        <f>IF(G788="W", "W", "L")</f>
        <v>L</v>
      </c>
    </row>
    <row r="789" spans="1:19" x14ac:dyDescent="0.2">
      <c r="A789" t="s">
        <v>820</v>
      </c>
      <c r="B789">
        <v>2015</v>
      </c>
      <c r="C789" t="s">
        <v>365</v>
      </c>
      <c r="D789" t="s">
        <v>158</v>
      </c>
      <c r="E789" t="s">
        <v>179</v>
      </c>
      <c r="F789" t="s">
        <v>411</v>
      </c>
      <c r="G789" t="s">
        <v>70</v>
      </c>
      <c r="H789">
        <v>4</v>
      </c>
      <c r="I789">
        <v>6.2</v>
      </c>
      <c r="J789">
        <v>3</v>
      </c>
      <c r="K789">
        <v>1</v>
      </c>
      <c r="L789">
        <v>1</v>
      </c>
      <c r="M789">
        <v>1</v>
      </c>
      <c r="N789">
        <v>23</v>
      </c>
      <c r="O789">
        <v>79</v>
      </c>
      <c r="P789">
        <v>49</v>
      </c>
      <c r="Q789">
        <v>1</v>
      </c>
      <c r="R789">
        <v>2.54</v>
      </c>
      <c r="S789" s="6" t="s">
        <v>906</v>
      </c>
    </row>
    <row r="790" spans="1:19" x14ac:dyDescent="0.2">
      <c r="A790" t="s">
        <v>820</v>
      </c>
      <c r="B790">
        <v>2015</v>
      </c>
      <c r="C790" t="s">
        <v>253</v>
      </c>
      <c r="D790" t="s">
        <v>157</v>
      </c>
      <c r="E790" t="s">
        <v>464</v>
      </c>
      <c r="F790" t="s">
        <v>452</v>
      </c>
      <c r="G790" t="s">
        <v>152</v>
      </c>
      <c r="H790">
        <v>12</v>
      </c>
      <c r="I790">
        <v>2.2000000000000002</v>
      </c>
      <c r="J790">
        <v>10</v>
      </c>
      <c r="K790">
        <v>4</v>
      </c>
      <c r="L790">
        <v>1</v>
      </c>
      <c r="M790">
        <v>1</v>
      </c>
      <c r="N790">
        <v>18</v>
      </c>
      <c r="O790">
        <v>66</v>
      </c>
      <c r="P790">
        <v>48</v>
      </c>
      <c r="Q790">
        <v>0.82</v>
      </c>
      <c r="R790">
        <v>-3.02</v>
      </c>
      <c r="S790" s="6" t="s">
        <v>906</v>
      </c>
    </row>
    <row r="791" spans="1:19" x14ac:dyDescent="0.2">
      <c r="A791" t="s">
        <v>820</v>
      </c>
      <c r="B791">
        <v>2015</v>
      </c>
      <c r="C791" t="s">
        <v>256</v>
      </c>
      <c r="D791" t="s">
        <v>158</v>
      </c>
      <c r="E791" t="s">
        <v>50</v>
      </c>
      <c r="F791" t="s">
        <v>409</v>
      </c>
      <c r="G791" t="s">
        <v>434</v>
      </c>
      <c r="H791">
        <v>4</v>
      </c>
      <c r="I791">
        <v>5.2</v>
      </c>
      <c r="J791">
        <v>8</v>
      </c>
      <c r="K791">
        <v>7</v>
      </c>
      <c r="L791">
        <v>2</v>
      </c>
      <c r="M791">
        <v>2</v>
      </c>
      <c r="N791">
        <v>28</v>
      </c>
      <c r="O791">
        <v>81</v>
      </c>
      <c r="P791">
        <v>54</v>
      </c>
      <c r="Q791">
        <v>0.53</v>
      </c>
      <c r="R791">
        <v>-4.24</v>
      </c>
      <c r="S791" t="str">
        <f>IF(G791="W", "W", "L")</f>
        <v>L</v>
      </c>
    </row>
    <row r="792" spans="1:19" x14ac:dyDescent="0.2">
      <c r="A792" t="s">
        <v>820</v>
      </c>
      <c r="B792">
        <v>2015</v>
      </c>
      <c r="C792" t="s">
        <v>257</v>
      </c>
      <c r="D792" t="s">
        <v>157</v>
      </c>
      <c r="E792" t="s">
        <v>69</v>
      </c>
      <c r="F792" t="s">
        <v>409</v>
      </c>
      <c r="G792" t="s">
        <v>196</v>
      </c>
      <c r="H792">
        <v>4</v>
      </c>
      <c r="I792">
        <v>6.2</v>
      </c>
      <c r="J792">
        <v>6</v>
      </c>
      <c r="K792">
        <v>3</v>
      </c>
      <c r="L792">
        <v>4</v>
      </c>
      <c r="M792">
        <v>1</v>
      </c>
      <c r="N792">
        <v>26</v>
      </c>
      <c r="O792">
        <v>100</v>
      </c>
      <c r="P792">
        <v>64</v>
      </c>
      <c r="Q792">
        <v>0.92</v>
      </c>
      <c r="R792">
        <v>-0.79</v>
      </c>
      <c r="S792" t="str">
        <f>IF(G792="W", "W", "L")</f>
        <v>L</v>
      </c>
    </row>
    <row r="793" spans="1:19" x14ac:dyDescent="0.2">
      <c r="A793" t="s">
        <v>820</v>
      </c>
      <c r="B793">
        <v>2015</v>
      </c>
      <c r="C793" t="s">
        <v>373</v>
      </c>
      <c r="D793" t="s">
        <v>158</v>
      </c>
      <c r="E793" t="s">
        <v>77</v>
      </c>
      <c r="F793" t="s">
        <v>409</v>
      </c>
      <c r="G793" t="s">
        <v>640</v>
      </c>
      <c r="H793">
        <v>5</v>
      </c>
      <c r="I793">
        <v>2.2000000000000002</v>
      </c>
      <c r="J793">
        <v>5</v>
      </c>
      <c r="K793">
        <v>6</v>
      </c>
      <c r="L793">
        <v>2</v>
      </c>
      <c r="M793">
        <v>0</v>
      </c>
      <c r="N793">
        <v>14</v>
      </c>
      <c r="O793">
        <v>48</v>
      </c>
      <c r="P793">
        <v>32</v>
      </c>
      <c r="Q793">
        <v>1.2</v>
      </c>
      <c r="R793">
        <v>-3.67</v>
      </c>
      <c r="S793" t="str">
        <f>IF(G793="W", "W", "L")</f>
        <v>L</v>
      </c>
    </row>
    <row r="794" spans="1:19" x14ac:dyDescent="0.2">
      <c r="A794" t="s">
        <v>820</v>
      </c>
      <c r="B794">
        <v>2015</v>
      </c>
      <c r="C794" t="s">
        <v>134</v>
      </c>
      <c r="D794" t="s">
        <v>158</v>
      </c>
      <c r="E794" t="s">
        <v>464</v>
      </c>
      <c r="F794" t="s">
        <v>452</v>
      </c>
      <c r="G794" t="s">
        <v>575</v>
      </c>
      <c r="H794">
        <v>18</v>
      </c>
      <c r="I794">
        <v>4.0999999999999996</v>
      </c>
      <c r="J794">
        <v>2</v>
      </c>
      <c r="K794">
        <v>2</v>
      </c>
      <c r="L794">
        <v>4</v>
      </c>
      <c r="M794">
        <v>1</v>
      </c>
      <c r="N794">
        <v>17</v>
      </c>
      <c r="O794">
        <v>76</v>
      </c>
      <c r="P794">
        <v>47</v>
      </c>
      <c r="Q794">
        <v>0.67</v>
      </c>
      <c r="R794">
        <v>0.4</v>
      </c>
      <c r="S794" s="6" t="s">
        <v>906</v>
      </c>
    </row>
    <row r="795" spans="1:19" x14ac:dyDescent="0.2">
      <c r="A795" t="s">
        <v>820</v>
      </c>
      <c r="B795">
        <v>2015</v>
      </c>
      <c r="C795" t="s">
        <v>137</v>
      </c>
      <c r="D795" t="s">
        <v>157</v>
      </c>
      <c r="E795" t="s">
        <v>72</v>
      </c>
      <c r="F795" t="s">
        <v>410</v>
      </c>
      <c r="G795" t="s">
        <v>404</v>
      </c>
      <c r="H795">
        <v>5</v>
      </c>
      <c r="I795">
        <v>6</v>
      </c>
      <c r="J795">
        <v>3</v>
      </c>
      <c r="K795">
        <v>2</v>
      </c>
      <c r="L795">
        <v>2</v>
      </c>
      <c r="M795">
        <v>0</v>
      </c>
      <c r="N795">
        <v>23</v>
      </c>
      <c r="O795">
        <v>83</v>
      </c>
      <c r="P795">
        <v>51</v>
      </c>
      <c r="Q795">
        <v>0.84</v>
      </c>
      <c r="R795">
        <v>1.01</v>
      </c>
      <c r="S795" t="str">
        <f>IF(G795="W", "W", "L")</f>
        <v>L</v>
      </c>
    </row>
    <row r="796" spans="1:19" x14ac:dyDescent="0.2">
      <c r="A796" t="s">
        <v>820</v>
      </c>
      <c r="B796">
        <v>2015</v>
      </c>
      <c r="C796" t="s">
        <v>139</v>
      </c>
      <c r="D796" t="s">
        <v>157</v>
      </c>
      <c r="E796" t="s">
        <v>80</v>
      </c>
      <c r="F796" t="s">
        <v>409</v>
      </c>
      <c r="G796" t="s">
        <v>94</v>
      </c>
      <c r="H796">
        <v>4</v>
      </c>
      <c r="I796">
        <v>7</v>
      </c>
      <c r="J796">
        <v>2</v>
      </c>
      <c r="K796">
        <v>0</v>
      </c>
      <c r="L796">
        <v>3</v>
      </c>
      <c r="M796">
        <v>0</v>
      </c>
      <c r="N796">
        <v>23</v>
      </c>
      <c r="O796">
        <v>92</v>
      </c>
      <c r="P796">
        <v>58</v>
      </c>
      <c r="Q796">
        <v>1.07</v>
      </c>
      <c r="R796">
        <v>3.38</v>
      </c>
      <c r="S796" s="6" t="s">
        <v>906</v>
      </c>
    </row>
    <row r="797" spans="1:19" x14ac:dyDescent="0.2">
      <c r="A797" t="s">
        <v>820</v>
      </c>
      <c r="B797">
        <v>2015</v>
      </c>
      <c r="C797" t="s">
        <v>817</v>
      </c>
      <c r="D797" t="s">
        <v>158</v>
      </c>
      <c r="E797" t="s">
        <v>80</v>
      </c>
      <c r="F797" t="s">
        <v>409</v>
      </c>
      <c r="G797" t="s">
        <v>128</v>
      </c>
      <c r="H797">
        <v>6</v>
      </c>
      <c r="I797">
        <v>5.2</v>
      </c>
      <c r="J797">
        <v>7</v>
      </c>
      <c r="K797">
        <v>2</v>
      </c>
      <c r="L797">
        <v>3</v>
      </c>
      <c r="M797">
        <v>0</v>
      </c>
      <c r="N797">
        <v>24</v>
      </c>
      <c r="O797">
        <v>93</v>
      </c>
      <c r="P797">
        <v>64</v>
      </c>
      <c r="Q797">
        <v>1.05</v>
      </c>
      <c r="R797">
        <v>1.02</v>
      </c>
      <c r="S797" s="6" t="s">
        <v>906</v>
      </c>
    </row>
    <row r="798" spans="1:19" x14ac:dyDescent="0.2">
      <c r="A798" t="s">
        <v>820</v>
      </c>
      <c r="B798">
        <v>2015</v>
      </c>
      <c r="C798" t="s">
        <v>542</v>
      </c>
      <c r="D798" t="s">
        <v>158</v>
      </c>
      <c r="E798" t="s">
        <v>59</v>
      </c>
      <c r="F798" t="s">
        <v>409</v>
      </c>
      <c r="G798" t="s">
        <v>782</v>
      </c>
      <c r="H798">
        <v>4</v>
      </c>
      <c r="I798">
        <v>6.2</v>
      </c>
      <c r="J798">
        <v>5</v>
      </c>
      <c r="K798">
        <v>1</v>
      </c>
      <c r="L798">
        <v>6</v>
      </c>
      <c r="M798">
        <v>1</v>
      </c>
      <c r="N798">
        <v>30</v>
      </c>
      <c r="O798">
        <v>101</v>
      </c>
      <c r="P798">
        <v>66</v>
      </c>
      <c r="Q798">
        <v>0.89</v>
      </c>
      <c r="R798">
        <v>2.41</v>
      </c>
      <c r="S798" t="s">
        <v>906</v>
      </c>
    </row>
    <row r="799" spans="1:19" x14ac:dyDescent="0.2">
      <c r="A799" t="s">
        <v>820</v>
      </c>
      <c r="B799">
        <v>2015</v>
      </c>
      <c r="C799" t="s">
        <v>277</v>
      </c>
      <c r="D799" t="s">
        <v>157</v>
      </c>
      <c r="E799" t="s">
        <v>77</v>
      </c>
      <c r="F799" t="s">
        <v>409</v>
      </c>
      <c r="G799" t="s">
        <v>89</v>
      </c>
      <c r="H799">
        <v>5</v>
      </c>
      <c r="I799">
        <v>6.2</v>
      </c>
      <c r="J799">
        <v>10</v>
      </c>
      <c r="K799">
        <v>1</v>
      </c>
      <c r="L799">
        <v>4</v>
      </c>
      <c r="M799">
        <v>1</v>
      </c>
      <c r="N799">
        <v>28</v>
      </c>
      <c r="O799">
        <v>92</v>
      </c>
      <c r="P799">
        <v>67</v>
      </c>
      <c r="Q799">
        <v>0.46</v>
      </c>
      <c r="R799">
        <v>1.92</v>
      </c>
      <c r="S799" s="6" t="s">
        <v>906</v>
      </c>
    </row>
    <row r="800" spans="1:19" x14ac:dyDescent="0.2">
      <c r="A800" t="s">
        <v>820</v>
      </c>
      <c r="B800">
        <v>2015</v>
      </c>
      <c r="C800" t="s">
        <v>818</v>
      </c>
      <c r="D800" t="s">
        <v>158</v>
      </c>
      <c r="E800" t="s">
        <v>77</v>
      </c>
      <c r="F800" t="s">
        <v>409</v>
      </c>
      <c r="G800" t="s">
        <v>681</v>
      </c>
      <c r="H800">
        <v>5</v>
      </c>
      <c r="I800">
        <v>7</v>
      </c>
      <c r="J800">
        <v>2</v>
      </c>
      <c r="K800">
        <v>0</v>
      </c>
      <c r="L800">
        <v>2</v>
      </c>
      <c r="M800">
        <v>0</v>
      </c>
      <c r="N800">
        <v>27</v>
      </c>
      <c r="O800">
        <v>97</v>
      </c>
      <c r="P800">
        <v>60</v>
      </c>
      <c r="Q800">
        <v>0.41</v>
      </c>
      <c r="R800">
        <v>3.65</v>
      </c>
      <c r="S800" s="6" t="s">
        <v>906</v>
      </c>
    </row>
    <row r="801" spans="1:19" x14ac:dyDescent="0.2">
      <c r="A801" t="s">
        <v>778</v>
      </c>
      <c r="B801">
        <v>2015</v>
      </c>
      <c r="C801" t="s">
        <v>656</v>
      </c>
      <c r="D801" t="s">
        <v>157</v>
      </c>
      <c r="E801" t="s">
        <v>77</v>
      </c>
      <c r="F801" t="s">
        <v>409</v>
      </c>
      <c r="G801" t="s">
        <v>147</v>
      </c>
      <c r="H801">
        <v>99</v>
      </c>
      <c r="I801">
        <v>6</v>
      </c>
      <c r="J801">
        <v>6</v>
      </c>
      <c r="K801">
        <v>2</v>
      </c>
      <c r="L801">
        <v>10</v>
      </c>
      <c r="M801">
        <v>1</v>
      </c>
      <c r="N801">
        <v>24</v>
      </c>
      <c r="O801">
        <v>105</v>
      </c>
      <c r="P801">
        <v>67</v>
      </c>
      <c r="Q801">
        <v>1.26</v>
      </c>
      <c r="R801">
        <v>0.92</v>
      </c>
      <c r="S801" s="6" t="s">
        <v>906</v>
      </c>
    </row>
    <row r="802" spans="1:19" x14ac:dyDescent="0.2">
      <c r="A802" t="s">
        <v>778</v>
      </c>
      <c r="B802">
        <v>2015</v>
      </c>
      <c r="C802" t="s">
        <v>295</v>
      </c>
      <c r="D802" t="s">
        <v>157</v>
      </c>
      <c r="E802" t="s">
        <v>80</v>
      </c>
      <c r="F802" t="s">
        <v>409</v>
      </c>
      <c r="G802" t="s">
        <v>366</v>
      </c>
      <c r="H802">
        <v>5</v>
      </c>
      <c r="I802">
        <v>7</v>
      </c>
      <c r="J802">
        <v>6</v>
      </c>
      <c r="K802">
        <v>1</v>
      </c>
      <c r="L802">
        <v>11</v>
      </c>
      <c r="M802">
        <v>1</v>
      </c>
      <c r="N802">
        <v>31</v>
      </c>
      <c r="O802">
        <v>115</v>
      </c>
      <c r="P802">
        <v>74</v>
      </c>
      <c r="Q802">
        <v>0.74</v>
      </c>
      <c r="R802">
        <v>2.38</v>
      </c>
      <c r="S802" s="6" t="s">
        <v>906</v>
      </c>
    </row>
    <row r="803" spans="1:19" x14ac:dyDescent="0.2">
      <c r="A803" t="s">
        <v>778</v>
      </c>
      <c r="B803">
        <v>2015</v>
      </c>
      <c r="C803" t="s">
        <v>300</v>
      </c>
      <c r="D803" t="s">
        <v>158</v>
      </c>
      <c r="E803" t="s">
        <v>50</v>
      </c>
      <c r="F803" t="s">
        <v>409</v>
      </c>
      <c r="G803" t="s">
        <v>152</v>
      </c>
      <c r="H803">
        <v>4</v>
      </c>
      <c r="I803">
        <v>6</v>
      </c>
      <c r="J803">
        <v>6</v>
      </c>
      <c r="K803">
        <v>4</v>
      </c>
      <c r="L803">
        <v>7</v>
      </c>
      <c r="M803">
        <v>1</v>
      </c>
      <c r="N803">
        <v>25</v>
      </c>
      <c r="O803">
        <v>96</v>
      </c>
      <c r="P803">
        <v>65</v>
      </c>
      <c r="Q803">
        <v>1</v>
      </c>
      <c r="R803">
        <v>-0.87</v>
      </c>
      <c r="S803" s="6" t="s">
        <v>906</v>
      </c>
    </row>
    <row r="804" spans="1:19" x14ac:dyDescent="0.2">
      <c r="A804" t="s">
        <v>778</v>
      </c>
      <c r="B804">
        <v>2015</v>
      </c>
      <c r="C804" t="s">
        <v>303</v>
      </c>
      <c r="D804" t="s">
        <v>157</v>
      </c>
      <c r="E804" t="s">
        <v>50</v>
      </c>
      <c r="F804" t="s">
        <v>409</v>
      </c>
      <c r="G804" t="s">
        <v>404</v>
      </c>
      <c r="H804">
        <v>5</v>
      </c>
      <c r="I804">
        <v>7</v>
      </c>
      <c r="J804">
        <v>5</v>
      </c>
      <c r="K804">
        <v>4</v>
      </c>
      <c r="L804">
        <v>9</v>
      </c>
      <c r="M804">
        <v>1</v>
      </c>
      <c r="N804">
        <v>27</v>
      </c>
      <c r="O804">
        <v>115</v>
      </c>
      <c r="P804">
        <v>71</v>
      </c>
      <c r="Q804">
        <v>0.78</v>
      </c>
      <c r="R804">
        <v>-0.45</v>
      </c>
      <c r="S804" t="str">
        <f>IF(G804="W", "W", "L")</f>
        <v>L</v>
      </c>
    </row>
    <row r="805" spans="1:19" x14ac:dyDescent="0.2">
      <c r="A805" t="s">
        <v>778</v>
      </c>
      <c r="B805">
        <v>2015</v>
      </c>
      <c r="C805" t="s">
        <v>230</v>
      </c>
      <c r="D805" t="s">
        <v>158</v>
      </c>
      <c r="E805" t="s">
        <v>77</v>
      </c>
      <c r="F805" t="s">
        <v>409</v>
      </c>
      <c r="G805" t="s">
        <v>254</v>
      </c>
      <c r="H805">
        <v>4</v>
      </c>
      <c r="I805">
        <v>7</v>
      </c>
      <c r="J805">
        <v>1</v>
      </c>
      <c r="K805">
        <v>1</v>
      </c>
      <c r="L805">
        <v>11</v>
      </c>
      <c r="M805">
        <v>1</v>
      </c>
      <c r="N805">
        <v>22</v>
      </c>
      <c r="O805">
        <v>102</v>
      </c>
      <c r="P805">
        <v>71</v>
      </c>
      <c r="Q805">
        <v>0.48</v>
      </c>
      <c r="R805">
        <v>2.65</v>
      </c>
      <c r="S805" s="6" t="s">
        <v>906</v>
      </c>
    </row>
    <row r="806" spans="1:19" x14ac:dyDescent="0.2">
      <c r="A806" t="s">
        <v>778</v>
      </c>
      <c r="B806">
        <v>2015</v>
      </c>
      <c r="C806" t="s">
        <v>632</v>
      </c>
      <c r="D806" t="s">
        <v>157</v>
      </c>
      <c r="E806" t="s">
        <v>93</v>
      </c>
      <c r="F806" t="s">
        <v>411</v>
      </c>
      <c r="G806" t="s">
        <v>825</v>
      </c>
      <c r="H806">
        <v>5</v>
      </c>
      <c r="I806">
        <v>4.2</v>
      </c>
      <c r="J806">
        <v>9</v>
      </c>
      <c r="K806">
        <v>5</v>
      </c>
      <c r="L806">
        <v>4</v>
      </c>
      <c r="M806">
        <v>2</v>
      </c>
      <c r="N806">
        <v>24</v>
      </c>
      <c r="O806">
        <v>81</v>
      </c>
      <c r="P806">
        <v>56</v>
      </c>
      <c r="Q806">
        <v>1.1299999999999999</v>
      </c>
      <c r="R806">
        <v>-3.68</v>
      </c>
      <c r="S806" s="6" t="s">
        <v>906</v>
      </c>
    </row>
    <row r="807" spans="1:19" x14ac:dyDescent="0.2">
      <c r="A807" t="s">
        <v>778</v>
      </c>
      <c r="B807">
        <v>2015</v>
      </c>
      <c r="C807" t="s">
        <v>424</v>
      </c>
      <c r="D807" t="s">
        <v>157</v>
      </c>
      <c r="E807" t="s">
        <v>59</v>
      </c>
      <c r="F807" t="s">
        <v>409</v>
      </c>
      <c r="G807" t="s">
        <v>124</v>
      </c>
      <c r="H807">
        <v>4</v>
      </c>
      <c r="I807">
        <v>6</v>
      </c>
      <c r="J807">
        <v>5</v>
      </c>
      <c r="K807">
        <v>0</v>
      </c>
      <c r="L807">
        <v>8</v>
      </c>
      <c r="M807">
        <v>0</v>
      </c>
      <c r="N807">
        <v>25</v>
      </c>
      <c r="O807">
        <v>107</v>
      </c>
      <c r="P807">
        <v>75</v>
      </c>
      <c r="Q807">
        <v>0.77</v>
      </c>
      <c r="R807">
        <v>2.8</v>
      </c>
      <c r="S807" s="6" t="s">
        <v>906</v>
      </c>
    </row>
    <row r="808" spans="1:19" x14ac:dyDescent="0.2">
      <c r="A808" t="s">
        <v>778</v>
      </c>
      <c r="B808">
        <v>2015</v>
      </c>
      <c r="C808" t="s">
        <v>400</v>
      </c>
      <c r="D808" t="s">
        <v>158</v>
      </c>
      <c r="E808" t="s">
        <v>93</v>
      </c>
      <c r="F808" t="s">
        <v>411</v>
      </c>
      <c r="G808" t="s">
        <v>210</v>
      </c>
      <c r="H808">
        <v>4</v>
      </c>
      <c r="I808">
        <v>5.2</v>
      </c>
      <c r="J808">
        <v>6</v>
      </c>
      <c r="K808">
        <v>3</v>
      </c>
      <c r="L808">
        <v>6</v>
      </c>
      <c r="M808">
        <v>1</v>
      </c>
      <c r="N808">
        <v>27</v>
      </c>
      <c r="O808">
        <v>109</v>
      </c>
      <c r="P808">
        <v>70</v>
      </c>
      <c r="Q808">
        <v>1.05</v>
      </c>
      <c r="R808">
        <v>-0.24</v>
      </c>
      <c r="S808" t="str">
        <f>IF(G808="W", "W", "L")</f>
        <v>L</v>
      </c>
    </row>
    <row r="809" spans="1:19" x14ac:dyDescent="0.2">
      <c r="A809" t="s">
        <v>778</v>
      </c>
      <c r="B809">
        <v>2015</v>
      </c>
      <c r="C809" t="s">
        <v>234</v>
      </c>
      <c r="D809" t="s">
        <v>157</v>
      </c>
      <c r="E809" t="s">
        <v>135</v>
      </c>
      <c r="F809" t="s">
        <v>411</v>
      </c>
      <c r="G809" t="s">
        <v>89</v>
      </c>
      <c r="H809">
        <v>4</v>
      </c>
      <c r="I809">
        <v>5.0999999999999996</v>
      </c>
      <c r="J809">
        <v>4</v>
      </c>
      <c r="K809">
        <v>3</v>
      </c>
      <c r="L809">
        <v>5</v>
      </c>
      <c r="M809">
        <v>0</v>
      </c>
      <c r="N809">
        <v>24</v>
      </c>
      <c r="O809">
        <v>98</v>
      </c>
      <c r="P809">
        <v>58</v>
      </c>
      <c r="Q809">
        <v>0.98</v>
      </c>
      <c r="R809">
        <v>-0.72</v>
      </c>
      <c r="S809" s="6" t="s">
        <v>906</v>
      </c>
    </row>
    <row r="810" spans="1:19" x14ac:dyDescent="0.2">
      <c r="A810" t="s">
        <v>778</v>
      </c>
      <c r="B810">
        <v>2015</v>
      </c>
      <c r="C810" t="s">
        <v>427</v>
      </c>
      <c r="D810" t="s">
        <v>158</v>
      </c>
      <c r="E810" t="s">
        <v>88</v>
      </c>
      <c r="F810" t="s">
        <v>410</v>
      </c>
      <c r="G810" t="s">
        <v>189</v>
      </c>
      <c r="H810">
        <v>5</v>
      </c>
      <c r="I810">
        <v>7</v>
      </c>
      <c r="J810">
        <v>6</v>
      </c>
      <c r="K810">
        <v>1</v>
      </c>
      <c r="L810">
        <v>10</v>
      </c>
      <c r="M810">
        <v>1</v>
      </c>
      <c r="N810">
        <v>26</v>
      </c>
      <c r="O810">
        <v>109</v>
      </c>
      <c r="P810">
        <v>72</v>
      </c>
      <c r="Q810">
        <v>1.1200000000000001</v>
      </c>
      <c r="R810">
        <v>2.2599999999999998</v>
      </c>
      <c r="S810" s="6" t="s">
        <v>906</v>
      </c>
    </row>
    <row r="811" spans="1:19" x14ac:dyDescent="0.2">
      <c r="A811" t="s">
        <v>778</v>
      </c>
      <c r="B811">
        <v>2015</v>
      </c>
      <c r="C811" t="s">
        <v>237</v>
      </c>
      <c r="D811" t="s">
        <v>157</v>
      </c>
      <c r="E811" t="s">
        <v>80</v>
      </c>
      <c r="F811" t="s">
        <v>409</v>
      </c>
      <c r="G811" t="s">
        <v>330</v>
      </c>
      <c r="H811">
        <v>5</v>
      </c>
      <c r="I811">
        <v>7</v>
      </c>
      <c r="J811">
        <v>7</v>
      </c>
      <c r="K811">
        <v>3</v>
      </c>
      <c r="L811">
        <v>6</v>
      </c>
      <c r="M811">
        <v>1</v>
      </c>
      <c r="N811">
        <v>27</v>
      </c>
      <c r="O811">
        <v>106</v>
      </c>
      <c r="P811">
        <v>71</v>
      </c>
      <c r="Q811">
        <v>0.97</v>
      </c>
      <c r="R811">
        <v>0.38</v>
      </c>
      <c r="S811" t="str">
        <f>IF(G811="W", "W", "L")</f>
        <v>L</v>
      </c>
    </row>
    <row r="812" spans="1:19" x14ac:dyDescent="0.2">
      <c r="A812" t="s">
        <v>778</v>
      </c>
      <c r="B812">
        <v>2015</v>
      </c>
      <c r="C812" t="s">
        <v>239</v>
      </c>
      <c r="D812" t="s">
        <v>158</v>
      </c>
      <c r="E812" t="s">
        <v>422</v>
      </c>
      <c r="F812" t="s">
        <v>452</v>
      </c>
      <c r="G812" t="s">
        <v>97</v>
      </c>
      <c r="H812">
        <v>5</v>
      </c>
      <c r="I812">
        <v>4.2</v>
      </c>
      <c r="J812">
        <v>6</v>
      </c>
      <c r="K812">
        <v>2</v>
      </c>
      <c r="L812">
        <v>4</v>
      </c>
      <c r="M812">
        <v>1</v>
      </c>
      <c r="N812">
        <v>21</v>
      </c>
      <c r="O812">
        <v>85</v>
      </c>
      <c r="P812">
        <v>53</v>
      </c>
      <c r="Q812">
        <v>1.1000000000000001</v>
      </c>
      <c r="R812">
        <v>-1.18</v>
      </c>
      <c r="S812" s="6" t="s">
        <v>906</v>
      </c>
    </row>
    <row r="813" spans="1:19" x14ac:dyDescent="0.2">
      <c r="A813" t="s">
        <v>778</v>
      </c>
      <c r="B813">
        <v>2015</v>
      </c>
      <c r="C813" t="s">
        <v>190</v>
      </c>
      <c r="D813" t="s">
        <v>158</v>
      </c>
      <c r="E813" t="s">
        <v>80</v>
      </c>
      <c r="F813" t="s">
        <v>409</v>
      </c>
      <c r="G813" t="s">
        <v>180</v>
      </c>
      <c r="H813">
        <v>4</v>
      </c>
      <c r="I813">
        <v>4.0999999999999996</v>
      </c>
      <c r="J813">
        <v>6</v>
      </c>
      <c r="K813">
        <v>6</v>
      </c>
      <c r="L813">
        <v>8</v>
      </c>
      <c r="M813">
        <v>1</v>
      </c>
      <c r="N813">
        <v>23</v>
      </c>
      <c r="O813">
        <v>99</v>
      </c>
      <c r="P813">
        <v>56</v>
      </c>
      <c r="Q813">
        <v>1.27</v>
      </c>
      <c r="R813">
        <v>-3.33</v>
      </c>
      <c r="S813" t="str">
        <f>IF(G813="W", "W", "L")</f>
        <v>L</v>
      </c>
    </row>
    <row r="814" spans="1:19" x14ac:dyDescent="0.2">
      <c r="A814" t="s">
        <v>778</v>
      </c>
      <c r="B814">
        <v>2015</v>
      </c>
      <c r="C814" t="s">
        <v>104</v>
      </c>
      <c r="D814" t="s">
        <v>157</v>
      </c>
      <c r="E814" t="s">
        <v>117</v>
      </c>
      <c r="F814" t="s">
        <v>410</v>
      </c>
      <c r="G814" t="s">
        <v>575</v>
      </c>
      <c r="H814">
        <v>6</v>
      </c>
      <c r="I814">
        <v>7.2</v>
      </c>
      <c r="J814">
        <v>2</v>
      </c>
      <c r="K814">
        <v>1</v>
      </c>
      <c r="L814">
        <v>2</v>
      </c>
      <c r="M814">
        <v>0</v>
      </c>
      <c r="N814">
        <v>27</v>
      </c>
      <c r="O814">
        <v>109</v>
      </c>
      <c r="P814">
        <v>64</v>
      </c>
      <c r="Q814">
        <v>0.8</v>
      </c>
      <c r="R814">
        <v>1.42</v>
      </c>
      <c r="S814" s="6" t="s">
        <v>906</v>
      </c>
    </row>
    <row r="815" spans="1:19" x14ac:dyDescent="0.2">
      <c r="A815" t="s">
        <v>778</v>
      </c>
      <c r="B815">
        <v>2015</v>
      </c>
      <c r="C815" t="s">
        <v>244</v>
      </c>
      <c r="D815" t="s">
        <v>157</v>
      </c>
      <c r="E815" t="s">
        <v>431</v>
      </c>
      <c r="F815" t="s">
        <v>452</v>
      </c>
      <c r="G815" t="s">
        <v>404</v>
      </c>
      <c r="H815">
        <v>4</v>
      </c>
      <c r="I815">
        <v>4.2</v>
      </c>
      <c r="J815">
        <v>7</v>
      </c>
      <c r="K815">
        <v>5</v>
      </c>
      <c r="L815">
        <v>7</v>
      </c>
      <c r="M815">
        <v>1</v>
      </c>
      <c r="N815">
        <v>21</v>
      </c>
      <c r="O815">
        <v>88</v>
      </c>
      <c r="P815">
        <v>59</v>
      </c>
      <c r="Q815">
        <v>1.29</v>
      </c>
      <c r="R815">
        <v>-3.01</v>
      </c>
      <c r="S815" t="str">
        <f>IF(G815="W", "W", "L")</f>
        <v>L</v>
      </c>
    </row>
    <row r="816" spans="1:19" x14ac:dyDescent="0.2">
      <c r="A816" t="s">
        <v>778</v>
      </c>
      <c r="B816">
        <v>2015</v>
      </c>
      <c r="C816" t="s">
        <v>195</v>
      </c>
      <c r="D816" t="s">
        <v>158</v>
      </c>
      <c r="E816" t="s">
        <v>69</v>
      </c>
      <c r="F816" t="s">
        <v>411</v>
      </c>
      <c r="G816" t="s">
        <v>144</v>
      </c>
      <c r="H816">
        <v>4</v>
      </c>
      <c r="I816">
        <v>8.1999999999999993</v>
      </c>
      <c r="J816">
        <v>5</v>
      </c>
      <c r="K816">
        <v>0</v>
      </c>
      <c r="L816">
        <v>8</v>
      </c>
      <c r="M816">
        <v>0</v>
      </c>
      <c r="N816">
        <v>32</v>
      </c>
      <c r="O816">
        <v>113</v>
      </c>
      <c r="P816">
        <v>78</v>
      </c>
      <c r="Q816">
        <v>0.91</v>
      </c>
      <c r="R816">
        <v>3.24</v>
      </c>
      <c r="S816" s="6" t="s">
        <v>906</v>
      </c>
    </row>
    <row r="817" spans="1:19" x14ac:dyDescent="0.2">
      <c r="A817" t="s">
        <v>778</v>
      </c>
      <c r="B817">
        <v>2015</v>
      </c>
      <c r="C817" t="s">
        <v>459</v>
      </c>
      <c r="D817" t="s">
        <v>157</v>
      </c>
      <c r="E817" t="s">
        <v>464</v>
      </c>
      <c r="F817" t="s">
        <v>452</v>
      </c>
      <c r="G817" t="s">
        <v>293</v>
      </c>
      <c r="H817">
        <v>10</v>
      </c>
      <c r="I817">
        <v>6</v>
      </c>
      <c r="J817">
        <v>2</v>
      </c>
      <c r="K817">
        <v>3</v>
      </c>
      <c r="L817">
        <v>8</v>
      </c>
      <c r="M817">
        <v>1</v>
      </c>
      <c r="N817">
        <v>24</v>
      </c>
      <c r="O817">
        <v>91</v>
      </c>
      <c r="P817">
        <v>62</v>
      </c>
      <c r="Q817">
        <v>0.46</v>
      </c>
      <c r="R817">
        <v>-0.22</v>
      </c>
      <c r="S817" t="str">
        <f>IF(G817="W", "W", "L")</f>
        <v>L</v>
      </c>
    </row>
    <row r="818" spans="1:19" x14ac:dyDescent="0.2">
      <c r="A818" t="s">
        <v>778</v>
      </c>
      <c r="B818">
        <v>2015</v>
      </c>
      <c r="C818" t="s">
        <v>559</v>
      </c>
      <c r="D818" t="s">
        <v>158</v>
      </c>
      <c r="E818" t="s">
        <v>59</v>
      </c>
      <c r="F818" t="s">
        <v>409</v>
      </c>
      <c r="G818" t="s">
        <v>233</v>
      </c>
      <c r="H818">
        <v>4</v>
      </c>
      <c r="I818">
        <v>6.2</v>
      </c>
      <c r="J818">
        <v>6</v>
      </c>
      <c r="K818">
        <v>2</v>
      </c>
      <c r="L818">
        <v>8</v>
      </c>
      <c r="M818">
        <v>1</v>
      </c>
      <c r="N818">
        <v>29</v>
      </c>
      <c r="O818">
        <v>113</v>
      </c>
      <c r="P818">
        <v>75</v>
      </c>
      <c r="Q818">
        <v>0.98</v>
      </c>
      <c r="R818">
        <v>2.2000000000000002</v>
      </c>
      <c r="S818" t="str">
        <f>IF(G818="W", "W", "L")</f>
        <v>L</v>
      </c>
    </row>
    <row r="819" spans="1:19" x14ac:dyDescent="0.2">
      <c r="A819" t="s">
        <v>778</v>
      </c>
      <c r="B819">
        <v>2015</v>
      </c>
      <c r="C819" t="s">
        <v>481</v>
      </c>
      <c r="D819" t="s">
        <v>157</v>
      </c>
      <c r="E819" t="s">
        <v>69</v>
      </c>
      <c r="F819" t="s">
        <v>411</v>
      </c>
      <c r="G819" t="s">
        <v>189</v>
      </c>
      <c r="H819">
        <v>4</v>
      </c>
      <c r="I819">
        <v>8</v>
      </c>
      <c r="J819">
        <v>1</v>
      </c>
      <c r="K819">
        <v>0</v>
      </c>
      <c r="L819">
        <v>4</v>
      </c>
      <c r="M819">
        <v>0</v>
      </c>
      <c r="N819">
        <v>27</v>
      </c>
      <c r="O819">
        <v>111</v>
      </c>
      <c r="P819">
        <v>76</v>
      </c>
      <c r="Q819">
        <v>0.98</v>
      </c>
      <c r="R819">
        <v>2.78</v>
      </c>
      <c r="S819" s="6" t="s">
        <v>906</v>
      </c>
    </row>
    <row r="820" spans="1:19" x14ac:dyDescent="0.2">
      <c r="A820" t="s">
        <v>778</v>
      </c>
      <c r="B820">
        <v>2015</v>
      </c>
      <c r="C820" t="s">
        <v>483</v>
      </c>
      <c r="D820" t="s">
        <v>157</v>
      </c>
      <c r="E820" t="s">
        <v>64</v>
      </c>
      <c r="F820" t="s">
        <v>411</v>
      </c>
      <c r="G820" t="s">
        <v>210</v>
      </c>
      <c r="H820">
        <v>4</v>
      </c>
      <c r="I820">
        <v>6</v>
      </c>
      <c r="J820">
        <v>3</v>
      </c>
      <c r="K820">
        <v>1</v>
      </c>
      <c r="L820">
        <v>7</v>
      </c>
      <c r="M820">
        <v>1</v>
      </c>
      <c r="N820">
        <v>23</v>
      </c>
      <c r="O820">
        <v>107</v>
      </c>
      <c r="P820">
        <v>71</v>
      </c>
      <c r="Q820">
        <v>1.1399999999999999</v>
      </c>
      <c r="R820">
        <v>1.74</v>
      </c>
      <c r="S820" t="str">
        <f>IF(G820="W", "W", "L")</f>
        <v>L</v>
      </c>
    </row>
    <row r="821" spans="1:19" x14ac:dyDescent="0.2">
      <c r="A821" t="s">
        <v>778</v>
      </c>
      <c r="B821">
        <v>2015</v>
      </c>
      <c r="C821" t="s">
        <v>261</v>
      </c>
      <c r="D821" t="s">
        <v>158</v>
      </c>
      <c r="E821" t="s">
        <v>227</v>
      </c>
      <c r="F821" t="s">
        <v>410</v>
      </c>
      <c r="G821" t="s">
        <v>189</v>
      </c>
      <c r="H821">
        <v>6</v>
      </c>
      <c r="I821">
        <v>7.1</v>
      </c>
      <c r="J821">
        <v>4</v>
      </c>
      <c r="K821">
        <v>1</v>
      </c>
      <c r="L821">
        <v>8</v>
      </c>
      <c r="M821">
        <v>1</v>
      </c>
      <c r="N821">
        <v>29</v>
      </c>
      <c r="O821">
        <v>110</v>
      </c>
      <c r="P821">
        <v>66</v>
      </c>
      <c r="Q821">
        <v>1.3</v>
      </c>
      <c r="R821">
        <v>2.2400000000000002</v>
      </c>
      <c r="S821" s="6" t="s">
        <v>906</v>
      </c>
    </row>
    <row r="822" spans="1:19" x14ac:dyDescent="0.2">
      <c r="A822" t="s">
        <v>778</v>
      </c>
      <c r="B822">
        <v>2015</v>
      </c>
      <c r="C822" t="s">
        <v>264</v>
      </c>
      <c r="D822" t="s">
        <v>157</v>
      </c>
      <c r="E822" t="s">
        <v>102</v>
      </c>
      <c r="F822" t="s">
        <v>410</v>
      </c>
      <c r="G822" t="s">
        <v>254</v>
      </c>
      <c r="H822">
        <v>4</v>
      </c>
      <c r="I822">
        <v>7</v>
      </c>
      <c r="J822">
        <v>4</v>
      </c>
      <c r="K822">
        <v>1</v>
      </c>
      <c r="L822">
        <v>5</v>
      </c>
      <c r="M822">
        <v>1</v>
      </c>
      <c r="N822">
        <v>25</v>
      </c>
      <c r="O822">
        <v>108</v>
      </c>
      <c r="P822">
        <v>74</v>
      </c>
      <c r="Q822">
        <v>0.5</v>
      </c>
      <c r="R822">
        <v>2.65</v>
      </c>
      <c r="S822" s="6" t="s">
        <v>906</v>
      </c>
    </row>
    <row r="823" spans="1:19" x14ac:dyDescent="0.2">
      <c r="A823" t="s">
        <v>778</v>
      </c>
      <c r="B823">
        <v>2015</v>
      </c>
      <c r="C823" t="s">
        <v>439</v>
      </c>
      <c r="D823" t="s">
        <v>157</v>
      </c>
      <c r="E823" t="s">
        <v>227</v>
      </c>
      <c r="F823" t="s">
        <v>410</v>
      </c>
      <c r="G823" t="s">
        <v>622</v>
      </c>
      <c r="H823">
        <v>4</v>
      </c>
      <c r="I823">
        <v>4.2</v>
      </c>
      <c r="J823">
        <v>8</v>
      </c>
      <c r="K823">
        <v>4</v>
      </c>
      <c r="L823">
        <v>6</v>
      </c>
      <c r="M823">
        <v>2</v>
      </c>
      <c r="N823">
        <v>23</v>
      </c>
      <c r="O823">
        <v>100</v>
      </c>
      <c r="P823">
        <v>68</v>
      </c>
      <c r="Q823">
        <v>0.52</v>
      </c>
      <c r="R823">
        <v>-2.77</v>
      </c>
      <c r="S823" t="str">
        <f>IF(G823="W", "W", "L")</f>
        <v>L</v>
      </c>
    </row>
    <row r="824" spans="1:19" x14ac:dyDescent="0.2">
      <c r="A824" t="s">
        <v>778</v>
      </c>
      <c r="B824">
        <v>2015</v>
      </c>
      <c r="C824" t="s">
        <v>382</v>
      </c>
      <c r="D824" t="s">
        <v>157</v>
      </c>
      <c r="E824" t="s">
        <v>72</v>
      </c>
      <c r="F824" t="s">
        <v>410</v>
      </c>
      <c r="G824" t="s">
        <v>147</v>
      </c>
      <c r="H824">
        <v>8</v>
      </c>
      <c r="I824">
        <v>7</v>
      </c>
      <c r="J824">
        <v>6</v>
      </c>
      <c r="K824">
        <v>2</v>
      </c>
      <c r="L824">
        <v>10</v>
      </c>
      <c r="M824">
        <v>0</v>
      </c>
      <c r="N824">
        <v>27</v>
      </c>
      <c r="O824">
        <v>103</v>
      </c>
      <c r="P824">
        <v>63</v>
      </c>
      <c r="Q824">
        <v>1.05</v>
      </c>
      <c r="R824">
        <v>1.51</v>
      </c>
      <c r="S824" s="6" t="s">
        <v>906</v>
      </c>
    </row>
    <row r="825" spans="1:19" x14ac:dyDescent="0.2">
      <c r="A825" t="s">
        <v>778</v>
      </c>
      <c r="B825">
        <v>2015</v>
      </c>
      <c r="C825" t="s">
        <v>384</v>
      </c>
      <c r="D825" t="s">
        <v>157</v>
      </c>
      <c r="E825" t="s">
        <v>80</v>
      </c>
      <c r="F825" t="s">
        <v>409</v>
      </c>
      <c r="G825" t="s">
        <v>206</v>
      </c>
      <c r="H825">
        <v>4</v>
      </c>
      <c r="I825">
        <v>3.2</v>
      </c>
      <c r="J825">
        <v>8</v>
      </c>
      <c r="K825">
        <v>6</v>
      </c>
      <c r="L825">
        <v>1</v>
      </c>
      <c r="M825">
        <v>2</v>
      </c>
      <c r="N825">
        <v>19</v>
      </c>
      <c r="O825">
        <v>76</v>
      </c>
      <c r="P825">
        <v>45</v>
      </c>
      <c r="Q825">
        <v>0.7</v>
      </c>
      <c r="R825">
        <v>-3.43</v>
      </c>
      <c r="S825" t="str">
        <f>IF(G825="W", "W", "L")</f>
        <v>L</v>
      </c>
    </row>
    <row r="826" spans="1:19" x14ac:dyDescent="0.2">
      <c r="A826" t="s">
        <v>778</v>
      </c>
      <c r="B826">
        <v>2015</v>
      </c>
      <c r="C826" t="s">
        <v>385</v>
      </c>
      <c r="D826" t="s">
        <v>158</v>
      </c>
      <c r="E826" t="s">
        <v>80</v>
      </c>
      <c r="F826" t="s">
        <v>409</v>
      </c>
      <c r="G826" t="s">
        <v>152</v>
      </c>
      <c r="H826">
        <v>4</v>
      </c>
      <c r="I826">
        <v>6.1</v>
      </c>
      <c r="J826">
        <v>7</v>
      </c>
      <c r="K826">
        <v>3</v>
      </c>
      <c r="L826">
        <v>3</v>
      </c>
      <c r="M826">
        <v>0</v>
      </c>
      <c r="N826">
        <v>27</v>
      </c>
      <c r="O826">
        <v>94</v>
      </c>
      <c r="P826">
        <v>66</v>
      </c>
      <c r="Q826">
        <v>1.26</v>
      </c>
      <c r="R826">
        <v>1.05</v>
      </c>
      <c r="S826" s="6" t="s">
        <v>906</v>
      </c>
    </row>
    <row r="827" spans="1:19" x14ac:dyDescent="0.2">
      <c r="A827" t="s">
        <v>778</v>
      </c>
      <c r="B827">
        <v>2015</v>
      </c>
      <c r="C827" t="s">
        <v>388</v>
      </c>
      <c r="D827" t="s">
        <v>158</v>
      </c>
      <c r="E827" t="s">
        <v>50</v>
      </c>
      <c r="F827" t="s">
        <v>409</v>
      </c>
      <c r="G827" t="s">
        <v>144</v>
      </c>
      <c r="H827">
        <v>5</v>
      </c>
      <c r="I827">
        <v>7</v>
      </c>
      <c r="J827">
        <v>4</v>
      </c>
      <c r="K827">
        <v>1</v>
      </c>
      <c r="L827">
        <v>6</v>
      </c>
      <c r="M827">
        <v>1</v>
      </c>
      <c r="N827">
        <v>27</v>
      </c>
      <c r="O827">
        <v>102</v>
      </c>
      <c r="P827">
        <v>65</v>
      </c>
      <c r="Q827">
        <v>0.65</v>
      </c>
      <c r="R827">
        <v>2.65</v>
      </c>
      <c r="S827" s="6" t="s">
        <v>906</v>
      </c>
    </row>
    <row r="828" spans="1:19" x14ac:dyDescent="0.2">
      <c r="A828" t="s">
        <v>778</v>
      </c>
      <c r="B828">
        <v>2015</v>
      </c>
      <c r="C828" t="s">
        <v>146</v>
      </c>
      <c r="D828" t="s">
        <v>157</v>
      </c>
      <c r="E828" t="s">
        <v>77</v>
      </c>
      <c r="F828" t="s">
        <v>409</v>
      </c>
      <c r="G828" t="s">
        <v>51</v>
      </c>
      <c r="H828">
        <v>5</v>
      </c>
      <c r="I828">
        <v>6</v>
      </c>
      <c r="J828">
        <v>5</v>
      </c>
      <c r="K828">
        <v>3</v>
      </c>
      <c r="L828">
        <v>4</v>
      </c>
      <c r="M828">
        <v>0</v>
      </c>
      <c r="N828">
        <v>27</v>
      </c>
      <c r="O828">
        <v>102</v>
      </c>
      <c r="P828">
        <v>67</v>
      </c>
      <c r="Q828">
        <v>0.64</v>
      </c>
      <c r="R828">
        <v>-0.08</v>
      </c>
      <c r="S828" t="str">
        <f>IF(G828="W", "W", "L")</f>
        <v>L</v>
      </c>
    </row>
    <row r="829" spans="1:19" x14ac:dyDescent="0.2">
      <c r="A829" t="s">
        <v>778</v>
      </c>
      <c r="B829">
        <v>2015</v>
      </c>
      <c r="C829" t="s">
        <v>149</v>
      </c>
      <c r="D829" t="s">
        <v>157</v>
      </c>
      <c r="E829" t="s">
        <v>50</v>
      </c>
      <c r="F829" t="s">
        <v>409</v>
      </c>
      <c r="G829" t="s">
        <v>65</v>
      </c>
      <c r="H829">
        <v>4</v>
      </c>
      <c r="I829">
        <v>5.0999999999999996</v>
      </c>
      <c r="J829">
        <v>7</v>
      </c>
      <c r="K829">
        <v>2</v>
      </c>
      <c r="L829">
        <v>3</v>
      </c>
      <c r="M829">
        <v>0</v>
      </c>
      <c r="N829">
        <v>23</v>
      </c>
      <c r="O829">
        <v>102</v>
      </c>
      <c r="P829">
        <v>61</v>
      </c>
      <c r="Q829">
        <v>0.85</v>
      </c>
      <c r="R829">
        <v>0.77</v>
      </c>
      <c r="S829" t="str">
        <f>IF(G829="W", "W", "L")</f>
        <v>L</v>
      </c>
    </row>
    <row r="830" spans="1:19" x14ac:dyDescent="0.2">
      <c r="A830" t="s">
        <v>778</v>
      </c>
      <c r="B830">
        <v>2015</v>
      </c>
      <c r="C830" t="s">
        <v>217</v>
      </c>
      <c r="D830" t="s">
        <v>158</v>
      </c>
      <c r="E830" t="s">
        <v>102</v>
      </c>
      <c r="F830" t="s">
        <v>410</v>
      </c>
      <c r="G830" t="s">
        <v>70</v>
      </c>
      <c r="H830">
        <v>6</v>
      </c>
      <c r="I830">
        <v>5.0999999999999996</v>
      </c>
      <c r="J830">
        <v>4</v>
      </c>
      <c r="K830">
        <v>1</v>
      </c>
      <c r="L830">
        <v>6</v>
      </c>
      <c r="M830">
        <v>0</v>
      </c>
      <c r="N830">
        <v>21</v>
      </c>
      <c r="O830">
        <v>92</v>
      </c>
      <c r="P830">
        <v>61</v>
      </c>
      <c r="Q830">
        <v>1.05</v>
      </c>
      <c r="R830">
        <v>1.85</v>
      </c>
      <c r="S830" s="6" t="s">
        <v>906</v>
      </c>
    </row>
    <row r="831" spans="1:19" x14ac:dyDescent="0.2">
      <c r="A831" t="s">
        <v>624</v>
      </c>
      <c r="B831">
        <v>2015</v>
      </c>
      <c r="C831" t="s">
        <v>685</v>
      </c>
      <c r="D831" t="s">
        <v>157</v>
      </c>
      <c r="E831" t="s">
        <v>179</v>
      </c>
      <c r="F831" t="s">
        <v>411</v>
      </c>
      <c r="G831" t="s">
        <v>364</v>
      </c>
      <c r="H831">
        <v>99</v>
      </c>
      <c r="I831">
        <v>6.1</v>
      </c>
      <c r="J831">
        <v>3</v>
      </c>
      <c r="K831">
        <v>0</v>
      </c>
      <c r="L831">
        <v>10</v>
      </c>
      <c r="M831">
        <v>0</v>
      </c>
      <c r="N831">
        <v>23</v>
      </c>
      <c r="O831">
        <v>88</v>
      </c>
      <c r="P831">
        <v>60</v>
      </c>
      <c r="Q831">
        <v>1.2</v>
      </c>
      <c r="R831">
        <v>3.06</v>
      </c>
      <c r="S831" s="6" t="s">
        <v>906</v>
      </c>
    </row>
    <row r="832" spans="1:19" x14ac:dyDescent="0.2">
      <c r="A832" t="s">
        <v>624</v>
      </c>
      <c r="B832">
        <v>2015</v>
      </c>
      <c r="C832" t="s">
        <v>415</v>
      </c>
      <c r="D832" t="s">
        <v>158</v>
      </c>
      <c r="E832" t="s">
        <v>59</v>
      </c>
      <c r="F832" t="s">
        <v>409</v>
      </c>
      <c r="G832" t="s">
        <v>166</v>
      </c>
      <c r="H832">
        <v>5</v>
      </c>
      <c r="I832">
        <v>0</v>
      </c>
      <c r="J832">
        <v>2</v>
      </c>
      <c r="K832">
        <v>2</v>
      </c>
      <c r="L832">
        <v>0</v>
      </c>
      <c r="M832">
        <v>0</v>
      </c>
      <c r="N832">
        <v>2</v>
      </c>
      <c r="O832">
        <v>8</v>
      </c>
      <c r="P832">
        <v>6</v>
      </c>
      <c r="Q832">
        <v>1.1499999999999999</v>
      </c>
      <c r="R832">
        <v>-1</v>
      </c>
      <c r="S832" t="str">
        <f>IF(G832="W", "W", "L")</f>
        <v>L</v>
      </c>
    </row>
    <row r="833" spans="1:19" x14ac:dyDescent="0.2">
      <c r="A833" t="s">
        <v>624</v>
      </c>
      <c r="B833">
        <v>2015</v>
      </c>
      <c r="C833" t="s">
        <v>168</v>
      </c>
      <c r="D833" t="s">
        <v>157</v>
      </c>
      <c r="E833" t="s">
        <v>59</v>
      </c>
      <c r="F833" t="s">
        <v>409</v>
      </c>
      <c r="G833" t="s">
        <v>575</v>
      </c>
      <c r="H833">
        <v>6</v>
      </c>
      <c r="I833">
        <v>5</v>
      </c>
      <c r="J833">
        <v>4</v>
      </c>
      <c r="K833">
        <v>1</v>
      </c>
      <c r="L833">
        <v>8</v>
      </c>
      <c r="M833">
        <v>1</v>
      </c>
      <c r="N833">
        <v>18</v>
      </c>
      <c r="O833">
        <v>60</v>
      </c>
      <c r="P833">
        <v>46</v>
      </c>
      <c r="Q833">
        <v>0.95</v>
      </c>
      <c r="R833">
        <v>1.33</v>
      </c>
      <c r="S833" s="6" t="s">
        <v>906</v>
      </c>
    </row>
    <row r="834" spans="1:19" x14ac:dyDescent="0.2">
      <c r="A834" t="s">
        <v>624</v>
      </c>
      <c r="B834">
        <v>2015</v>
      </c>
      <c r="C834" t="s">
        <v>348</v>
      </c>
      <c r="D834" t="s">
        <v>157</v>
      </c>
      <c r="E834" t="s">
        <v>80</v>
      </c>
      <c r="F834" t="s">
        <v>409</v>
      </c>
      <c r="G834" t="s">
        <v>478</v>
      </c>
      <c r="H834">
        <v>4</v>
      </c>
      <c r="I834">
        <v>4.0999999999999996</v>
      </c>
      <c r="J834">
        <v>9</v>
      </c>
      <c r="K834">
        <v>5</v>
      </c>
      <c r="L834">
        <v>5</v>
      </c>
      <c r="M834">
        <v>0</v>
      </c>
      <c r="N834">
        <v>24</v>
      </c>
      <c r="O834">
        <v>91</v>
      </c>
      <c r="P834">
        <v>53</v>
      </c>
      <c r="Q834">
        <v>1.03</v>
      </c>
      <c r="R834">
        <v>-4.1399999999999997</v>
      </c>
      <c r="S834" t="str">
        <f>IF(G834="W", "W", "L")</f>
        <v>L</v>
      </c>
    </row>
    <row r="835" spans="1:19" x14ac:dyDescent="0.2">
      <c r="A835" t="s">
        <v>624</v>
      </c>
      <c r="B835">
        <v>2015</v>
      </c>
      <c r="C835" t="s">
        <v>349</v>
      </c>
      <c r="D835" t="s">
        <v>158</v>
      </c>
      <c r="E835" t="s">
        <v>72</v>
      </c>
      <c r="F835" t="s">
        <v>410</v>
      </c>
      <c r="G835" t="s">
        <v>680</v>
      </c>
      <c r="H835">
        <v>4</v>
      </c>
      <c r="I835">
        <v>6</v>
      </c>
      <c r="J835">
        <v>6</v>
      </c>
      <c r="K835">
        <v>4</v>
      </c>
      <c r="L835">
        <v>6</v>
      </c>
      <c r="M835">
        <v>1</v>
      </c>
      <c r="N835">
        <v>25</v>
      </c>
      <c r="O835">
        <v>101</v>
      </c>
      <c r="P835">
        <v>63</v>
      </c>
      <c r="Q835">
        <v>1.01</v>
      </c>
      <c r="R835">
        <v>-0.87</v>
      </c>
      <c r="S835" s="6" t="s">
        <v>906</v>
      </c>
    </row>
    <row r="836" spans="1:19" x14ac:dyDescent="0.2">
      <c r="A836" t="s">
        <v>624</v>
      </c>
      <c r="B836">
        <v>2015</v>
      </c>
      <c r="C836" t="s">
        <v>476</v>
      </c>
      <c r="D836" t="s">
        <v>157</v>
      </c>
      <c r="E836" t="s">
        <v>50</v>
      </c>
      <c r="F836" t="s">
        <v>409</v>
      </c>
      <c r="G836" t="s">
        <v>456</v>
      </c>
      <c r="H836">
        <v>4</v>
      </c>
      <c r="I836">
        <v>7</v>
      </c>
      <c r="J836">
        <v>5</v>
      </c>
      <c r="K836">
        <v>3</v>
      </c>
      <c r="L836">
        <v>6</v>
      </c>
      <c r="M836">
        <v>1</v>
      </c>
      <c r="N836">
        <v>28</v>
      </c>
      <c r="O836">
        <v>98</v>
      </c>
      <c r="P836">
        <v>65</v>
      </c>
      <c r="Q836">
        <v>0.68</v>
      </c>
      <c r="R836">
        <v>0.55000000000000004</v>
      </c>
      <c r="S836" s="6" t="s">
        <v>906</v>
      </c>
    </row>
    <row r="837" spans="1:19" x14ac:dyDescent="0.2">
      <c r="A837" t="s">
        <v>624</v>
      </c>
      <c r="B837">
        <v>2015</v>
      </c>
      <c r="C837" t="s">
        <v>421</v>
      </c>
      <c r="D837" t="s">
        <v>158</v>
      </c>
      <c r="E837" t="s">
        <v>430</v>
      </c>
      <c r="F837" t="s">
        <v>452</v>
      </c>
      <c r="G837" t="s">
        <v>73</v>
      </c>
      <c r="H837">
        <v>5</v>
      </c>
      <c r="I837">
        <v>6.2</v>
      </c>
      <c r="J837">
        <v>10</v>
      </c>
      <c r="K837">
        <v>4</v>
      </c>
      <c r="L837">
        <v>7</v>
      </c>
      <c r="M837">
        <v>0</v>
      </c>
      <c r="N837">
        <v>31</v>
      </c>
      <c r="O837">
        <v>104</v>
      </c>
      <c r="P837">
        <v>73</v>
      </c>
      <c r="Q837">
        <v>0.83</v>
      </c>
      <c r="R837">
        <v>-0.68</v>
      </c>
      <c r="S837" t="str">
        <f>IF(G837="W", "W", "L")</f>
        <v>L</v>
      </c>
    </row>
    <row r="838" spans="1:19" x14ac:dyDescent="0.2">
      <c r="A838" t="s">
        <v>624</v>
      </c>
      <c r="B838">
        <v>2015</v>
      </c>
      <c r="C838" t="s">
        <v>177</v>
      </c>
      <c r="D838" t="s">
        <v>157</v>
      </c>
      <c r="E838" t="s">
        <v>93</v>
      </c>
      <c r="F838" t="s">
        <v>411</v>
      </c>
      <c r="G838" t="s">
        <v>196</v>
      </c>
      <c r="H838">
        <v>4</v>
      </c>
      <c r="I838">
        <v>8</v>
      </c>
      <c r="J838">
        <v>7</v>
      </c>
      <c r="K838">
        <v>5</v>
      </c>
      <c r="L838">
        <v>9</v>
      </c>
      <c r="M838">
        <v>1</v>
      </c>
      <c r="N838">
        <v>32</v>
      </c>
      <c r="O838">
        <v>114</v>
      </c>
      <c r="P838">
        <v>77</v>
      </c>
      <c r="Q838">
        <v>0.6</v>
      </c>
      <c r="R838">
        <v>-0.91</v>
      </c>
      <c r="S838" t="str">
        <f>IF(G838="W", "W", "L")</f>
        <v>L</v>
      </c>
    </row>
    <row r="839" spans="1:19" x14ac:dyDescent="0.2">
      <c r="A839" t="s">
        <v>624</v>
      </c>
      <c r="B839">
        <v>2015</v>
      </c>
      <c r="C839" t="s">
        <v>79</v>
      </c>
      <c r="D839" t="s">
        <v>158</v>
      </c>
      <c r="E839" t="s">
        <v>55</v>
      </c>
      <c r="F839" t="s">
        <v>452</v>
      </c>
      <c r="G839" t="s">
        <v>183</v>
      </c>
      <c r="H839">
        <v>4</v>
      </c>
      <c r="I839">
        <v>6</v>
      </c>
      <c r="J839">
        <v>4</v>
      </c>
      <c r="K839">
        <v>2</v>
      </c>
      <c r="L839">
        <v>7</v>
      </c>
      <c r="M839">
        <v>0</v>
      </c>
      <c r="N839">
        <v>23</v>
      </c>
      <c r="O839">
        <v>110</v>
      </c>
      <c r="P839">
        <v>70</v>
      </c>
      <c r="Q839">
        <v>0.93</v>
      </c>
      <c r="R839">
        <v>1.1299999999999999</v>
      </c>
      <c r="S839" s="6" t="s">
        <v>906</v>
      </c>
    </row>
    <row r="840" spans="1:19" x14ac:dyDescent="0.2">
      <c r="A840" t="s">
        <v>624</v>
      </c>
      <c r="B840">
        <v>2015</v>
      </c>
      <c r="C840" t="s">
        <v>641</v>
      </c>
      <c r="D840" t="s">
        <v>158</v>
      </c>
      <c r="E840" t="s">
        <v>93</v>
      </c>
      <c r="F840" t="s">
        <v>411</v>
      </c>
      <c r="G840" t="s">
        <v>446</v>
      </c>
      <c r="H840">
        <v>4</v>
      </c>
      <c r="I840">
        <v>8</v>
      </c>
      <c r="J840">
        <v>5</v>
      </c>
      <c r="K840">
        <v>1</v>
      </c>
      <c r="L840">
        <v>8</v>
      </c>
      <c r="M840">
        <v>1</v>
      </c>
      <c r="N840">
        <v>28</v>
      </c>
      <c r="O840">
        <v>105</v>
      </c>
      <c r="P840">
        <v>70</v>
      </c>
      <c r="Q840">
        <v>0.47</v>
      </c>
      <c r="R840">
        <v>3.17</v>
      </c>
      <c r="S840" s="6" t="s">
        <v>906</v>
      </c>
    </row>
    <row r="841" spans="1:19" x14ac:dyDescent="0.2">
      <c r="A841" t="s">
        <v>624</v>
      </c>
      <c r="B841">
        <v>2015</v>
      </c>
      <c r="C841" t="s">
        <v>556</v>
      </c>
      <c r="D841" t="s">
        <v>157</v>
      </c>
      <c r="E841" t="s">
        <v>50</v>
      </c>
      <c r="F841" t="s">
        <v>409</v>
      </c>
      <c r="G841" t="s">
        <v>189</v>
      </c>
      <c r="H841">
        <v>5</v>
      </c>
      <c r="I841">
        <v>7</v>
      </c>
      <c r="J841">
        <v>5</v>
      </c>
      <c r="K841">
        <v>1</v>
      </c>
      <c r="L841">
        <v>8</v>
      </c>
      <c r="M841">
        <v>0</v>
      </c>
      <c r="N841">
        <v>28</v>
      </c>
      <c r="O841">
        <v>104</v>
      </c>
      <c r="P841">
        <v>73</v>
      </c>
      <c r="Q841">
        <v>1.17</v>
      </c>
      <c r="R841">
        <v>2.5499999999999998</v>
      </c>
      <c r="S841" s="6" t="s">
        <v>906</v>
      </c>
    </row>
    <row r="842" spans="1:19" x14ac:dyDescent="0.2">
      <c r="A842" t="s">
        <v>624</v>
      </c>
      <c r="B842">
        <v>2015</v>
      </c>
      <c r="C842" t="s">
        <v>557</v>
      </c>
      <c r="D842" t="s">
        <v>158</v>
      </c>
      <c r="E842" t="s">
        <v>88</v>
      </c>
      <c r="F842" t="s">
        <v>410</v>
      </c>
      <c r="G842" t="s">
        <v>180</v>
      </c>
      <c r="H842">
        <v>4</v>
      </c>
      <c r="I842">
        <v>4</v>
      </c>
      <c r="J842">
        <v>7</v>
      </c>
      <c r="K842">
        <v>5</v>
      </c>
      <c r="L842">
        <v>3</v>
      </c>
      <c r="M842">
        <v>1</v>
      </c>
      <c r="N842">
        <v>22</v>
      </c>
      <c r="O842">
        <v>83</v>
      </c>
      <c r="P842">
        <v>52</v>
      </c>
      <c r="Q842">
        <v>1.08</v>
      </c>
      <c r="R842">
        <v>-2.84</v>
      </c>
      <c r="S842" t="str">
        <f>IF(G842="W", "W", "L")</f>
        <v>L</v>
      </c>
    </row>
    <row r="843" spans="1:19" x14ac:dyDescent="0.2">
      <c r="A843" t="s">
        <v>624</v>
      </c>
      <c r="B843">
        <v>2015</v>
      </c>
      <c r="C843" t="s">
        <v>644</v>
      </c>
      <c r="D843" t="s">
        <v>157</v>
      </c>
      <c r="E843" t="s">
        <v>80</v>
      </c>
      <c r="F843" t="s">
        <v>409</v>
      </c>
      <c r="G843" t="s">
        <v>407</v>
      </c>
      <c r="H843">
        <v>5</v>
      </c>
      <c r="I843">
        <v>5.2</v>
      </c>
      <c r="J843">
        <v>7</v>
      </c>
      <c r="K843">
        <v>3</v>
      </c>
      <c r="L843">
        <v>8</v>
      </c>
      <c r="M843">
        <v>0</v>
      </c>
      <c r="N843">
        <v>26</v>
      </c>
      <c r="O843">
        <v>99</v>
      </c>
      <c r="P843">
        <v>73</v>
      </c>
      <c r="Q843">
        <v>1.07</v>
      </c>
      <c r="R843">
        <v>-0.21</v>
      </c>
      <c r="S843" s="6" t="s">
        <v>906</v>
      </c>
    </row>
    <row r="844" spans="1:19" x14ac:dyDescent="0.2">
      <c r="A844" t="s">
        <v>624</v>
      </c>
      <c r="B844">
        <v>2015</v>
      </c>
      <c r="C844" t="s">
        <v>98</v>
      </c>
      <c r="D844" t="s">
        <v>158</v>
      </c>
      <c r="E844" t="s">
        <v>117</v>
      </c>
      <c r="F844" t="s">
        <v>410</v>
      </c>
      <c r="G844" t="s">
        <v>166</v>
      </c>
      <c r="H844">
        <v>5</v>
      </c>
      <c r="I844">
        <v>6.2</v>
      </c>
      <c r="J844">
        <v>10</v>
      </c>
      <c r="K844">
        <v>3</v>
      </c>
      <c r="L844">
        <v>5</v>
      </c>
      <c r="M844">
        <v>2</v>
      </c>
      <c r="N844">
        <v>27</v>
      </c>
      <c r="O844">
        <v>105</v>
      </c>
      <c r="P844">
        <v>70</v>
      </c>
      <c r="Q844">
        <v>0.88</v>
      </c>
      <c r="R844">
        <v>0.2</v>
      </c>
      <c r="S844" t="str">
        <f>IF(G844="W", "W", "L")</f>
        <v>L</v>
      </c>
    </row>
    <row r="845" spans="1:19" x14ac:dyDescent="0.2">
      <c r="A845" t="s">
        <v>624</v>
      </c>
      <c r="B845">
        <v>2015</v>
      </c>
      <c r="C845" t="s">
        <v>241</v>
      </c>
      <c r="D845" t="s">
        <v>158</v>
      </c>
      <c r="E845" t="s">
        <v>80</v>
      </c>
      <c r="F845" t="s">
        <v>409</v>
      </c>
      <c r="G845" t="s">
        <v>254</v>
      </c>
      <c r="H845">
        <v>4</v>
      </c>
      <c r="I845">
        <v>8</v>
      </c>
      <c r="J845">
        <v>5</v>
      </c>
      <c r="K845">
        <v>2</v>
      </c>
      <c r="L845">
        <v>7</v>
      </c>
      <c r="M845">
        <v>1</v>
      </c>
      <c r="N845">
        <v>28</v>
      </c>
      <c r="O845">
        <v>105</v>
      </c>
      <c r="P845">
        <v>77</v>
      </c>
      <c r="Q845">
        <v>0.69</v>
      </c>
      <c r="R845">
        <v>2.17</v>
      </c>
      <c r="S845" s="6" t="s">
        <v>906</v>
      </c>
    </row>
    <row r="846" spans="1:19" x14ac:dyDescent="0.2">
      <c r="A846" t="s">
        <v>624</v>
      </c>
      <c r="B846">
        <v>2015</v>
      </c>
      <c r="C846" t="s">
        <v>687</v>
      </c>
      <c r="D846" t="s">
        <v>157</v>
      </c>
      <c r="E846" t="s">
        <v>117</v>
      </c>
      <c r="F846" t="s">
        <v>410</v>
      </c>
      <c r="G846" t="s">
        <v>84</v>
      </c>
      <c r="H846">
        <v>6</v>
      </c>
      <c r="I846">
        <v>8.1999999999999993</v>
      </c>
      <c r="J846">
        <v>1</v>
      </c>
      <c r="K846">
        <v>1</v>
      </c>
      <c r="L846">
        <v>13</v>
      </c>
      <c r="M846">
        <v>0</v>
      </c>
      <c r="N846">
        <v>29</v>
      </c>
      <c r="O846">
        <v>124</v>
      </c>
      <c r="P846">
        <v>83</v>
      </c>
      <c r="Q846">
        <v>0.33</v>
      </c>
      <c r="R846">
        <v>2.72</v>
      </c>
      <c r="S846" s="6" t="s">
        <v>906</v>
      </c>
    </row>
    <row r="847" spans="1:19" x14ac:dyDescent="0.2">
      <c r="A847" t="s">
        <v>624</v>
      </c>
      <c r="B847">
        <v>2015</v>
      </c>
      <c r="C847" t="s">
        <v>106</v>
      </c>
      <c r="D847" t="s">
        <v>158</v>
      </c>
      <c r="E847" t="s">
        <v>179</v>
      </c>
      <c r="F847" t="s">
        <v>411</v>
      </c>
      <c r="G847" t="s">
        <v>434</v>
      </c>
      <c r="H847">
        <v>4</v>
      </c>
      <c r="I847">
        <v>4</v>
      </c>
      <c r="J847">
        <v>10</v>
      </c>
      <c r="K847">
        <v>5</v>
      </c>
      <c r="L847">
        <v>5</v>
      </c>
      <c r="M847">
        <v>1</v>
      </c>
      <c r="N847">
        <v>21</v>
      </c>
      <c r="O847">
        <v>84</v>
      </c>
      <c r="P847">
        <v>55</v>
      </c>
      <c r="Q847">
        <v>0.71</v>
      </c>
      <c r="R847">
        <v>-2.92</v>
      </c>
      <c r="S847" t="str">
        <f>IF(G847="W", "W", "L")</f>
        <v>L</v>
      </c>
    </row>
    <row r="848" spans="1:19" x14ac:dyDescent="0.2">
      <c r="A848" t="s">
        <v>624</v>
      </c>
      <c r="B848">
        <v>2015</v>
      </c>
      <c r="C848" t="s">
        <v>247</v>
      </c>
      <c r="D848" t="s">
        <v>158</v>
      </c>
      <c r="E848" t="s">
        <v>69</v>
      </c>
      <c r="F848" t="s">
        <v>411</v>
      </c>
      <c r="G848" t="s">
        <v>174</v>
      </c>
      <c r="H848">
        <v>4</v>
      </c>
      <c r="I848">
        <v>7</v>
      </c>
      <c r="J848">
        <v>6</v>
      </c>
      <c r="K848">
        <v>2</v>
      </c>
      <c r="L848">
        <v>7</v>
      </c>
      <c r="M848">
        <v>0</v>
      </c>
      <c r="N848">
        <v>26</v>
      </c>
      <c r="O848">
        <v>103</v>
      </c>
      <c r="P848">
        <v>69</v>
      </c>
      <c r="Q848">
        <v>1.1399999999999999</v>
      </c>
      <c r="R848">
        <v>1.65</v>
      </c>
      <c r="S848" t="str">
        <f>IF(G848="W", "W", "L")</f>
        <v>L</v>
      </c>
    </row>
    <row r="849" spans="1:19" x14ac:dyDescent="0.2">
      <c r="A849" t="s">
        <v>624</v>
      </c>
      <c r="B849">
        <v>2015</v>
      </c>
      <c r="C849" t="s">
        <v>603</v>
      </c>
      <c r="D849" t="s">
        <v>157</v>
      </c>
      <c r="E849" t="s">
        <v>55</v>
      </c>
      <c r="F849" t="s">
        <v>452</v>
      </c>
      <c r="G849" t="s">
        <v>100</v>
      </c>
      <c r="H849">
        <v>7</v>
      </c>
      <c r="I849">
        <v>6</v>
      </c>
      <c r="J849">
        <v>4</v>
      </c>
      <c r="K849">
        <v>1</v>
      </c>
      <c r="L849">
        <v>6</v>
      </c>
      <c r="M849">
        <v>1</v>
      </c>
      <c r="N849">
        <v>22</v>
      </c>
      <c r="O849">
        <v>73</v>
      </c>
      <c r="P849">
        <v>49</v>
      </c>
      <c r="Q849">
        <v>1.04</v>
      </c>
      <c r="R849">
        <v>1.79</v>
      </c>
      <c r="S849" s="6" t="s">
        <v>906</v>
      </c>
    </row>
    <row r="850" spans="1:19" x14ac:dyDescent="0.2">
      <c r="A850" t="s">
        <v>624</v>
      </c>
      <c r="B850">
        <v>2015</v>
      </c>
      <c r="C850" t="s">
        <v>200</v>
      </c>
      <c r="D850" t="s">
        <v>158</v>
      </c>
      <c r="E850" t="s">
        <v>59</v>
      </c>
      <c r="F850" t="s">
        <v>409</v>
      </c>
      <c r="G850" t="s">
        <v>417</v>
      </c>
      <c r="H850">
        <v>5</v>
      </c>
      <c r="I850">
        <v>4</v>
      </c>
      <c r="J850">
        <v>7</v>
      </c>
      <c r="K850">
        <v>6</v>
      </c>
      <c r="L850">
        <v>5</v>
      </c>
      <c r="M850">
        <v>1</v>
      </c>
      <c r="N850">
        <v>20</v>
      </c>
      <c r="O850">
        <v>85</v>
      </c>
      <c r="P850">
        <v>55</v>
      </c>
      <c r="Q850">
        <v>0.6</v>
      </c>
      <c r="R850">
        <v>-3.92</v>
      </c>
      <c r="S850" t="str">
        <f>IF(G850="W", "W", "L")</f>
        <v>L</v>
      </c>
    </row>
    <row r="851" spans="1:19" x14ac:dyDescent="0.2">
      <c r="A851" t="s">
        <v>624</v>
      </c>
      <c r="B851">
        <v>2015</v>
      </c>
      <c r="C851" t="s">
        <v>202</v>
      </c>
      <c r="D851" t="s">
        <v>157</v>
      </c>
      <c r="E851" t="s">
        <v>69</v>
      </c>
      <c r="F851" t="s">
        <v>411</v>
      </c>
      <c r="G851" t="s">
        <v>70</v>
      </c>
      <c r="H851">
        <v>4</v>
      </c>
      <c r="I851">
        <v>9</v>
      </c>
      <c r="J851">
        <v>2</v>
      </c>
      <c r="K851">
        <v>1</v>
      </c>
      <c r="L851">
        <v>7</v>
      </c>
      <c r="M851">
        <v>0</v>
      </c>
      <c r="N851">
        <v>30</v>
      </c>
      <c r="O851">
        <v>103</v>
      </c>
      <c r="P851">
        <v>72</v>
      </c>
      <c r="Q851">
        <v>1</v>
      </c>
      <c r="R851">
        <v>3.25</v>
      </c>
      <c r="S851" s="6" t="s">
        <v>906</v>
      </c>
    </row>
    <row r="852" spans="1:19" x14ac:dyDescent="0.2">
      <c r="A852" t="s">
        <v>624</v>
      </c>
      <c r="B852">
        <v>2015</v>
      </c>
      <c r="C852" t="s">
        <v>205</v>
      </c>
      <c r="D852" t="s">
        <v>157</v>
      </c>
      <c r="E852" t="s">
        <v>64</v>
      </c>
      <c r="F852" t="s">
        <v>411</v>
      </c>
      <c r="G852" t="s">
        <v>364</v>
      </c>
      <c r="H852">
        <v>4</v>
      </c>
      <c r="I852">
        <v>9</v>
      </c>
      <c r="J852">
        <v>1</v>
      </c>
      <c r="K852">
        <v>0</v>
      </c>
      <c r="L852">
        <v>7</v>
      </c>
      <c r="M852">
        <v>0</v>
      </c>
      <c r="N852">
        <v>29</v>
      </c>
      <c r="O852">
        <v>100</v>
      </c>
      <c r="P852">
        <v>68</v>
      </c>
      <c r="Q852">
        <v>1.23</v>
      </c>
      <c r="R852">
        <v>4.12</v>
      </c>
      <c r="S852" s="6" t="s">
        <v>906</v>
      </c>
    </row>
    <row r="853" spans="1:19" x14ac:dyDescent="0.2">
      <c r="A853" t="s">
        <v>624</v>
      </c>
      <c r="B853">
        <v>2015</v>
      </c>
      <c r="C853" t="s">
        <v>208</v>
      </c>
      <c r="D853" t="s">
        <v>158</v>
      </c>
      <c r="E853" t="s">
        <v>227</v>
      </c>
      <c r="F853" t="s">
        <v>410</v>
      </c>
      <c r="G853" t="s">
        <v>407</v>
      </c>
      <c r="H853">
        <v>6</v>
      </c>
      <c r="I853">
        <v>8</v>
      </c>
      <c r="J853">
        <v>4</v>
      </c>
      <c r="K853">
        <v>2</v>
      </c>
      <c r="L853">
        <v>8</v>
      </c>
      <c r="M853">
        <v>2</v>
      </c>
      <c r="N853">
        <v>27</v>
      </c>
      <c r="O853">
        <v>104</v>
      </c>
      <c r="P853">
        <v>69</v>
      </c>
      <c r="Q853">
        <v>1.1000000000000001</v>
      </c>
      <c r="R853">
        <v>2.17</v>
      </c>
      <c r="S853" s="6" t="s">
        <v>906</v>
      </c>
    </row>
    <row r="854" spans="1:19" x14ac:dyDescent="0.2">
      <c r="A854" t="s">
        <v>624</v>
      </c>
      <c r="B854">
        <v>2015</v>
      </c>
      <c r="C854" t="s">
        <v>209</v>
      </c>
      <c r="D854" t="s">
        <v>157</v>
      </c>
      <c r="E854" t="s">
        <v>77</v>
      </c>
      <c r="F854" t="s">
        <v>409</v>
      </c>
      <c r="G854" t="s">
        <v>166</v>
      </c>
      <c r="H854">
        <v>4</v>
      </c>
      <c r="I854">
        <v>7</v>
      </c>
      <c r="J854">
        <v>6</v>
      </c>
      <c r="K854">
        <v>2</v>
      </c>
      <c r="L854">
        <v>7</v>
      </c>
      <c r="M854">
        <v>0</v>
      </c>
      <c r="N854">
        <v>30</v>
      </c>
      <c r="O854">
        <v>100</v>
      </c>
      <c r="P854">
        <v>69</v>
      </c>
      <c r="Q854">
        <v>0.97</v>
      </c>
      <c r="R854">
        <v>1.41</v>
      </c>
      <c r="S854" t="str">
        <f>IF(G854="W", "W", "L")</f>
        <v>L</v>
      </c>
    </row>
    <row r="855" spans="1:19" x14ac:dyDescent="0.2">
      <c r="A855" t="s">
        <v>624</v>
      </c>
      <c r="B855">
        <v>2015</v>
      </c>
      <c r="C855" t="s">
        <v>486</v>
      </c>
      <c r="D855" t="s">
        <v>157</v>
      </c>
      <c r="E855" t="s">
        <v>227</v>
      </c>
      <c r="F855" t="s">
        <v>410</v>
      </c>
      <c r="G855" t="s">
        <v>183</v>
      </c>
      <c r="H855">
        <v>4</v>
      </c>
      <c r="I855">
        <v>6.2</v>
      </c>
      <c r="J855">
        <v>5</v>
      </c>
      <c r="K855">
        <v>1</v>
      </c>
      <c r="L855">
        <v>11</v>
      </c>
      <c r="M855">
        <v>0</v>
      </c>
      <c r="N855">
        <v>26</v>
      </c>
      <c r="O855">
        <v>108</v>
      </c>
      <c r="P855">
        <v>81</v>
      </c>
      <c r="Q855">
        <v>0.91</v>
      </c>
      <c r="R855">
        <v>2.0099999999999998</v>
      </c>
      <c r="S855" s="6" t="s">
        <v>906</v>
      </c>
    </row>
    <row r="856" spans="1:19" x14ac:dyDescent="0.2">
      <c r="A856" t="s">
        <v>624</v>
      </c>
      <c r="B856">
        <v>2015</v>
      </c>
      <c r="C856" t="s">
        <v>489</v>
      </c>
      <c r="D856" t="s">
        <v>157</v>
      </c>
      <c r="E856" t="s">
        <v>59</v>
      </c>
      <c r="F856" t="s">
        <v>409</v>
      </c>
      <c r="G856" t="s">
        <v>423</v>
      </c>
      <c r="H856">
        <v>17</v>
      </c>
      <c r="I856">
        <v>2.2000000000000002</v>
      </c>
      <c r="J856">
        <v>4</v>
      </c>
      <c r="K856">
        <v>4</v>
      </c>
      <c r="L856">
        <v>5</v>
      </c>
      <c r="M856">
        <v>2</v>
      </c>
      <c r="N856">
        <v>15</v>
      </c>
      <c r="O856">
        <v>58</v>
      </c>
      <c r="P856">
        <v>36</v>
      </c>
      <c r="Q856">
        <v>0.61</v>
      </c>
      <c r="R856">
        <v>-3.02</v>
      </c>
      <c r="S856" t="str">
        <f>IF(G856="W", "W", "L")</f>
        <v>L</v>
      </c>
    </row>
    <row r="857" spans="1:19" x14ac:dyDescent="0.2">
      <c r="A857" t="s">
        <v>624</v>
      </c>
      <c r="B857">
        <v>2015</v>
      </c>
      <c r="C857" t="s">
        <v>273</v>
      </c>
      <c r="D857" t="s">
        <v>158</v>
      </c>
      <c r="E857" t="s">
        <v>50</v>
      </c>
      <c r="F857" t="s">
        <v>409</v>
      </c>
      <c r="G857" t="s">
        <v>235</v>
      </c>
      <c r="H857">
        <v>5</v>
      </c>
      <c r="I857">
        <v>6</v>
      </c>
      <c r="J857">
        <v>5</v>
      </c>
      <c r="K857">
        <v>1</v>
      </c>
      <c r="L857">
        <v>9</v>
      </c>
      <c r="M857">
        <v>1</v>
      </c>
      <c r="N857">
        <v>23</v>
      </c>
      <c r="O857">
        <v>82</v>
      </c>
      <c r="P857">
        <v>56</v>
      </c>
      <c r="Q857">
        <v>0.93</v>
      </c>
      <c r="R857">
        <v>2.13</v>
      </c>
      <c r="S857" s="6" t="s">
        <v>906</v>
      </c>
    </row>
    <row r="858" spans="1:19" x14ac:dyDescent="0.2">
      <c r="A858" t="s">
        <v>624</v>
      </c>
      <c r="B858">
        <v>2015</v>
      </c>
      <c r="C858" t="s">
        <v>274</v>
      </c>
      <c r="D858" t="s">
        <v>158</v>
      </c>
      <c r="E858" t="s">
        <v>59</v>
      </c>
      <c r="F858" t="s">
        <v>409</v>
      </c>
      <c r="G858" t="s">
        <v>210</v>
      </c>
      <c r="H858">
        <v>4</v>
      </c>
      <c r="I858">
        <v>5</v>
      </c>
      <c r="J858">
        <v>4</v>
      </c>
      <c r="K858">
        <v>2</v>
      </c>
      <c r="L858">
        <v>9</v>
      </c>
      <c r="M858">
        <v>0</v>
      </c>
      <c r="N858">
        <v>22</v>
      </c>
      <c r="O858">
        <v>102</v>
      </c>
      <c r="P858">
        <v>70</v>
      </c>
      <c r="Q858">
        <v>1.17</v>
      </c>
      <c r="R858">
        <v>-1.4</v>
      </c>
      <c r="S858" t="str">
        <f>IF(G858="W", "W", "L")</f>
        <v>L</v>
      </c>
    </row>
    <row r="859" spans="1:19" x14ac:dyDescent="0.2">
      <c r="A859" t="s">
        <v>624</v>
      </c>
      <c r="B859">
        <v>2015</v>
      </c>
      <c r="C859" t="s">
        <v>334</v>
      </c>
      <c r="D859" t="s">
        <v>157</v>
      </c>
      <c r="E859" t="s">
        <v>50</v>
      </c>
      <c r="F859" t="s">
        <v>409</v>
      </c>
      <c r="G859" t="s">
        <v>466</v>
      </c>
      <c r="H859">
        <v>5</v>
      </c>
      <c r="I859">
        <v>9</v>
      </c>
      <c r="J859">
        <v>1</v>
      </c>
      <c r="K859">
        <v>0</v>
      </c>
      <c r="L859">
        <v>15</v>
      </c>
      <c r="M859">
        <v>0</v>
      </c>
      <c r="N859">
        <v>29</v>
      </c>
      <c r="O859">
        <v>113</v>
      </c>
      <c r="P859">
        <v>78</v>
      </c>
      <c r="Q859">
        <v>0.61</v>
      </c>
      <c r="R859">
        <v>4.5599999999999996</v>
      </c>
      <c r="S859" s="6" t="s">
        <v>906</v>
      </c>
    </row>
    <row r="860" spans="1:19" x14ac:dyDescent="0.2">
      <c r="A860" t="s">
        <v>624</v>
      </c>
      <c r="B860">
        <v>2015</v>
      </c>
      <c r="C860" t="s">
        <v>843</v>
      </c>
      <c r="D860" t="s">
        <v>158</v>
      </c>
      <c r="E860" t="s">
        <v>77</v>
      </c>
      <c r="F860" t="s">
        <v>409</v>
      </c>
      <c r="G860" t="s">
        <v>215</v>
      </c>
      <c r="H860">
        <v>4</v>
      </c>
      <c r="I860">
        <v>3</v>
      </c>
      <c r="J860">
        <v>5</v>
      </c>
      <c r="K860">
        <v>5</v>
      </c>
      <c r="L860">
        <v>5</v>
      </c>
      <c r="M860">
        <v>1</v>
      </c>
      <c r="N860">
        <v>16</v>
      </c>
      <c r="O860">
        <v>63</v>
      </c>
      <c r="P860">
        <v>45</v>
      </c>
      <c r="Q860">
        <v>0.8</v>
      </c>
      <c r="R860">
        <v>-4.4400000000000004</v>
      </c>
      <c r="S860" t="str">
        <f>IF(G860="W", "W", "L")</f>
        <v>L</v>
      </c>
    </row>
    <row r="861" spans="1:19" x14ac:dyDescent="0.2">
      <c r="A861" t="s">
        <v>639</v>
      </c>
      <c r="B861">
        <v>2015</v>
      </c>
      <c r="C861" t="s">
        <v>162</v>
      </c>
      <c r="D861" t="s">
        <v>157</v>
      </c>
      <c r="E861" t="s">
        <v>179</v>
      </c>
      <c r="F861" t="s">
        <v>411</v>
      </c>
      <c r="G861" t="s">
        <v>144</v>
      </c>
      <c r="H861">
        <v>99</v>
      </c>
      <c r="I861">
        <v>6</v>
      </c>
      <c r="J861">
        <v>0</v>
      </c>
      <c r="K861">
        <v>0</v>
      </c>
      <c r="L861">
        <v>11</v>
      </c>
      <c r="M861">
        <v>0</v>
      </c>
      <c r="N861">
        <v>23</v>
      </c>
      <c r="O861">
        <v>111</v>
      </c>
      <c r="P861">
        <v>65</v>
      </c>
      <c r="Q861">
        <v>0.97</v>
      </c>
      <c r="R861">
        <v>2.83</v>
      </c>
      <c r="S861" s="6" t="s">
        <v>906</v>
      </c>
    </row>
    <row r="862" spans="1:19" x14ac:dyDescent="0.2">
      <c r="A862" t="s">
        <v>639</v>
      </c>
      <c r="B862">
        <v>2015</v>
      </c>
      <c r="C862" t="s">
        <v>164</v>
      </c>
      <c r="D862" t="s">
        <v>158</v>
      </c>
      <c r="E862" t="s">
        <v>59</v>
      </c>
      <c r="F862" t="s">
        <v>409</v>
      </c>
      <c r="G862" t="s">
        <v>147</v>
      </c>
      <c r="H862">
        <v>5</v>
      </c>
      <c r="I862">
        <v>6</v>
      </c>
      <c r="J862">
        <v>4</v>
      </c>
      <c r="K862">
        <v>2</v>
      </c>
      <c r="L862">
        <v>8</v>
      </c>
      <c r="M862">
        <v>0</v>
      </c>
      <c r="N862">
        <v>26</v>
      </c>
      <c r="O862">
        <v>103</v>
      </c>
      <c r="P862">
        <v>66</v>
      </c>
      <c r="Q862">
        <v>1.25</v>
      </c>
      <c r="R862">
        <v>1.1299999999999999</v>
      </c>
      <c r="S862" s="6" t="s">
        <v>906</v>
      </c>
    </row>
    <row r="863" spans="1:19" x14ac:dyDescent="0.2">
      <c r="A863" t="s">
        <v>639</v>
      </c>
      <c r="B863">
        <v>2015</v>
      </c>
      <c r="C863" t="s">
        <v>418</v>
      </c>
      <c r="D863" t="s">
        <v>157</v>
      </c>
      <c r="E863" t="s">
        <v>59</v>
      </c>
      <c r="F863" t="s">
        <v>409</v>
      </c>
      <c r="G863" t="s">
        <v>210</v>
      </c>
      <c r="H863">
        <v>4</v>
      </c>
      <c r="I863">
        <v>7</v>
      </c>
      <c r="J863">
        <v>4</v>
      </c>
      <c r="K863">
        <v>0</v>
      </c>
      <c r="L863">
        <v>7</v>
      </c>
      <c r="M863">
        <v>0</v>
      </c>
      <c r="N863">
        <v>26</v>
      </c>
      <c r="O863">
        <v>104</v>
      </c>
      <c r="P863">
        <v>64</v>
      </c>
      <c r="Q863">
        <v>1.1299999999999999</v>
      </c>
      <c r="R863">
        <v>3.27</v>
      </c>
      <c r="S863" t="str">
        <f>IF(G863="W", "W", "L")</f>
        <v>L</v>
      </c>
    </row>
    <row r="864" spans="1:19" x14ac:dyDescent="0.2">
      <c r="A864" t="s">
        <v>639</v>
      </c>
      <c r="B864">
        <v>2015</v>
      </c>
      <c r="C864" t="s">
        <v>228</v>
      </c>
      <c r="D864" t="s">
        <v>158</v>
      </c>
      <c r="E864" t="s">
        <v>50</v>
      </c>
      <c r="F864" t="s">
        <v>409</v>
      </c>
      <c r="G864" t="s">
        <v>597</v>
      </c>
      <c r="H864">
        <v>7</v>
      </c>
      <c r="I864">
        <v>6</v>
      </c>
      <c r="J864">
        <v>7</v>
      </c>
      <c r="K864">
        <v>3</v>
      </c>
      <c r="L864">
        <v>2</v>
      </c>
      <c r="M864">
        <v>1</v>
      </c>
      <c r="N864">
        <v>24</v>
      </c>
      <c r="O864">
        <v>90</v>
      </c>
      <c r="P864">
        <v>54</v>
      </c>
      <c r="Q864">
        <v>1.1100000000000001</v>
      </c>
      <c r="R864">
        <v>0.13</v>
      </c>
      <c r="S864" t="str">
        <f>IF(G864="W", "W", "L")</f>
        <v>L</v>
      </c>
    </row>
    <row r="865" spans="1:19" x14ac:dyDescent="0.2">
      <c r="A865" t="s">
        <v>639</v>
      </c>
      <c r="B865">
        <v>2015</v>
      </c>
      <c r="C865" t="s">
        <v>526</v>
      </c>
      <c r="D865" t="s">
        <v>158</v>
      </c>
      <c r="E865" t="s">
        <v>72</v>
      </c>
      <c r="F865" t="s">
        <v>410</v>
      </c>
      <c r="G865" t="s">
        <v>290</v>
      </c>
      <c r="H865">
        <v>4</v>
      </c>
      <c r="I865">
        <v>4.0999999999999996</v>
      </c>
      <c r="J865">
        <v>7</v>
      </c>
      <c r="K865">
        <v>6</v>
      </c>
      <c r="L865">
        <v>1</v>
      </c>
      <c r="M865">
        <v>1</v>
      </c>
      <c r="N865">
        <v>25</v>
      </c>
      <c r="O865">
        <v>90</v>
      </c>
      <c r="P865">
        <v>51</v>
      </c>
      <c r="Q865">
        <v>1.24</v>
      </c>
      <c r="R865">
        <v>-4.33</v>
      </c>
      <c r="S865" s="6" t="s">
        <v>906</v>
      </c>
    </row>
    <row r="866" spans="1:19" x14ac:dyDescent="0.2">
      <c r="A866" t="s">
        <v>639</v>
      </c>
      <c r="B866">
        <v>2015</v>
      </c>
      <c r="C866" t="s">
        <v>399</v>
      </c>
      <c r="D866" t="s">
        <v>158</v>
      </c>
      <c r="E866" t="s">
        <v>77</v>
      </c>
      <c r="F866" t="s">
        <v>409</v>
      </c>
      <c r="G866" t="s">
        <v>480</v>
      </c>
      <c r="H866">
        <v>4</v>
      </c>
      <c r="I866">
        <v>5</v>
      </c>
      <c r="J866">
        <v>9</v>
      </c>
      <c r="K866">
        <v>5</v>
      </c>
      <c r="L866">
        <v>5</v>
      </c>
      <c r="M866">
        <v>1</v>
      </c>
      <c r="N866">
        <v>23</v>
      </c>
      <c r="O866">
        <v>81</v>
      </c>
      <c r="P866">
        <v>54</v>
      </c>
      <c r="Q866">
        <v>0.91</v>
      </c>
      <c r="R866">
        <v>-2.02</v>
      </c>
      <c r="S866" t="str">
        <f>IF(G866="W", "W", "L")</f>
        <v>L</v>
      </c>
    </row>
    <row r="867" spans="1:19" x14ac:dyDescent="0.2">
      <c r="A867" t="s">
        <v>639</v>
      </c>
      <c r="B867">
        <v>2015</v>
      </c>
      <c r="C867" t="s">
        <v>76</v>
      </c>
      <c r="D867" t="s">
        <v>158</v>
      </c>
      <c r="E867" t="s">
        <v>430</v>
      </c>
      <c r="F867" t="s">
        <v>452</v>
      </c>
      <c r="G867" t="s">
        <v>233</v>
      </c>
      <c r="H867">
        <v>5</v>
      </c>
      <c r="I867">
        <v>7.1</v>
      </c>
      <c r="J867">
        <v>4</v>
      </c>
      <c r="K867">
        <v>1</v>
      </c>
      <c r="L867">
        <v>10</v>
      </c>
      <c r="M867">
        <v>0</v>
      </c>
      <c r="N867">
        <v>28</v>
      </c>
      <c r="O867">
        <v>110</v>
      </c>
      <c r="P867">
        <v>67</v>
      </c>
      <c r="Q867">
        <v>1.25</v>
      </c>
      <c r="R867">
        <v>3.63</v>
      </c>
      <c r="S867" t="str">
        <f>IF(G867="W", "W", "L")</f>
        <v>L</v>
      </c>
    </row>
    <row r="868" spans="1:19" x14ac:dyDescent="0.2">
      <c r="A868" t="s">
        <v>639</v>
      </c>
      <c r="B868">
        <v>2015</v>
      </c>
      <c r="C868" t="s">
        <v>231</v>
      </c>
      <c r="D868" t="s">
        <v>157</v>
      </c>
      <c r="E868" t="s">
        <v>59</v>
      </c>
      <c r="F868" t="s">
        <v>409</v>
      </c>
      <c r="G868" t="s">
        <v>70</v>
      </c>
      <c r="H868">
        <v>4</v>
      </c>
      <c r="I868">
        <v>7.1</v>
      </c>
      <c r="J868">
        <v>4</v>
      </c>
      <c r="K868">
        <v>1</v>
      </c>
      <c r="L868">
        <v>7</v>
      </c>
      <c r="M868">
        <v>0</v>
      </c>
      <c r="N868">
        <v>29</v>
      </c>
      <c r="O868">
        <v>112</v>
      </c>
      <c r="P868">
        <v>68</v>
      </c>
      <c r="Q868">
        <v>1.44</v>
      </c>
      <c r="R868">
        <v>2.2400000000000002</v>
      </c>
      <c r="S868" s="6" t="s">
        <v>906</v>
      </c>
    </row>
    <row r="869" spans="1:19" x14ac:dyDescent="0.2">
      <c r="A869" t="s">
        <v>639</v>
      </c>
      <c r="B869">
        <v>2015</v>
      </c>
      <c r="C869" t="s">
        <v>178</v>
      </c>
      <c r="D869" t="s">
        <v>158</v>
      </c>
      <c r="E869" t="s">
        <v>55</v>
      </c>
      <c r="F869" t="s">
        <v>452</v>
      </c>
      <c r="G869" t="s">
        <v>124</v>
      </c>
      <c r="H869">
        <v>4</v>
      </c>
      <c r="I869">
        <v>7.2</v>
      </c>
      <c r="J869">
        <v>5</v>
      </c>
      <c r="K869">
        <v>1</v>
      </c>
      <c r="L869">
        <v>4</v>
      </c>
      <c r="M869">
        <v>1</v>
      </c>
      <c r="N869">
        <v>29</v>
      </c>
      <c r="O869">
        <v>107</v>
      </c>
      <c r="P869">
        <v>67</v>
      </c>
      <c r="Q869">
        <v>0.85</v>
      </c>
      <c r="R869">
        <v>2.8</v>
      </c>
      <c r="S869" s="6" t="s">
        <v>906</v>
      </c>
    </row>
    <row r="870" spans="1:19" x14ac:dyDescent="0.2">
      <c r="A870" t="s">
        <v>639</v>
      </c>
      <c r="B870">
        <v>2015</v>
      </c>
      <c r="C870" t="s">
        <v>355</v>
      </c>
      <c r="D870" t="s">
        <v>157</v>
      </c>
      <c r="E870" t="s">
        <v>135</v>
      </c>
      <c r="F870" t="s">
        <v>411</v>
      </c>
      <c r="G870" t="s">
        <v>233</v>
      </c>
      <c r="H870">
        <v>4</v>
      </c>
      <c r="I870">
        <v>7</v>
      </c>
      <c r="J870">
        <v>6</v>
      </c>
      <c r="K870">
        <v>2</v>
      </c>
      <c r="L870">
        <v>10</v>
      </c>
      <c r="M870">
        <v>1</v>
      </c>
      <c r="N870">
        <v>28</v>
      </c>
      <c r="O870">
        <v>113</v>
      </c>
      <c r="P870">
        <v>68</v>
      </c>
      <c r="Q870">
        <v>1.01</v>
      </c>
      <c r="R870">
        <v>1.23</v>
      </c>
      <c r="S870" t="str">
        <f>IF(G870="W", "W", "L")</f>
        <v>L</v>
      </c>
    </row>
    <row r="871" spans="1:19" x14ac:dyDescent="0.2">
      <c r="A871" t="s">
        <v>639</v>
      </c>
      <c r="B871">
        <v>2015</v>
      </c>
      <c r="C871" t="s">
        <v>356</v>
      </c>
      <c r="D871" t="s">
        <v>157</v>
      </c>
      <c r="E871" t="s">
        <v>50</v>
      </c>
      <c r="F871" t="s">
        <v>409</v>
      </c>
      <c r="G871" t="s">
        <v>575</v>
      </c>
      <c r="H871">
        <v>5</v>
      </c>
      <c r="I871">
        <v>6.2</v>
      </c>
      <c r="J871">
        <v>4</v>
      </c>
      <c r="K871">
        <v>2</v>
      </c>
      <c r="L871">
        <v>5</v>
      </c>
      <c r="M871">
        <v>1</v>
      </c>
      <c r="N871">
        <v>28</v>
      </c>
      <c r="O871">
        <v>102</v>
      </c>
      <c r="P871">
        <v>62</v>
      </c>
      <c r="Q871">
        <v>0.92</v>
      </c>
      <c r="R871">
        <v>1.31</v>
      </c>
      <c r="S871" s="6" t="s">
        <v>906</v>
      </c>
    </row>
    <row r="872" spans="1:19" x14ac:dyDescent="0.2">
      <c r="A872" t="s">
        <v>639</v>
      </c>
      <c r="B872">
        <v>2015</v>
      </c>
      <c r="C872" t="s">
        <v>357</v>
      </c>
      <c r="D872" t="s">
        <v>158</v>
      </c>
      <c r="E872" t="s">
        <v>135</v>
      </c>
      <c r="F872" t="s">
        <v>411</v>
      </c>
      <c r="G872" t="s">
        <v>480</v>
      </c>
      <c r="H872">
        <v>5</v>
      </c>
      <c r="I872">
        <v>3.2</v>
      </c>
      <c r="J872">
        <v>4</v>
      </c>
      <c r="K872">
        <v>6</v>
      </c>
      <c r="L872">
        <v>5</v>
      </c>
      <c r="M872">
        <v>1</v>
      </c>
      <c r="N872">
        <v>20</v>
      </c>
      <c r="O872">
        <v>86</v>
      </c>
      <c r="P872">
        <v>49</v>
      </c>
      <c r="Q872">
        <v>0.95</v>
      </c>
      <c r="R872">
        <v>-4.25</v>
      </c>
      <c r="S872" t="str">
        <f>IF(G872="W", "W", "L")</f>
        <v>L</v>
      </c>
    </row>
    <row r="873" spans="1:19" x14ac:dyDescent="0.2">
      <c r="A873" t="s">
        <v>639</v>
      </c>
      <c r="B873">
        <v>2015</v>
      </c>
      <c r="C873" t="s">
        <v>358</v>
      </c>
      <c r="D873" t="s">
        <v>157</v>
      </c>
      <c r="E873" t="s">
        <v>422</v>
      </c>
      <c r="F873" t="s">
        <v>452</v>
      </c>
      <c r="G873" t="s">
        <v>466</v>
      </c>
      <c r="H873">
        <v>5</v>
      </c>
      <c r="I873">
        <v>7</v>
      </c>
      <c r="J873">
        <v>4</v>
      </c>
      <c r="K873">
        <v>0</v>
      </c>
      <c r="L873">
        <v>7</v>
      </c>
      <c r="M873">
        <v>0</v>
      </c>
      <c r="N873">
        <v>27</v>
      </c>
      <c r="O873">
        <v>108</v>
      </c>
      <c r="P873">
        <v>65</v>
      </c>
      <c r="Q873">
        <v>0.89</v>
      </c>
      <c r="R873">
        <v>3.19</v>
      </c>
      <c r="S873" s="6" t="s">
        <v>906</v>
      </c>
    </row>
    <row r="874" spans="1:19" x14ac:dyDescent="0.2">
      <c r="A874" t="s">
        <v>639</v>
      </c>
      <c r="B874">
        <v>2015</v>
      </c>
      <c r="C874" t="s">
        <v>359</v>
      </c>
      <c r="D874" t="s">
        <v>158</v>
      </c>
      <c r="E874" t="s">
        <v>80</v>
      </c>
      <c r="F874" t="s">
        <v>409</v>
      </c>
      <c r="G874" t="s">
        <v>419</v>
      </c>
      <c r="H874">
        <v>5</v>
      </c>
      <c r="I874">
        <v>3</v>
      </c>
      <c r="J874">
        <v>9</v>
      </c>
      <c r="K874">
        <v>7</v>
      </c>
      <c r="L874">
        <v>3</v>
      </c>
      <c r="M874">
        <v>1</v>
      </c>
      <c r="N874">
        <v>22</v>
      </c>
      <c r="O874">
        <v>88</v>
      </c>
      <c r="P874">
        <v>47</v>
      </c>
      <c r="Q874">
        <v>1.29</v>
      </c>
      <c r="R874">
        <v>-5.78</v>
      </c>
      <c r="S874" t="str">
        <f>IF(G874="W", "W", "L")</f>
        <v>L</v>
      </c>
    </row>
    <row r="875" spans="1:19" x14ac:dyDescent="0.2">
      <c r="A875" t="s">
        <v>639</v>
      </c>
      <c r="B875">
        <v>2015</v>
      </c>
      <c r="C875" t="s">
        <v>192</v>
      </c>
      <c r="D875" t="s">
        <v>157</v>
      </c>
      <c r="E875" t="s">
        <v>88</v>
      </c>
      <c r="F875" t="s">
        <v>410</v>
      </c>
      <c r="G875" t="s">
        <v>330</v>
      </c>
      <c r="H875">
        <v>5</v>
      </c>
      <c r="I875">
        <v>7</v>
      </c>
      <c r="J875">
        <v>5</v>
      </c>
      <c r="K875">
        <v>4</v>
      </c>
      <c r="L875">
        <v>5</v>
      </c>
      <c r="M875">
        <v>2</v>
      </c>
      <c r="N875">
        <v>27</v>
      </c>
      <c r="O875">
        <v>102</v>
      </c>
      <c r="P875">
        <v>67</v>
      </c>
      <c r="Q875">
        <v>0.64</v>
      </c>
      <c r="R875">
        <v>-0.52</v>
      </c>
      <c r="S875" t="str">
        <f>IF(G875="W", "W", "L")</f>
        <v>L</v>
      </c>
    </row>
    <row r="876" spans="1:19" x14ac:dyDescent="0.2">
      <c r="A876" t="s">
        <v>639</v>
      </c>
      <c r="B876">
        <v>2015</v>
      </c>
      <c r="C876" t="s">
        <v>363</v>
      </c>
      <c r="D876" t="s">
        <v>157</v>
      </c>
      <c r="E876" t="s">
        <v>431</v>
      </c>
      <c r="F876" t="s">
        <v>452</v>
      </c>
      <c r="G876" t="s">
        <v>124</v>
      </c>
      <c r="H876">
        <v>4</v>
      </c>
      <c r="I876">
        <v>6.1</v>
      </c>
      <c r="J876">
        <v>3</v>
      </c>
      <c r="K876">
        <v>2</v>
      </c>
      <c r="L876">
        <v>3</v>
      </c>
      <c r="M876">
        <v>1</v>
      </c>
      <c r="N876">
        <v>22</v>
      </c>
      <c r="O876">
        <v>74</v>
      </c>
      <c r="P876">
        <v>48</v>
      </c>
      <c r="Q876">
        <v>1.06</v>
      </c>
      <c r="R876">
        <v>0.73</v>
      </c>
      <c r="S876" s="6" t="s">
        <v>906</v>
      </c>
    </row>
    <row r="877" spans="1:19" x14ac:dyDescent="0.2">
      <c r="A877" t="s">
        <v>639</v>
      </c>
      <c r="B877">
        <v>2015</v>
      </c>
      <c r="C877" t="s">
        <v>320</v>
      </c>
      <c r="D877" t="s">
        <v>158</v>
      </c>
      <c r="E877" t="s">
        <v>179</v>
      </c>
      <c r="F877" t="s">
        <v>411</v>
      </c>
      <c r="G877" t="s">
        <v>147</v>
      </c>
      <c r="H877">
        <v>4</v>
      </c>
      <c r="I877">
        <v>8</v>
      </c>
      <c r="J877">
        <v>6</v>
      </c>
      <c r="K877">
        <v>2</v>
      </c>
      <c r="L877">
        <v>9</v>
      </c>
      <c r="M877">
        <v>1</v>
      </c>
      <c r="N877">
        <v>30</v>
      </c>
      <c r="O877">
        <v>108</v>
      </c>
      <c r="P877">
        <v>75</v>
      </c>
      <c r="Q877">
        <v>1.07</v>
      </c>
      <c r="R877">
        <v>2.17</v>
      </c>
      <c r="S877" s="6" t="s">
        <v>906</v>
      </c>
    </row>
    <row r="878" spans="1:19" x14ac:dyDescent="0.2">
      <c r="A878" t="s">
        <v>639</v>
      </c>
      <c r="B878">
        <v>2015</v>
      </c>
      <c r="C878" t="s">
        <v>437</v>
      </c>
      <c r="D878" t="s">
        <v>157</v>
      </c>
      <c r="E878" t="s">
        <v>55</v>
      </c>
      <c r="F878" t="s">
        <v>452</v>
      </c>
      <c r="G878" t="s">
        <v>318</v>
      </c>
      <c r="H878">
        <v>8</v>
      </c>
      <c r="I878">
        <v>4</v>
      </c>
      <c r="J878">
        <v>7</v>
      </c>
      <c r="K878">
        <v>5</v>
      </c>
      <c r="L878">
        <v>5</v>
      </c>
      <c r="M878">
        <v>2</v>
      </c>
      <c r="N878">
        <v>22</v>
      </c>
      <c r="O878">
        <v>83</v>
      </c>
      <c r="P878">
        <v>52</v>
      </c>
      <c r="Q878">
        <v>0.85</v>
      </c>
      <c r="R878">
        <v>-3.14</v>
      </c>
      <c r="S878" t="str">
        <f>IF(G878="W", "W", "L")</f>
        <v>L</v>
      </c>
    </row>
    <row r="879" spans="1:19" x14ac:dyDescent="0.2">
      <c r="A879" t="s">
        <v>639</v>
      </c>
      <c r="B879">
        <v>2015</v>
      </c>
      <c r="C879" t="s">
        <v>507</v>
      </c>
      <c r="D879" t="s">
        <v>158</v>
      </c>
      <c r="E879" t="s">
        <v>59</v>
      </c>
      <c r="F879" s="6" t="s">
        <v>409</v>
      </c>
      <c r="G879" t="s">
        <v>293</v>
      </c>
      <c r="H879">
        <v>5</v>
      </c>
      <c r="I879">
        <v>6</v>
      </c>
      <c r="J879">
        <v>6</v>
      </c>
      <c r="K879">
        <v>6</v>
      </c>
      <c r="L879">
        <v>9</v>
      </c>
      <c r="M879">
        <v>3</v>
      </c>
      <c r="N879">
        <v>26</v>
      </c>
      <c r="O879">
        <v>97</v>
      </c>
      <c r="P879">
        <v>64</v>
      </c>
      <c r="Q879">
        <v>0.62</v>
      </c>
      <c r="R879">
        <v>-2.2599999999999998</v>
      </c>
      <c r="S879" t="str">
        <f>IF(G879="W", "W", "L")</f>
        <v>L</v>
      </c>
    </row>
    <row r="880" spans="1:19" x14ac:dyDescent="0.2">
      <c r="A880" t="s">
        <v>639</v>
      </c>
      <c r="B880">
        <v>2015</v>
      </c>
      <c r="C880" t="s">
        <v>369</v>
      </c>
      <c r="D880" t="s">
        <v>158</v>
      </c>
      <c r="E880" t="s">
        <v>50</v>
      </c>
      <c r="F880" s="6" t="s">
        <v>409</v>
      </c>
      <c r="G880" t="s">
        <v>233</v>
      </c>
      <c r="H880">
        <v>4</v>
      </c>
      <c r="I880">
        <v>9</v>
      </c>
      <c r="J880">
        <v>5</v>
      </c>
      <c r="K880">
        <v>2</v>
      </c>
      <c r="L880">
        <v>6</v>
      </c>
      <c r="M880">
        <v>1</v>
      </c>
      <c r="N880">
        <v>32</v>
      </c>
      <c r="O880">
        <v>112</v>
      </c>
      <c r="P880">
        <v>78</v>
      </c>
      <c r="Q880">
        <v>1.25</v>
      </c>
      <c r="R880">
        <v>2.69</v>
      </c>
      <c r="S880" t="str">
        <f>IF(G880="W", "W", "L")</f>
        <v>L</v>
      </c>
    </row>
    <row r="881" spans="1:19" x14ac:dyDescent="0.2">
      <c r="A881" t="s">
        <v>639</v>
      </c>
      <c r="B881">
        <v>2015</v>
      </c>
      <c r="C881" t="s">
        <v>371</v>
      </c>
      <c r="D881" t="s">
        <v>157</v>
      </c>
      <c r="E881" t="s">
        <v>69</v>
      </c>
      <c r="F881" t="s">
        <v>411</v>
      </c>
      <c r="G881" t="s">
        <v>233</v>
      </c>
      <c r="H881">
        <v>4</v>
      </c>
      <c r="I881">
        <v>6.2</v>
      </c>
      <c r="J881">
        <v>4</v>
      </c>
      <c r="K881">
        <v>1</v>
      </c>
      <c r="L881">
        <v>6</v>
      </c>
      <c r="M881">
        <v>0</v>
      </c>
      <c r="N881">
        <v>27</v>
      </c>
      <c r="O881">
        <v>114</v>
      </c>
      <c r="P881">
        <v>65</v>
      </c>
      <c r="Q881">
        <v>1.23</v>
      </c>
      <c r="R881">
        <v>2.09</v>
      </c>
      <c r="S881" t="str">
        <f>IF(G881="W", "W", "L")</f>
        <v>L</v>
      </c>
    </row>
    <row r="882" spans="1:19" x14ac:dyDescent="0.2">
      <c r="A882" t="s">
        <v>639</v>
      </c>
      <c r="B882">
        <v>2015</v>
      </c>
      <c r="C882" t="s">
        <v>509</v>
      </c>
      <c r="D882" t="s">
        <v>158</v>
      </c>
      <c r="E882" t="s">
        <v>77</v>
      </c>
      <c r="F882" s="6" t="s">
        <v>409</v>
      </c>
      <c r="G882" t="s">
        <v>847</v>
      </c>
      <c r="H882">
        <v>5</v>
      </c>
      <c r="I882">
        <v>6.1</v>
      </c>
      <c r="J882">
        <v>7</v>
      </c>
      <c r="K882">
        <v>4</v>
      </c>
      <c r="L882">
        <v>8</v>
      </c>
      <c r="M882">
        <v>3</v>
      </c>
      <c r="N882">
        <v>27</v>
      </c>
      <c r="O882">
        <v>110</v>
      </c>
      <c r="P882">
        <v>64</v>
      </c>
      <c r="Q882">
        <v>0.48</v>
      </c>
      <c r="R882">
        <v>-0.89</v>
      </c>
      <c r="S882" s="6" t="s">
        <v>906</v>
      </c>
    </row>
    <row r="883" spans="1:19" x14ac:dyDescent="0.2">
      <c r="A883" t="s">
        <v>639</v>
      </c>
      <c r="B883">
        <v>2015</v>
      </c>
      <c r="C883" t="s">
        <v>376</v>
      </c>
      <c r="D883" t="s">
        <v>158</v>
      </c>
      <c r="E883" t="s">
        <v>227</v>
      </c>
      <c r="F883" t="s">
        <v>410</v>
      </c>
      <c r="G883" t="s">
        <v>478</v>
      </c>
      <c r="H883">
        <v>4</v>
      </c>
      <c r="I883">
        <v>3.1</v>
      </c>
      <c r="J883">
        <v>7</v>
      </c>
      <c r="K883">
        <v>6</v>
      </c>
      <c r="L883">
        <v>1</v>
      </c>
      <c r="M883">
        <v>2</v>
      </c>
      <c r="N883">
        <v>20</v>
      </c>
      <c r="O883">
        <v>70</v>
      </c>
      <c r="P883">
        <v>42</v>
      </c>
      <c r="Q883">
        <v>0.82</v>
      </c>
      <c r="R883">
        <v>-4.6100000000000003</v>
      </c>
      <c r="S883" t="str">
        <f>IF(G883="W", "W", "L")</f>
        <v>L</v>
      </c>
    </row>
    <row r="884" spans="1:19" x14ac:dyDescent="0.2">
      <c r="A884" t="s">
        <v>639</v>
      </c>
      <c r="B884">
        <v>2015</v>
      </c>
      <c r="C884" t="s">
        <v>511</v>
      </c>
      <c r="D884" t="s">
        <v>157</v>
      </c>
      <c r="E884" t="s">
        <v>102</v>
      </c>
      <c r="F884" t="s">
        <v>410</v>
      </c>
      <c r="G884" t="s">
        <v>629</v>
      </c>
      <c r="H884">
        <v>4</v>
      </c>
      <c r="I884">
        <v>1.2</v>
      </c>
      <c r="J884">
        <v>6</v>
      </c>
      <c r="K884">
        <v>5</v>
      </c>
      <c r="L884">
        <v>1</v>
      </c>
      <c r="M884">
        <v>0</v>
      </c>
      <c r="N884">
        <v>12</v>
      </c>
      <c r="O884">
        <v>52</v>
      </c>
      <c r="P884">
        <v>31</v>
      </c>
      <c r="Q884">
        <v>0.98</v>
      </c>
      <c r="R884">
        <v>-4.29</v>
      </c>
      <c r="S884" t="str">
        <f>IF(G884="W", "W", "L")</f>
        <v>L</v>
      </c>
    </row>
    <row r="885" spans="1:19" x14ac:dyDescent="0.2">
      <c r="A885" t="s">
        <v>639</v>
      </c>
      <c r="B885">
        <v>2015</v>
      </c>
      <c r="C885" t="s">
        <v>327</v>
      </c>
      <c r="D885" t="s">
        <v>157</v>
      </c>
      <c r="E885" t="s">
        <v>227</v>
      </c>
      <c r="F885" t="s">
        <v>410</v>
      </c>
      <c r="G885" t="s">
        <v>97</v>
      </c>
      <c r="H885">
        <v>4</v>
      </c>
      <c r="I885">
        <v>6.1</v>
      </c>
      <c r="J885">
        <v>2</v>
      </c>
      <c r="K885">
        <v>1</v>
      </c>
      <c r="L885">
        <v>7</v>
      </c>
      <c r="M885">
        <v>0</v>
      </c>
      <c r="N885">
        <v>27</v>
      </c>
      <c r="O885">
        <v>109</v>
      </c>
      <c r="P885">
        <v>60</v>
      </c>
      <c r="Q885">
        <v>1.24</v>
      </c>
      <c r="R885">
        <v>1.92</v>
      </c>
      <c r="S885" s="6" t="s">
        <v>906</v>
      </c>
    </row>
    <row r="886" spans="1:19" x14ac:dyDescent="0.2">
      <c r="A886" t="s">
        <v>639</v>
      </c>
      <c r="B886">
        <v>2015</v>
      </c>
      <c r="C886" t="s">
        <v>329</v>
      </c>
      <c r="D886" t="s">
        <v>158</v>
      </c>
      <c r="E886" t="s">
        <v>64</v>
      </c>
      <c r="F886" t="s">
        <v>411</v>
      </c>
      <c r="G886" t="s">
        <v>70</v>
      </c>
      <c r="H886">
        <v>4</v>
      </c>
      <c r="I886">
        <v>8</v>
      </c>
      <c r="J886">
        <v>5</v>
      </c>
      <c r="K886">
        <v>1</v>
      </c>
      <c r="L886">
        <v>7</v>
      </c>
      <c r="M886">
        <v>0</v>
      </c>
      <c r="N886">
        <v>27</v>
      </c>
      <c r="O886">
        <v>101</v>
      </c>
      <c r="P886">
        <v>62</v>
      </c>
      <c r="Q886">
        <v>1.0900000000000001</v>
      </c>
      <c r="R886">
        <v>3.17</v>
      </c>
      <c r="S886" s="6" t="s">
        <v>906</v>
      </c>
    </row>
    <row r="887" spans="1:19" x14ac:dyDescent="0.2">
      <c r="A887" t="s">
        <v>639</v>
      </c>
      <c r="B887">
        <v>2015</v>
      </c>
      <c r="C887" t="s">
        <v>488</v>
      </c>
      <c r="D887" t="s">
        <v>157</v>
      </c>
      <c r="E887" t="s">
        <v>72</v>
      </c>
      <c r="F887" t="s">
        <v>410</v>
      </c>
      <c r="G887" t="s">
        <v>196</v>
      </c>
      <c r="H887">
        <v>4</v>
      </c>
      <c r="I887">
        <v>1.1000000000000001</v>
      </c>
      <c r="J887">
        <v>6</v>
      </c>
      <c r="K887">
        <v>5</v>
      </c>
      <c r="L887">
        <v>2</v>
      </c>
      <c r="M887">
        <v>0</v>
      </c>
      <c r="N887">
        <v>11</v>
      </c>
      <c r="O887">
        <v>44</v>
      </c>
      <c r="P887">
        <v>26</v>
      </c>
      <c r="Q887">
        <v>1.1399999999999999</v>
      </c>
      <c r="R887">
        <v>-3.68</v>
      </c>
      <c r="S887" t="str">
        <f>IF(G887="W", "W", "L")</f>
        <v>L</v>
      </c>
    </row>
    <row r="888" spans="1:19" x14ac:dyDescent="0.2">
      <c r="A888" t="s">
        <v>639</v>
      </c>
      <c r="B888">
        <v>2015</v>
      </c>
      <c r="C888" t="s">
        <v>539</v>
      </c>
      <c r="D888" t="s">
        <v>157</v>
      </c>
      <c r="E888" t="s">
        <v>59</v>
      </c>
      <c r="F888" s="6" t="s">
        <v>409</v>
      </c>
      <c r="G888" t="s">
        <v>78</v>
      </c>
      <c r="H888">
        <v>4</v>
      </c>
      <c r="I888">
        <v>7</v>
      </c>
      <c r="J888">
        <v>2</v>
      </c>
      <c r="K888">
        <v>2</v>
      </c>
      <c r="L888">
        <v>6</v>
      </c>
      <c r="M888">
        <v>0</v>
      </c>
      <c r="N888">
        <v>29</v>
      </c>
      <c r="O888">
        <v>103</v>
      </c>
      <c r="P888">
        <v>57</v>
      </c>
      <c r="Q888">
        <v>1.19</v>
      </c>
      <c r="R888">
        <v>1.27</v>
      </c>
      <c r="S888" s="6" t="s">
        <v>906</v>
      </c>
    </row>
    <row r="889" spans="1:19" x14ac:dyDescent="0.2">
      <c r="A889" t="s">
        <v>639</v>
      </c>
      <c r="B889">
        <v>2015</v>
      </c>
      <c r="C889" t="s">
        <v>851</v>
      </c>
      <c r="D889" t="s">
        <v>158</v>
      </c>
      <c r="E889" t="s">
        <v>80</v>
      </c>
      <c r="F889" s="6" t="s">
        <v>409</v>
      </c>
      <c r="G889" t="s">
        <v>608</v>
      </c>
      <c r="H889">
        <v>5</v>
      </c>
      <c r="I889">
        <v>3</v>
      </c>
      <c r="J889">
        <v>7</v>
      </c>
      <c r="K889">
        <v>6</v>
      </c>
      <c r="L889">
        <v>5</v>
      </c>
      <c r="M889">
        <v>0</v>
      </c>
      <c r="N889">
        <v>19</v>
      </c>
      <c r="O889">
        <v>77</v>
      </c>
      <c r="P889">
        <v>47</v>
      </c>
      <c r="Q889">
        <v>1.47</v>
      </c>
      <c r="R889">
        <v>-4.4400000000000004</v>
      </c>
      <c r="S889" t="str">
        <f t="shared" ref="S889:S897" si="10">IF(G889="W", "W", "L")</f>
        <v>L</v>
      </c>
    </row>
    <row r="890" spans="1:19" x14ac:dyDescent="0.2">
      <c r="A890" t="s">
        <v>639</v>
      </c>
      <c r="B890">
        <v>2015</v>
      </c>
      <c r="C890" t="s">
        <v>214</v>
      </c>
      <c r="D890" t="s">
        <v>158</v>
      </c>
      <c r="E890" t="s">
        <v>77</v>
      </c>
      <c r="F890" s="6" t="s">
        <v>409</v>
      </c>
      <c r="G890" t="s">
        <v>81</v>
      </c>
      <c r="H890">
        <v>11</v>
      </c>
      <c r="I890">
        <v>7</v>
      </c>
      <c r="J890">
        <v>2</v>
      </c>
      <c r="K890">
        <v>1</v>
      </c>
      <c r="L890">
        <v>3</v>
      </c>
      <c r="M890">
        <v>0</v>
      </c>
      <c r="N890">
        <v>24</v>
      </c>
      <c r="O890">
        <v>92</v>
      </c>
      <c r="P890">
        <v>54</v>
      </c>
      <c r="Q890">
        <v>0.96</v>
      </c>
      <c r="R890">
        <v>2.65</v>
      </c>
      <c r="S890" t="str">
        <f t="shared" si="10"/>
        <v>L</v>
      </c>
    </row>
    <row r="891" spans="1:19" x14ac:dyDescent="0.2">
      <c r="A891" t="s">
        <v>713</v>
      </c>
      <c r="B891">
        <v>2015</v>
      </c>
      <c r="C891" t="s">
        <v>619</v>
      </c>
      <c r="D891" t="s">
        <v>157</v>
      </c>
      <c r="E891" t="s">
        <v>179</v>
      </c>
      <c r="F891" t="s">
        <v>411</v>
      </c>
      <c r="G891" t="s">
        <v>132</v>
      </c>
      <c r="H891">
        <v>99</v>
      </c>
      <c r="I891">
        <v>7.1</v>
      </c>
      <c r="J891">
        <v>3</v>
      </c>
      <c r="K891">
        <v>2</v>
      </c>
      <c r="L891">
        <v>7</v>
      </c>
      <c r="M891">
        <v>0</v>
      </c>
      <c r="N891">
        <v>26</v>
      </c>
      <c r="O891">
        <v>102</v>
      </c>
      <c r="P891">
        <v>67</v>
      </c>
      <c r="Q891">
        <v>0.84</v>
      </c>
      <c r="R891">
        <v>1.62</v>
      </c>
      <c r="S891" t="str">
        <f t="shared" si="10"/>
        <v>L</v>
      </c>
    </row>
    <row r="892" spans="1:19" x14ac:dyDescent="0.2">
      <c r="A892" t="s">
        <v>713</v>
      </c>
      <c r="B892">
        <v>2015</v>
      </c>
      <c r="C892" t="s">
        <v>289</v>
      </c>
      <c r="D892" t="s">
        <v>158</v>
      </c>
      <c r="E892" t="s">
        <v>80</v>
      </c>
      <c r="F892" t="s">
        <v>409</v>
      </c>
      <c r="G892" t="s">
        <v>561</v>
      </c>
      <c r="H892">
        <v>4</v>
      </c>
      <c r="I892">
        <v>6.1</v>
      </c>
      <c r="J892">
        <v>7</v>
      </c>
      <c r="K892">
        <v>2</v>
      </c>
      <c r="L892">
        <v>10</v>
      </c>
      <c r="M892">
        <v>1</v>
      </c>
      <c r="N892">
        <v>25</v>
      </c>
      <c r="O892">
        <v>107</v>
      </c>
      <c r="P892">
        <v>70</v>
      </c>
      <c r="Q892">
        <v>0.73</v>
      </c>
      <c r="R892">
        <v>1.37</v>
      </c>
      <c r="S892" t="str">
        <f t="shared" si="10"/>
        <v>L</v>
      </c>
    </row>
    <row r="893" spans="1:19" x14ac:dyDescent="0.2">
      <c r="A893" t="s">
        <v>713</v>
      </c>
      <c r="B893">
        <v>2015</v>
      </c>
      <c r="C893" t="s">
        <v>292</v>
      </c>
      <c r="D893" t="s">
        <v>157</v>
      </c>
      <c r="E893" t="s">
        <v>77</v>
      </c>
      <c r="F893" t="s">
        <v>409</v>
      </c>
      <c r="G893" t="s">
        <v>136</v>
      </c>
      <c r="H893">
        <v>5</v>
      </c>
      <c r="I893">
        <v>8</v>
      </c>
      <c r="J893">
        <v>3</v>
      </c>
      <c r="K893">
        <v>2</v>
      </c>
      <c r="L893">
        <v>8</v>
      </c>
      <c r="M893">
        <v>0</v>
      </c>
      <c r="N893">
        <v>30</v>
      </c>
      <c r="O893">
        <v>96</v>
      </c>
      <c r="P893">
        <v>67</v>
      </c>
      <c r="Q893">
        <v>1.59</v>
      </c>
      <c r="R893">
        <v>1.89</v>
      </c>
      <c r="S893" t="str">
        <f t="shared" si="10"/>
        <v>L</v>
      </c>
    </row>
    <row r="894" spans="1:19" x14ac:dyDescent="0.2">
      <c r="A894" t="s">
        <v>713</v>
      </c>
      <c r="B894">
        <v>2015</v>
      </c>
      <c r="C894" t="s">
        <v>398</v>
      </c>
      <c r="D894" t="s">
        <v>157</v>
      </c>
      <c r="E894" t="s">
        <v>59</v>
      </c>
      <c r="F894" t="s">
        <v>409</v>
      </c>
      <c r="G894" t="s">
        <v>206</v>
      </c>
      <c r="H894">
        <v>4</v>
      </c>
      <c r="I894">
        <v>6</v>
      </c>
      <c r="J894">
        <v>13</v>
      </c>
      <c r="K894">
        <v>6</v>
      </c>
      <c r="L894">
        <v>6</v>
      </c>
      <c r="M894">
        <v>1</v>
      </c>
      <c r="N894">
        <v>30</v>
      </c>
      <c r="O894">
        <v>102</v>
      </c>
      <c r="P894">
        <v>68</v>
      </c>
      <c r="Q894">
        <v>0.59</v>
      </c>
      <c r="R894">
        <v>-3.82</v>
      </c>
      <c r="S894" t="str">
        <f t="shared" si="10"/>
        <v>L</v>
      </c>
    </row>
    <row r="895" spans="1:19" x14ac:dyDescent="0.2">
      <c r="A895" t="s">
        <v>713</v>
      </c>
      <c r="B895">
        <v>2015</v>
      </c>
      <c r="C895" t="s">
        <v>170</v>
      </c>
      <c r="D895" t="s">
        <v>158</v>
      </c>
      <c r="E895" t="s">
        <v>50</v>
      </c>
      <c r="F895" t="s">
        <v>409</v>
      </c>
      <c r="G895" t="s">
        <v>622</v>
      </c>
      <c r="H895">
        <v>4</v>
      </c>
      <c r="I895">
        <v>6.1</v>
      </c>
      <c r="J895">
        <v>10</v>
      </c>
      <c r="K895">
        <v>4</v>
      </c>
      <c r="L895">
        <v>5</v>
      </c>
      <c r="M895">
        <v>0</v>
      </c>
      <c r="N895">
        <v>30</v>
      </c>
      <c r="O895">
        <v>101</v>
      </c>
      <c r="P895">
        <v>64</v>
      </c>
      <c r="Q895">
        <v>1.1299999999999999</v>
      </c>
      <c r="R895">
        <v>-1.29</v>
      </c>
      <c r="S895" t="str">
        <f t="shared" si="10"/>
        <v>L</v>
      </c>
    </row>
    <row r="896" spans="1:19" x14ac:dyDescent="0.2">
      <c r="A896" t="s">
        <v>713</v>
      </c>
      <c r="B896">
        <v>2015</v>
      </c>
      <c r="C896" t="s">
        <v>502</v>
      </c>
      <c r="D896" t="s">
        <v>158</v>
      </c>
      <c r="E896" t="s">
        <v>72</v>
      </c>
      <c r="F896" t="s">
        <v>410</v>
      </c>
      <c r="G896" t="s">
        <v>245</v>
      </c>
      <c r="H896">
        <v>4</v>
      </c>
      <c r="I896">
        <v>5</v>
      </c>
      <c r="J896">
        <v>8</v>
      </c>
      <c r="K896">
        <v>4</v>
      </c>
      <c r="L896">
        <v>3</v>
      </c>
      <c r="M896">
        <v>1</v>
      </c>
      <c r="N896">
        <v>24</v>
      </c>
      <c r="O896">
        <v>91</v>
      </c>
      <c r="P896">
        <v>59</v>
      </c>
      <c r="Q896">
        <v>1.18</v>
      </c>
      <c r="R896">
        <v>-2.02</v>
      </c>
      <c r="S896" t="str">
        <f t="shared" si="10"/>
        <v>L</v>
      </c>
    </row>
    <row r="897" spans="1:19" x14ac:dyDescent="0.2">
      <c r="A897" t="s">
        <v>713</v>
      </c>
      <c r="B897">
        <v>2015</v>
      </c>
      <c r="C897" t="s">
        <v>504</v>
      </c>
      <c r="D897" t="s">
        <v>157</v>
      </c>
      <c r="E897" t="s">
        <v>50</v>
      </c>
      <c r="F897" t="s">
        <v>409</v>
      </c>
      <c r="G897" t="s">
        <v>423</v>
      </c>
      <c r="H897">
        <v>4</v>
      </c>
      <c r="I897">
        <v>5.2</v>
      </c>
      <c r="J897">
        <v>7</v>
      </c>
      <c r="K897">
        <v>5</v>
      </c>
      <c r="L897">
        <v>7</v>
      </c>
      <c r="M897">
        <v>1</v>
      </c>
      <c r="N897">
        <v>28</v>
      </c>
      <c r="O897">
        <v>104</v>
      </c>
      <c r="P897">
        <v>69</v>
      </c>
      <c r="Q897">
        <v>0.83</v>
      </c>
      <c r="R897">
        <v>-2.19</v>
      </c>
      <c r="S897" t="str">
        <f t="shared" si="10"/>
        <v>L</v>
      </c>
    </row>
    <row r="898" spans="1:19" x14ac:dyDescent="0.2">
      <c r="A898" t="s">
        <v>713</v>
      </c>
      <c r="B898">
        <v>2015</v>
      </c>
      <c r="C898" t="s">
        <v>306</v>
      </c>
      <c r="D898" t="s">
        <v>158</v>
      </c>
      <c r="E898" t="s">
        <v>430</v>
      </c>
      <c r="F898" t="s">
        <v>452</v>
      </c>
      <c r="G898" t="s">
        <v>364</v>
      </c>
      <c r="H898">
        <v>5</v>
      </c>
      <c r="I898">
        <v>8</v>
      </c>
      <c r="J898">
        <v>1</v>
      </c>
      <c r="K898">
        <v>0</v>
      </c>
      <c r="L898">
        <v>18</v>
      </c>
      <c r="M898">
        <v>0</v>
      </c>
      <c r="N898">
        <v>26</v>
      </c>
      <c r="O898">
        <v>113</v>
      </c>
      <c r="P898">
        <v>74</v>
      </c>
      <c r="Q898">
        <v>0.8</v>
      </c>
      <c r="R898">
        <v>4.17</v>
      </c>
      <c r="S898" s="6" t="s">
        <v>906</v>
      </c>
    </row>
    <row r="899" spans="1:19" x14ac:dyDescent="0.2">
      <c r="A899" t="s">
        <v>713</v>
      </c>
      <c r="B899">
        <v>2015</v>
      </c>
      <c r="C899" t="s">
        <v>505</v>
      </c>
      <c r="D899" t="s">
        <v>157</v>
      </c>
      <c r="E899" t="s">
        <v>59</v>
      </c>
      <c r="F899" t="s">
        <v>409</v>
      </c>
      <c r="G899" t="s">
        <v>233</v>
      </c>
      <c r="H899">
        <v>4</v>
      </c>
      <c r="I899">
        <v>9</v>
      </c>
      <c r="J899">
        <v>5</v>
      </c>
      <c r="K899">
        <v>1</v>
      </c>
      <c r="L899">
        <v>12</v>
      </c>
      <c r="M899">
        <v>0</v>
      </c>
      <c r="N899">
        <v>31</v>
      </c>
      <c r="O899">
        <v>108</v>
      </c>
      <c r="P899">
        <v>80</v>
      </c>
      <c r="Q899">
        <v>1.49</v>
      </c>
      <c r="R899">
        <v>3.2</v>
      </c>
      <c r="S899" t="str">
        <f>IF(G899="W", "W", "L")</f>
        <v>L</v>
      </c>
    </row>
    <row r="900" spans="1:19" x14ac:dyDescent="0.2">
      <c r="A900" t="s">
        <v>713</v>
      </c>
      <c r="B900">
        <v>2015</v>
      </c>
      <c r="C900" t="s">
        <v>354</v>
      </c>
      <c r="D900" t="s">
        <v>158</v>
      </c>
      <c r="E900" t="s">
        <v>55</v>
      </c>
      <c r="F900" t="s">
        <v>452</v>
      </c>
      <c r="G900" t="s">
        <v>189</v>
      </c>
      <c r="H900">
        <v>4</v>
      </c>
      <c r="I900">
        <v>8</v>
      </c>
      <c r="J900">
        <v>9</v>
      </c>
      <c r="K900">
        <v>1</v>
      </c>
      <c r="L900">
        <v>7</v>
      </c>
      <c r="M900">
        <v>0</v>
      </c>
      <c r="N900">
        <v>31</v>
      </c>
      <c r="O900">
        <v>102</v>
      </c>
      <c r="P900">
        <v>77</v>
      </c>
      <c r="Q900">
        <v>1.1599999999999999</v>
      </c>
      <c r="R900">
        <v>3.17</v>
      </c>
      <c r="S900" s="6" t="s">
        <v>906</v>
      </c>
    </row>
    <row r="901" spans="1:19" x14ac:dyDescent="0.2">
      <c r="A901" t="s">
        <v>713</v>
      </c>
      <c r="B901">
        <v>2015</v>
      </c>
      <c r="C901" t="s">
        <v>83</v>
      </c>
      <c r="D901" t="s">
        <v>157</v>
      </c>
      <c r="E901" t="s">
        <v>135</v>
      </c>
      <c r="F901" t="s">
        <v>411</v>
      </c>
      <c r="G901" t="s">
        <v>100</v>
      </c>
      <c r="H901">
        <v>4</v>
      </c>
      <c r="I901">
        <v>7</v>
      </c>
      <c r="J901">
        <v>7</v>
      </c>
      <c r="K901">
        <v>3</v>
      </c>
      <c r="L901">
        <v>13</v>
      </c>
      <c r="M901">
        <v>2</v>
      </c>
      <c r="N901">
        <v>30</v>
      </c>
      <c r="O901">
        <v>112</v>
      </c>
      <c r="P901">
        <v>82</v>
      </c>
      <c r="Q901">
        <v>0.92</v>
      </c>
      <c r="R901">
        <v>0.23</v>
      </c>
      <c r="S901" s="6" t="s">
        <v>906</v>
      </c>
    </row>
    <row r="902" spans="1:19" x14ac:dyDescent="0.2">
      <c r="A902" t="s">
        <v>713</v>
      </c>
      <c r="B902">
        <v>2015</v>
      </c>
      <c r="C902" t="s">
        <v>87</v>
      </c>
      <c r="D902" t="s">
        <v>157</v>
      </c>
      <c r="E902" t="s">
        <v>50</v>
      </c>
      <c r="F902" t="s">
        <v>409</v>
      </c>
      <c r="G902" t="s">
        <v>81</v>
      </c>
      <c r="H902">
        <v>5</v>
      </c>
      <c r="I902">
        <v>8</v>
      </c>
      <c r="J902">
        <v>9</v>
      </c>
      <c r="K902">
        <v>4</v>
      </c>
      <c r="L902">
        <v>9</v>
      </c>
      <c r="M902">
        <v>0</v>
      </c>
      <c r="N902">
        <v>32</v>
      </c>
      <c r="O902">
        <v>110</v>
      </c>
      <c r="P902">
        <v>78</v>
      </c>
      <c r="Q902">
        <v>0.74</v>
      </c>
      <c r="R902">
        <v>0.05</v>
      </c>
      <c r="S902" t="str">
        <f>IF(G902="W", "W", "L")</f>
        <v>L</v>
      </c>
    </row>
    <row r="903" spans="1:19" x14ac:dyDescent="0.2">
      <c r="A903" t="s">
        <v>713</v>
      </c>
      <c r="B903">
        <v>2015</v>
      </c>
      <c r="C903" t="s">
        <v>402</v>
      </c>
      <c r="D903" t="s">
        <v>158</v>
      </c>
      <c r="E903" t="s">
        <v>135</v>
      </c>
      <c r="F903" t="s">
        <v>411</v>
      </c>
      <c r="G903" t="s">
        <v>136</v>
      </c>
      <c r="H903">
        <v>5</v>
      </c>
      <c r="I903">
        <v>7</v>
      </c>
      <c r="J903">
        <v>7</v>
      </c>
      <c r="K903">
        <v>2</v>
      </c>
      <c r="L903">
        <v>4</v>
      </c>
      <c r="M903">
        <v>0</v>
      </c>
      <c r="N903">
        <v>30</v>
      </c>
      <c r="O903">
        <v>112</v>
      </c>
      <c r="P903">
        <v>76</v>
      </c>
      <c r="Q903">
        <v>1.01</v>
      </c>
      <c r="R903">
        <v>1.65</v>
      </c>
      <c r="S903" t="str">
        <f>IF(G903="W", "W", "L")</f>
        <v>L</v>
      </c>
    </row>
    <row r="904" spans="1:19" x14ac:dyDescent="0.2">
      <c r="A904" t="s">
        <v>713</v>
      </c>
      <c r="B904">
        <v>2015</v>
      </c>
      <c r="C904" t="s">
        <v>95</v>
      </c>
      <c r="D904" t="s">
        <v>157</v>
      </c>
      <c r="E904" t="s">
        <v>80</v>
      </c>
      <c r="F904" t="s">
        <v>409</v>
      </c>
      <c r="G904" t="s">
        <v>293</v>
      </c>
      <c r="H904">
        <v>4</v>
      </c>
      <c r="I904">
        <v>5</v>
      </c>
      <c r="J904">
        <v>4</v>
      </c>
      <c r="K904">
        <v>2</v>
      </c>
      <c r="L904">
        <v>2</v>
      </c>
      <c r="M904">
        <v>1</v>
      </c>
      <c r="N904">
        <v>19</v>
      </c>
      <c r="O904">
        <v>69</v>
      </c>
      <c r="P904">
        <v>47</v>
      </c>
      <c r="Q904">
        <v>0.73</v>
      </c>
      <c r="R904">
        <v>0.41</v>
      </c>
      <c r="S904" t="str">
        <f>IF(G904="W", "W", "L")</f>
        <v>L</v>
      </c>
    </row>
    <row r="905" spans="1:19" x14ac:dyDescent="0.2">
      <c r="A905" t="s">
        <v>713</v>
      </c>
      <c r="B905">
        <v>2015</v>
      </c>
      <c r="C905" t="s">
        <v>601</v>
      </c>
      <c r="D905" t="s">
        <v>158</v>
      </c>
      <c r="E905" t="s">
        <v>117</v>
      </c>
      <c r="F905" t="s">
        <v>410</v>
      </c>
      <c r="G905" t="s">
        <v>166</v>
      </c>
      <c r="H905">
        <v>5</v>
      </c>
      <c r="I905">
        <v>7</v>
      </c>
      <c r="J905">
        <v>4</v>
      </c>
      <c r="K905">
        <v>4</v>
      </c>
      <c r="L905">
        <v>6</v>
      </c>
      <c r="M905">
        <v>1</v>
      </c>
      <c r="N905">
        <v>27</v>
      </c>
      <c r="O905">
        <v>112</v>
      </c>
      <c r="P905">
        <v>70</v>
      </c>
      <c r="Q905">
        <v>0.53</v>
      </c>
      <c r="R905">
        <v>-0.35</v>
      </c>
      <c r="S905" t="str">
        <f>IF(G905="W", "W", "L")</f>
        <v>L</v>
      </c>
    </row>
    <row r="906" spans="1:19" x14ac:dyDescent="0.2">
      <c r="A906" t="s">
        <v>713</v>
      </c>
      <c r="B906">
        <v>2015</v>
      </c>
      <c r="C906" t="s">
        <v>314</v>
      </c>
      <c r="D906" t="s">
        <v>157</v>
      </c>
      <c r="E906" t="s">
        <v>88</v>
      </c>
      <c r="F906" t="s">
        <v>410</v>
      </c>
      <c r="G906" t="s">
        <v>210</v>
      </c>
      <c r="H906">
        <v>5</v>
      </c>
      <c r="I906">
        <v>7</v>
      </c>
      <c r="J906">
        <v>7</v>
      </c>
      <c r="K906">
        <v>3</v>
      </c>
      <c r="L906">
        <v>10</v>
      </c>
      <c r="M906">
        <v>1</v>
      </c>
      <c r="N906">
        <v>29</v>
      </c>
      <c r="O906">
        <v>111</v>
      </c>
      <c r="P906">
        <v>75</v>
      </c>
      <c r="Q906">
        <v>1.1299999999999999</v>
      </c>
      <c r="R906">
        <v>0.48</v>
      </c>
      <c r="S906" t="str">
        <f>IF(G906="W", "W", "L")</f>
        <v>L</v>
      </c>
    </row>
    <row r="907" spans="1:19" x14ac:dyDescent="0.2">
      <c r="A907" t="s">
        <v>713</v>
      </c>
      <c r="B907">
        <v>2015</v>
      </c>
      <c r="C907" t="s">
        <v>634</v>
      </c>
      <c r="D907" t="s">
        <v>157</v>
      </c>
      <c r="E907" t="s">
        <v>117</v>
      </c>
      <c r="F907" t="s">
        <v>410</v>
      </c>
      <c r="G907" t="s">
        <v>407</v>
      </c>
      <c r="H907">
        <v>5</v>
      </c>
      <c r="I907">
        <v>8</v>
      </c>
      <c r="J907">
        <v>7</v>
      </c>
      <c r="K907">
        <v>3</v>
      </c>
      <c r="L907">
        <v>14</v>
      </c>
      <c r="M907">
        <v>0</v>
      </c>
      <c r="N907">
        <v>31</v>
      </c>
      <c r="O907">
        <v>115</v>
      </c>
      <c r="P907">
        <v>85</v>
      </c>
      <c r="Q907">
        <v>1.17</v>
      </c>
      <c r="R907">
        <v>-0.27</v>
      </c>
      <c r="S907" s="6" t="s">
        <v>906</v>
      </c>
    </row>
    <row r="908" spans="1:19" x14ac:dyDescent="0.2">
      <c r="A908" t="s">
        <v>713</v>
      </c>
      <c r="B908">
        <v>2015</v>
      </c>
      <c r="C908" t="s">
        <v>636</v>
      </c>
      <c r="D908" t="s">
        <v>158</v>
      </c>
      <c r="E908" t="s">
        <v>179</v>
      </c>
      <c r="F908" t="s">
        <v>411</v>
      </c>
      <c r="G908" t="s">
        <v>364</v>
      </c>
      <c r="H908">
        <v>4</v>
      </c>
      <c r="I908">
        <v>6.2</v>
      </c>
      <c r="J908">
        <v>5</v>
      </c>
      <c r="K908">
        <v>0</v>
      </c>
      <c r="L908">
        <v>7</v>
      </c>
      <c r="M908">
        <v>0</v>
      </c>
      <c r="N908">
        <v>27</v>
      </c>
      <c r="O908">
        <v>119</v>
      </c>
      <c r="P908">
        <v>80</v>
      </c>
      <c r="Q908">
        <v>1.2</v>
      </c>
      <c r="R908">
        <v>3.14</v>
      </c>
      <c r="S908" s="6" t="s">
        <v>906</v>
      </c>
    </row>
    <row r="909" spans="1:19" x14ac:dyDescent="0.2">
      <c r="A909" t="s">
        <v>713</v>
      </c>
      <c r="B909">
        <v>2015</v>
      </c>
      <c r="C909" t="s">
        <v>581</v>
      </c>
      <c r="D909" t="s">
        <v>158</v>
      </c>
      <c r="E909" t="s">
        <v>69</v>
      </c>
      <c r="F909" t="s">
        <v>411</v>
      </c>
      <c r="G909" t="s">
        <v>132</v>
      </c>
      <c r="H909">
        <v>4</v>
      </c>
      <c r="I909">
        <v>8</v>
      </c>
      <c r="J909">
        <v>4</v>
      </c>
      <c r="K909">
        <v>2</v>
      </c>
      <c r="L909">
        <v>6</v>
      </c>
      <c r="M909">
        <v>1</v>
      </c>
      <c r="N909">
        <v>28</v>
      </c>
      <c r="O909">
        <v>112</v>
      </c>
      <c r="P909">
        <v>72</v>
      </c>
      <c r="Q909">
        <v>0.73</v>
      </c>
      <c r="R909">
        <v>2.17</v>
      </c>
      <c r="S909" t="str">
        <f>IF(G909="W", "W", "L")</f>
        <v>L</v>
      </c>
    </row>
    <row r="910" spans="1:19" x14ac:dyDescent="0.2">
      <c r="A910" t="s">
        <v>713</v>
      </c>
      <c r="B910">
        <v>2015</v>
      </c>
      <c r="C910" t="s">
        <v>506</v>
      </c>
      <c r="D910" t="s">
        <v>157</v>
      </c>
      <c r="E910" t="s">
        <v>55</v>
      </c>
      <c r="F910" t="s">
        <v>452</v>
      </c>
      <c r="G910" t="s">
        <v>680</v>
      </c>
      <c r="H910">
        <v>5</v>
      </c>
      <c r="I910">
        <v>7.2</v>
      </c>
      <c r="J910">
        <v>7</v>
      </c>
      <c r="K910">
        <v>3</v>
      </c>
      <c r="L910">
        <v>5</v>
      </c>
      <c r="M910">
        <v>0</v>
      </c>
      <c r="N910">
        <v>30</v>
      </c>
      <c r="O910">
        <v>109</v>
      </c>
      <c r="P910">
        <v>73</v>
      </c>
      <c r="Q910">
        <v>0.63</v>
      </c>
      <c r="R910">
        <v>2.14</v>
      </c>
      <c r="S910" s="6" t="s">
        <v>906</v>
      </c>
    </row>
    <row r="911" spans="1:19" x14ac:dyDescent="0.2">
      <c r="A911" t="s">
        <v>713</v>
      </c>
      <c r="B911">
        <v>2015</v>
      </c>
      <c r="C911" t="s">
        <v>113</v>
      </c>
      <c r="D911" t="s">
        <v>158</v>
      </c>
      <c r="E911" t="s">
        <v>59</v>
      </c>
      <c r="F911" t="s">
        <v>409</v>
      </c>
      <c r="G911" t="s">
        <v>206</v>
      </c>
      <c r="H911">
        <v>5</v>
      </c>
      <c r="I911">
        <v>7</v>
      </c>
      <c r="J911">
        <v>8</v>
      </c>
      <c r="K911">
        <v>6</v>
      </c>
      <c r="L911">
        <v>7</v>
      </c>
      <c r="M911">
        <v>1</v>
      </c>
      <c r="N911">
        <v>31</v>
      </c>
      <c r="O911">
        <v>109</v>
      </c>
      <c r="P911">
        <v>74</v>
      </c>
      <c r="Q911">
        <v>0.86</v>
      </c>
      <c r="R911">
        <v>-1.35</v>
      </c>
      <c r="S911" t="str">
        <f>IF(G911="W", "W", "L")</f>
        <v>L</v>
      </c>
    </row>
    <row r="912" spans="1:19" x14ac:dyDescent="0.2">
      <c r="A912" t="s">
        <v>713</v>
      </c>
      <c r="B912">
        <v>2015</v>
      </c>
      <c r="C912" t="s">
        <v>116</v>
      </c>
      <c r="D912" t="s">
        <v>158</v>
      </c>
      <c r="E912" t="s">
        <v>50</v>
      </c>
      <c r="F912" t="s">
        <v>409</v>
      </c>
      <c r="G912" t="s">
        <v>782</v>
      </c>
      <c r="H912">
        <v>4</v>
      </c>
      <c r="I912">
        <v>9</v>
      </c>
      <c r="J912">
        <v>5</v>
      </c>
      <c r="K912">
        <v>1</v>
      </c>
      <c r="L912">
        <v>6</v>
      </c>
      <c r="M912">
        <v>0</v>
      </c>
      <c r="N912">
        <v>33</v>
      </c>
      <c r="O912">
        <v>112</v>
      </c>
      <c r="P912">
        <v>77</v>
      </c>
      <c r="Q912">
        <v>0.64</v>
      </c>
      <c r="R912">
        <v>3.69</v>
      </c>
      <c r="S912" s="6" t="s">
        <v>906</v>
      </c>
    </row>
    <row r="913" spans="1:19" x14ac:dyDescent="0.2">
      <c r="A913" t="s">
        <v>713</v>
      </c>
      <c r="B913">
        <v>2015</v>
      </c>
      <c r="C913" t="s">
        <v>119</v>
      </c>
      <c r="D913" t="s">
        <v>157</v>
      </c>
      <c r="E913" t="s">
        <v>64</v>
      </c>
      <c r="F913" t="s">
        <v>411</v>
      </c>
      <c r="G913" t="s">
        <v>174</v>
      </c>
      <c r="H913">
        <v>4</v>
      </c>
      <c r="I913">
        <v>5.2</v>
      </c>
      <c r="J913">
        <v>10</v>
      </c>
      <c r="K913">
        <v>5</v>
      </c>
      <c r="L913">
        <v>4</v>
      </c>
      <c r="M913">
        <v>1</v>
      </c>
      <c r="N913">
        <v>28</v>
      </c>
      <c r="O913">
        <v>94</v>
      </c>
      <c r="P913">
        <v>67</v>
      </c>
      <c r="Q913">
        <v>1.24</v>
      </c>
      <c r="R913">
        <v>-2.4700000000000002</v>
      </c>
      <c r="S913" t="str">
        <f>IF(G913="W", "W", "L")</f>
        <v>L</v>
      </c>
    </row>
    <row r="914" spans="1:19" x14ac:dyDescent="0.2">
      <c r="A914" t="s">
        <v>713</v>
      </c>
      <c r="B914">
        <v>2015</v>
      </c>
      <c r="C914" t="s">
        <v>123</v>
      </c>
      <c r="D914" t="s">
        <v>158</v>
      </c>
      <c r="E914" t="s">
        <v>77</v>
      </c>
      <c r="F914" t="s">
        <v>409</v>
      </c>
      <c r="G914" t="s">
        <v>84</v>
      </c>
      <c r="H914">
        <v>5</v>
      </c>
      <c r="I914">
        <v>9</v>
      </c>
      <c r="J914">
        <v>3</v>
      </c>
      <c r="K914">
        <v>1</v>
      </c>
      <c r="L914">
        <v>10</v>
      </c>
      <c r="M914">
        <v>0</v>
      </c>
      <c r="N914">
        <v>30</v>
      </c>
      <c r="O914">
        <v>100</v>
      </c>
      <c r="P914">
        <v>76</v>
      </c>
      <c r="Q914">
        <v>0.25</v>
      </c>
      <c r="R914">
        <v>3.69</v>
      </c>
      <c r="S914" s="6" t="s">
        <v>906</v>
      </c>
    </row>
    <row r="915" spans="1:19" x14ac:dyDescent="0.2">
      <c r="A915" t="s">
        <v>713</v>
      </c>
      <c r="B915">
        <v>2015</v>
      </c>
      <c r="C915" t="s">
        <v>127</v>
      </c>
      <c r="D915" t="s">
        <v>157</v>
      </c>
      <c r="E915" t="s">
        <v>77</v>
      </c>
      <c r="F915" t="s">
        <v>409</v>
      </c>
      <c r="G915" t="s">
        <v>310</v>
      </c>
      <c r="H915">
        <v>4</v>
      </c>
      <c r="I915">
        <v>9</v>
      </c>
      <c r="J915">
        <v>1</v>
      </c>
      <c r="K915">
        <v>1</v>
      </c>
      <c r="L915">
        <v>7</v>
      </c>
      <c r="M915">
        <v>1</v>
      </c>
      <c r="N915">
        <v>28</v>
      </c>
      <c r="O915">
        <v>98</v>
      </c>
      <c r="P915">
        <v>69</v>
      </c>
      <c r="Q915">
        <v>0.53</v>
      </c>
      <c r="R915">
        <v>3.38</v>
      </c>
      <c r="S915" s="6" t="s">
        <v>906</v>
      </c>
    </row>
    <row r="916" spans="1:19" x14ac:dyDescent="0.2">
      <c r="A916" t="s">
        <v>713</v>
      </c>
      <c r="B916">
        <v>2015</v>
      </c>
      <c r="C916" t="s">
        <v>378</v>
      </c>
      <c r="D916" t="s">
        <v>157</v>
      </c>
      <c r="E916" t="s">
        <v>102</v>
      </c>
      <c r="F916" t="s">
        <v>410</v>
      </c>
      <c r="G916" t="s">
        <v>203</v>
      </c>
      <c r="H916">
        <v>4</v>
      </c>
      <c r="I916">
        <v>6</v>
      </c>
      <c r="J916">
        <v>6</v>
      </c>
      <c r="K916">
        <v>6</v>
      </c>
      <c r="L916">
        <v>9</v>
      </c>
      <c r="M916">
        <v>4</v>
      </c>
      <c r="N916">
        <v>25</v>
      </c>
      <c r="O916">
        <v>92</v>
      </c>
      <c r="P916">
        <v>61</v>
      </c>
      <c r="Q916">
        <v>0.47</v>
      </c>
      <c r="R916">
        <v>-2.87</v>
      </c>
      <c r="S916" t="str">
        <f>IF(G916="W", "W", "L")</f>
        <v>L</v>
      </c>
    </row>
    <row r="917" spans="1:19" x14ac:dyDescent="0.2">
      <c r="A917" t="s">
        <v>713</v>
      </c>
      <c r="B917">
        <v>2015</v>
      </c>
      <c r="C917" t="s">
        <v>265</v>
      </c>
      <c r="D917" t="s">
        <v>157</v>
      </c>
      <c r="E917" t="s">
        <v>422</v>
      </c>
      <c r="F917" t="s">
        <v>452</v>
      </c>
      <c r="G917" t="s">
        <v>233</v>
      </c>
      <c r="H917">
        <v>4</v>
      </c>
      <c r="I917">
        <v>7.2</v>
      </c>
      <c r="J917">
        <v>4</v>
      </c>
      <c r="K917">
        <v>1</v>
      </c>
      <c r="L917">
        <v>11</v>
      </c>
      <c r="M917">
        <v>0</v>
      </c>
      <c r="N917">
        <v>28</v>
      </c>
      <c r="O917">
        <v>121</v>
      </c>
      <c r="P917">
        <v>83</v>
      </c>
      <c r="Q917">
        <v>0.96</v>
      </c>
      <c r="R917">
        <v>2.23</v>
      </c>
      <c r="S917" t="str">
        <f>IF(G917="W", "W", "L")</f>
        <v>L</v>
      </c>
    </row>
    <row r="918" spans="1:19" x14ac:dyDescent="0.2">
      <c r="A918" t="s">
        <v>713</v>
      </c>
      <c r="B918">
        <v>2015</v>
      </c>
      <c r="C918" t="s">
        <v>463</v>
      </c>
      <c r="D918" t="s">
        <v>158</v>
      </c>
      <c r="E918" t="s">
        <v>64</v>
      </c>
      <c r="F918" t="s">
        <v>411</v>
      </c>
      <c r="G918" t="s">
        <v>235</v>
      </c>
      <c r="H918">
        <v>4</v>
      </c>
      <c r="I918">
        <v>6</v>
      </c>
      <c r="J918">
        <v>5</v>
      </c>
      <c r="K918">
        <v>2</v>
      </c>
      <c r="L918">
        <v>6</v>
      </c>
      <c r="M918">
        <v>2</v>
      </c>
      <c r="N918">
        <v>26</v>
      </c>
      <c r="O918">
        <v>98</v>
      </c>
      <c r="P918">
        <v>64</v>
      </c>
      <c r="Q918">
        <v>1.05</v>
      </c>
      <c r="R918">
        <v>0.13</v>
      </c>
      <c r="S918" s="6" t="s">
        <v>906</v>
      </c>
    </row>
    <row r="919" spans="1:19" x14ac:dyDescent="0.2">
      <c r="A919" t="s">
        <v>713</v>
      </c>
      <c r="B919">
        <v>2015</v>
      </c>
      <c r="C919" t="s">
        <v>517</v>
      </c>
      <c r="D919" t="s">
        <v>158</v>
      </c>
      <c r="E919" t="s">
        <v>50</v>
      </c>
      <c r="F919" t="s">
        <v>409</v>
      </c>
      <c r="G919" t="s">
        <v>554</v>
      </c>
      <c r="H919">
        <v>18</v>
      </c>
      <c r="I919">
        <v>4</v>
      </c>
      <c r="J919">
        <v>5</v>
      </c>
      <c r="K919">
        <v>2</v>
      </c>
      <c r="L919">
        <v>5</v>
      </c>
      <c r="M919">
        <v>1</v>
      </c>
      <c r="N919">
        <v>18</v>
      </c>
      <c r="O919">
        <v>61</v>
      </c>
      <c r="P919">
        <v>39</v>
      </c>
      <c r="Q919">
        <v>1</v>
      </c>
      <c r="R919">
        <v>-0.92</v>
      </c>
      <c r="S919" t="str">
        <f>IF(G919="W", "W", "L")</f>
        <v>L</v>
      </c>
    </row>
    <row r="920" spans="1:19" x14ac:dyDescent="0.2">
      <c r="A920" t="s">
        <v>713</v>
      </c>
      <c r="B920">
        <v>2015</v>
      </c>
      <c r="C920" t="s">
        <v>732</v>
      </c>
      <c r="D920" t="s">
        <v>157</v>
      </c>
      <c r="E920" t="s">
        <v>77</v>
      </c>
      <c r="F920" t="s">
        <v>409</v>
      </c>
      <c r="G920" t="s">
        <v>81</v>
      </c>
      <c r="H920">
        <v>5</v>
      </c>
      <c r="I920">
        <v>3.2</v>
      </c>
      <c r="J920">
        <v>5</v>
      </c>
      <c r="K920">
        <v>4</v>
      </c>
      <c r="L920">
        <v>6</v>
      </c>
      <c r="M920">
        <v>1</v>
      </c>
      <c r="N920">
        <v>19</v>
      </c>
      <c r="O920">
        <v>72</v>
      </c>
      <c r="P920">
        <v>47</v>
      </c>
      <c r="Q920">
        <v>0.98</v>
      </c>
      <c r="R920">
        <v>-2.81</v>
      </c>
      <c r="S920" t="str">
        <f>IF(G920="W", "W", "L")</f>
        <v>L</v>
      </c>
    </row>
    <row r="921" spans="1:19" x14ac:dyDescent="0.2">
      <c r="A921" t="s">
        <v>713</v>
      </c>
      <c r="B921" s="6">
        <v>2015</v>
      </c>
      <c r="C921" t="s">
        <v>391</v>
      </c>
      <c r="D921" t="s">
        <v>158</v>
      </c>
      <c r="E921" t="s">
        <v>77</v>
      </c>
      <c r="F921" t="s">
        <v>409</v>
      </c>
      <c r="G921" t="s">
        <v>81</v>
      </c>
      <c r="H921">
        <v>4</v>
      </c>
      <c r="I921">
        <v>6</v>
      </c>
      <c r="J921">
        <v>7</v>
      </c>
      <c r="K921">
        <v>4</v>
      </c>
      <c r="L921">
        <v>6</v>
      </c>
      <c r="M921">
        <v>1</v>
      </c>
      <c r="N921">
        <v>28</v>
      </c>
      <c r="O921">
        <v>102</v>
      </c>
      <c r="P921">
        <v>67</v>
      </c>
      <c r="Q921">
        <v>0.8</v>
      </c>
      <c r="R921">
        <v>-0.87</v>
      </c>
      <c r="S921" t="str">
        <f>IF(G921="W", "W", "L")</f>
        <v>L</v>
      </c>
    </row>
    <row r="922" spans="1:19" x14ac:dyDescent="0.2">
      <c r="A922" t="s">
        <v>713</v>
      </c>
      <c r="B922" s="6">
        <v>2015</v>
      </c>
      <c r="C922" t="s">
        <v>392</v>
      </c>
      <c r="D922" t="s">
        <v>158</v>
      </c>
      <c r="E922" t="s">
        <v>102</v>
      </c>
      <c r="F922" t="s">
        <v>410</v>
      </c>
      <c r="G922" t="s">
        <v>364</v>
      </c>
      <c r="H922">
        <v>4</v>
      </c>
      <c r="I922">
        <v>8</v>
      </c>
      <c r="J922">
        <v>3</v>
      </c>
      <c r="K922">
        <v>0</v>
      </c>
      <c r="L922">
        <v>9</v>
      </c>
      <c r="M922">
        <v>0</v>
      </c>
      <c r="N922">
        <v>28</v>
      </c>
      <c r="O922">
        <v>107</v>
      </c>
      <c r="P922">
        <v>74</v>
      </c>
      <c r="Q922">
        <v>1.01</v>
      </c>
      <c r="R922">
        <v>4.17</v>
      </c>
      <c r="S922" s="6" t="s">
        <v>906</v>
      </c>
    </row>
    <row r="923" spans="1:19" x14ac:dyDescent="0.2">
      <c r="A923" t="s">
        <v>713</v>
      </c>
      <c r="B923">
        <v>2014</v>
      </c>
      <c r="C923" t="s">
        <v>875</v>
      </c>
      <c r="D923" t="s">
        <v>157</v>
      </c>
      <c r="E923" t="s">
        <v>69</v>
      </c>
      <c r="F923" t="s">
        <v>411</v>
      </c>
      <c r="G923" t="s">
        <v>318</v>
      </c>
      <c r="H923">
        <v>99</v>
      </c>
      <c r="I923">
        <v>3.1</v>
      </c>
      <c r="J923">
        <v>8</v>
      </c>
      <c r="K923">
        <v>5</v>
      </c>
      <c r="L923">
        <v>2</v>
      </c>
      <c r="M923">
        <v>1</v>
      </c>
      <c r="N923">
        <v>22</v>
      </c>
      <c r="O923">
        <v>77</v>
      </c>
      <c r="P923">
        <v>43</v>
      </c>
      <c r="Q923">
        <v>0.89</v>
      </c>
      <c r="R923">
        <v>-4.32</v>
      </c>
      <c r="S923" t="str">
        <f>IF(G923="W", "W", "L")</f>
        <v>L</v>
      </c>
    </row>
    <row r="924" spans="1:19" x14ac:dyDescent="0.2">
      <c r="A924" t="s">
        <v>713</v>
      </c>
      <c r="B924">
        <v>2014</v>
      </c>
      <c r="C924" t="s">
        <v>685</v>
      </c>
      <c r="D924" t="s">
        <v>158</v>
      </c>
      <c r="E924" t="s">
        <v>173</v>
      </c>
      <c r="F924" t="s">
        <v>412</v>
      </c>
      <c r="G924" t="s">
        <v>527</v>
      </c>
      <c r="H924">
        <v>5</v>
      </c>
      <c r="I924">
        <v>6</v>
      </c>
      <c r="J924">
        <v>9</v>
      </c>
      <c r="K924">
        <v>3</v>
      </c>
      <c r="L924">
        <v>8</v>
      </c>
      <c r="M924">
        <v>0</v>
      </c>
      <c r="N924">
        <v>26</v>
      </c>
      <c r="O924">
        <v>105</v>
      </c>
      <c r="P924">
        <v>69</v>
      </c>
      <c r="Q924">
        <v>1.04</v>
      </c>
      <c r="R924">
        <v>-0.13</v>
      </c>
      <c r="S924" s="6" t="s">
        <v>906</v>
      </c>
    </row>
    <row r="925" spans="1:19" x14ac:dyDescent="0.2">
      <c r="A925" t="s">
        <v>713</v>
      </c>
      <c r="B925">
        <v>2014</v>
      </c>
      <c r="C925" t="s">
        <v>346</v>
      </c>
      <c r="D925" t="s">
        <v>157</v>
      </c>
      <c r="E925" t="s">
        <v>59</v>
      </c>
      <c r="F925" t="s">
        <v>409</v>
      </c>
      <c r="G925" t="s">
        <v>210</v>
      </c>
      <c r="H925">
        <v>4</v>
      </c>
      <c r="I925">
        <v>7.1</v>
      </c>
      <c r="J925">
        <v>8</v>
      </c>
      <c r="K925">
        <v>2</v>
      </c>
      <c r="L925">
        <v>6</v>
      </c>
      <c r="M925">
        <v>1</v>
      </c>
      <c r="N925">
        <v>29</v>
      </c>
      <c r="O925">
        <v>97</v>
      </c>
      <c r="P925">
        <v>70</v>
      </c>
      <c r="Q925">
        <v>1.25</v>
      </c>
      <c r="R925">
        <v>1.36</v>
      </c>
      <c r="S925" t="str">
        <f>IF(G925="W", "W", "L")</f>
        <v>L</v>
      </c>
    </row>
    <row r="926" spans="1:19" x14ac:dyDescent="0.2">
      <c r="A926" t="s">
        <v>713</v>
      </c>
      <c r="B926">
        <v>2014</v>
      </c>
      <c r="C926" t="s">
        <v>781</v>
      </c>
      <c r="D926" t="s">
        <v>158</v>
      </c>
      <c r="E926" t="s">
        <v>72</v>
      </c>
      <c r="F926" t="s">
        <v>410</v>
      </c>
      <c r="G926" t="s">
        <v>690</v>
      </c>
      <c r="H926">
        <v>5</v>
      </c>
      <c r="I926">
        <v>6.2</v>
      </c>
      <c r="J926">
        <v>9</v>
      </c>
      <c r="K926">
        <v>4</v>
      </c>
      <c r="L926">
        <v>3</v>
      </c>
      <c r="M926">
        <v>0</v>
      </c>
      <c r="N926">
        <v>32</v>
      </c>
      <c r="O926">
        <v>111</v>
      </c>
      <c r="P926">
        <v>74</v>
      </c>
      <c r="Q926">
        <v>0.61</v>
      </c>
      <c r="R926">
        <v>-1.87</v>
      </c>
      <c r="S926" t="str">
        <f>IF(G926="W", "W", "L")</f>
        <v>L</v>
      </c>
    </row>
    <row r="927" spans="1:19" x14ac:dyDescent="0.2">
      <c r="A927" t="s">
        <v>713</v>
      </c>
      <c r="B927">
        <v>2014</v>
      </c>
      <c r="C927" t="s">
        <v>295</v>
      </c>
      <c r="D927" t="s">
        <v>158</v>
      </c>
      <c r="E927" t="s">
        <v>50</v>
      </c>
      <c r="F927" t="s">
        <v>409</v>
      </c>
      <c r="G927" t="s">
        <v>144</v>
      </c>
      <c r="H927">
        <v>4</v>
      </c>
      <c r="I927">
        <v>9</v>
      </c>
      <c r="J927">
        <v>4</v>
      </c>
      <c r="K927">
        <v>0</v>
      </c>
      <c r="L927">
        <v>11</v>
      </c>
      <c r="M927">
        <v>0</v>
      </c>
      <c r="N927">
        <v>31</v>
      </c>
      <c r="O927">
        <v>101</v>
      </c>
      <c r="P927">
        <v>75</v>
      </c>
      <c r="Q927">
        <v>0.61</v>
      </c>
      <c r="R927">
        <v>3.31</v>
      </c>
      <c r="S927" s="6" t="s">
        <v>906</v>
      </c>
    </row>
    <row r="928" spans="1:19" x14ac:dyDescent="0.2">
      <c r="A928" t="s">
        <v>713</v>
      </c>
      <c r="B928">
        <v>2014</v>
      </c>
      <c r="C928" t="s">
        <v>300</v>
      </c>
      <c r="D928" t="s">
        <v>157</v>
      </c>
      <c r="E928" t="s">
        <v>64</v>
      </c>
      <c r="F928" t="s">
        <v>411</v>
      </c>
      <c r="G928" t="s">
        <v>203</v>
      </c>
      <c r="H928">
        <v>4</v>
      </c>
      <c r="I928">
        <v>4.2</v>
      </c>
      <c r="J928">
        <v>8</v>
      </c>
      <c r="K928">
        <v>3</v>
      </c>
      <c r="L928">
        <v>5</v>
      </c>
      <c r="M928">
        <v>0</v>
      </c>
      <c r="N928">
        <v>28</v>
      </c>
      <c r="O928">
        <v>92</v>
      </c>
      <c r="P928">
        <v>55</v>
      </c>
      <c r="Q928">
        <v>1.25</v>
      </c>
      <c r="R928">
        <v>-2.2599999999999998</v>
      </c>
      <c r="S928" t="str">
        <f>IF(G928="W", "W", "L")</f>
        <v>L</v>
      </c>
    </row>
    <row r="929" spans="1:19" x14ac:dyDescent="0.2">
      <c r="A929" t="s">
        <v>713</v>
      </c>
      <c r="B929">
        <v>2014</v>
      </c>
      <c r="C929" t="s">
        <v>420</v>
      </c>
      <c r="D929" t="s">
        <v>158</v>
      </c>
      <c r="E929" t="s">
        <v>59</v>
      </c>
      <c r="F929" t="s">
        <v>409</v>
      </c>
      <c r="G929" t="s">
        <v>210</v>
      </c>
      <c r="H929">
        <v>4</v>
      </c>
      <c r="I929">
        <v>8</v>
      </c>
      <c r="J929">
        <v>3</v>
      </c>
      <c r="K929">
        <v>1</v>
      </c>
      <c r="L929">
        <v>13</v>
      </c>
      <c r="M929">
        <v>1</v>
      </c>
      <c r="N929">
        <v>28</v>
      </c>
      <c r="O929">
        <v>110</v>
      </c>
      <c r="P929">
        <v>70</v>
      </c>
      <c r="Q929">
        <v>0.9</v>
      </c>
      <c r="R929">
        <v>2.83</v>
      </c>
      <c r="S929" t="str">
        <f>IF(G929="W", "W", "L")</f>
        <v>L</v>
      </c>
    </row>
    <row r="930" spans="1:19" x14ac:dyDescent="0.2">
      <c r="A930" t="s">
        <v>713</v>
      </c>
      <c r="B930">
        <v>2014</v>
      </c>
      <c r="C930" t="s">
        <v>175</v>
      </c>
      <c r="D930" t="s">
        <v>157</v>
      </c>
      <c r="E930" t="s">
        <v>117</v>
      </c>
      <c r="F930" t="s">
        <v>410</v>
      </c>
      <c r="G930" t="s">
        <v>89</v>
      </c>
      <c r="H930">
        <v>4</v>
      </c>
      <c r="I930">
        <v>6.2</v>
      </c>
      <c r="J930">
        <v>9</v>
      </c>
      <c r="K930">
        <v>2</v>
      </c>
      <c r="L930">
        <v>9</v>
      </c>
      <c r="M930">
        <v>0</v>
      </c>
      <c r="N930">
        <v>28</v>
      </c>
      <c r="O930">
        <v>99</v>
      </c>
      <c r="P930">
        <v>69</v>
      </c>
      <c r="Q930">
        <v>1.06</v>
      </c>
      <c r="R930">
        <v>0.94</v>
      </c>
      <c r="S930" s="6" t="s">
        <v>906</v>
      </c>
    </row>
    <row r="931" spans="1:19" x14ac:dyDescent="0.2">
      <c r="A931" t="s">
        <v>713</v>
      </c>
      <c r="B931">
        <v>2014</v>
      </c>
      <c r="C931" t="s">
        <v>76</v>
      </c>
      <c r="D931" t="s">
        <v>157</v>
      </c>
      <c r="E931" t="s">
        <v>72</v>
      </c>
      <c r="F931" t="s">
        <v>410</v>
      </c>
      <c r="G931" t="s">
        <v>876</v>
      </c>
      <c r="H931">
        <v>4</v>
      </c>
      <c r="I931">
        <v>7</v>
      </c>
      <c r="J931">
        <v>4</v>
      </c>
      <c r="K931">
        <v>2</v>
      </c>
      <c r="L931">
        <v>9</v>
      </c>
      <c r="M931">
        <v>0</v>
      </c>
      <c r="N931">
        <v>26</v>
      </c>
      <c r="O931">
        <v>108</v>
      </c>
      <c r="P931">
        <v>76</v>
      </c>
      <c r="Q931">
        <v>0.86</v>
      </c>
      <c r="R931">
        <v>1.25</v>
      </c>
      <c r="S931" s="6" t="s">
        <v>906</v>
      </c>
    </row>
    <row r="932" spans="1:19" x14ac:dyDescent="0.2">
      <c r="A932" t="s">
        <v>713</v>
      </c>
      <c r="B932">
        <v>2014</v>
      </c>
      <c r="C932" t="s">
        <v>231</v>
      </c>
      <c r="D932" t="s">
        <v>158</v>
      </c>
      <c r="E932" t="s">
        <v>80</v>
      </c>
      <c r="F932" t="s">
        <v>409</v>
      </c>
      <c r="G932" t="s">
        <v>407</v>
      </c>
      <c r="H932">
        <v>4</v>
      </c>
      <c r="I932">
        <v>7</v>
      </c>
      <c r="J932">
        <v>8</v>
      </c>
      <c r="K932">
        <v>3</v>
      </c>
      <c r="L932">
        <v>8</v>
      </c>
      <c r="M932">
        <v>1</v>
      </c>
      <c r="N932">
        <v>30</v>
      </c>
      <c r="O932">
        <v>94</v>
      </c>
      <c r="P932">
        <v>67</v>
      </c>
      <c r="Q932">
        <v>1.33</v>
      </c>
      <c r="R932">
        <v>-0.03</v>
      </c>
      <c r="S932" s="6" t="s">
        <v>906</v>
      </c>
    </row>
    <row r="933" spans="1:19" x14ac:dyDescent="0.2">
      <c r="A933" t="s">
        <v>713</v>
      </c>
      <c r="B933">
        <v>2014</v>
      </c>
      <c r="C933" t="s">
        <v>178</v>
      </c>
      <c r="D933" t="s">
        <v>157</v>
      </c>
      <c r="E933" t="s">
        <v>88</v>
      </c>
      <c r="F933" t="s">
        <v>410</v>
      </c>
      <c r="G933" t="s">
        <v>621</v>
      </c>
      <c r="H933">
        <v>4</v>
      </c>
      <c r="I933">
        <v>7</v>
      </c>
      <c r="J933">
        <v>5</v>
      </c>
      <c r="K933">
        <v>0</v>
      </c>
      <c r="L933">
        <v>9</v>
      </c>
      <c r="M933">
        <v>0</v>
      </c>
      <c r="N933">
        <v>28</v>
      </c>
      <c r="O933">
        <v>103</v>
      </c>
      <c r="P933">
        <v>71</v>
      </c>
      <c r="Q933">
        <v>0.64</v>
      </c>
      <c r="R933">
        <v>3.35</v>
      </c>
      <c r="S933" s="6" t="s">
        <v>906</v>
      </c>
    </row>
    <row r="934" spans="1:19" x14ac:dyDescent="0.2">
      <c r="A934" t="s">
        <v>713</v>
      </c>
      <c r="B934">
        <v>2014</v>
      </c>
      <c r="C934" t="s">
        <v>182</v>
      </c>
      <c r="D934" t="s">
        <v>158</v>
      </c>
      <c r="E934" t="s">
        <v>96</v>
      </c>
      <c r="F934" t="s">
        <v>412</v>
      </c>
      <c r="G934" t="s">
        <v>124</v>
      </c>
      <c r="H934">
        <v>5</v>
      </c>
      <c r="I934">
        <v>7.1</v>
      </c>
      <c r="J934">
        <v>5</v>
      </c>
      <c r="K934">
        <v>2</v>
      </c>
      <c r="L934">
        <v>12</v>
      </c>
      <c r="M934">
        <v>1</v>
      </c>
      <c r="N934">
        <v>27</v>
      </c>
      <c r="O934">
        <v>107</v>
      </c>
      <c r="P934">
        <v>74</v>
      </c>
      <c r="Q934">
        <v>0.94</v>
      </c>
      <c r="R934">
        <v>1.58</v>
      </c>
      <c r="S934" s="6" t="s">
        <v>906</v>
      </c>
    </row>
    <row r="935" spans="1:19" x14ac:dyDescent="0.2">
      <c r="A935" t="s">
        <v>713</v>
      </c>
      <c r="B935">
        <v>2014</v>
      </c>
      <c r="C935" t="s">
        <v>356</v>
      </c>
      <c r="D935" t="s">
        <v>158</v>
      </c>
      <c r="E935" t="s">
        <v>102</v>
      </c>
      <c r="F935" t="s">
        <v>410</v>
      </c>
      <c r="G935" t="s">
        <v>121</v>
      </c>
      <c r="H935">
        <v>4</v>
      </c>
      <c r="I935">
        <v>6.1</v>
      </c>
      <c r="J935">
        <v>5</v>
      </c>
      <c r="K935">
        <v>4</v>
      </c>
      <c r="L935">
        <v>4</v>
      </c>
      <c r="M935">
        <v>1</v>
      </c>
      <c r="N935">
        <v>28</v>
      </c>
      <c r="O935">
        <v>100</v>
      </c>
      <c r="P935">
        <v>65</v>
      </c>
      <c r="Q935">
        <v>1.36</v>
      </c>
      <c r="R935">
        <v>-1.1599999999999999</v>
      </c>
      <c r="S935" s="6" t="s">
        <v>906</v>
      </c>
    </row>
    <row r="936" spans="1:19" x14ac:dyDescent="0.2">
      <c r="A936" t="s">
        <v>713</v>
      </c>
      <c r="B936">
        <v>2014</v>
      </c>
      <c r="C936" t="s">
        <v>357</v>
      </c>
      <c r="D936" t="s">
        <v>157</v>
      </c>
      <c r="E936" t="s">
        <v>50</v>
      </c>
      <c r="F936" t="s">
        <v>409</v>
      </c>
      <c r="G936" t="s">
        <v>171</v>
      </c>
      <c r="H936">
        <v>5</v>
      </c>
      <c r="I936">
        <v>5</v>
      </c>
      <c r="J936">
        <v>6</v>
      </c>
      <c r="K936">
        <v>3</v>
      </c>
      <c r="L936">
        <v>5</v>
      </c>
      <c r="M936">
        <v>1</v>
      </c>
      <c r="N936">
        <v>23</v>
      </c>
      <c r="O936">
        <v>78</v>
      </c>
      <c r="P936">
        <v>51</v>
      </c>
      <c r="Q936">
        <v>0.78</v>
      </c>
      <c r="R936">
        <v>-3.58</v>
      </c>
      <c r="S936" t="str">
        <f>IF(G936="W", "W", "L")</f>
        <v>L</v>
      </c>
    </row>
    <row r="937" spans="1:19" x14ac:dyDescent="0.2">
      <c r="A937" t="s">
        <v>713</v>
      </c>
      <c r="B937">
        <v>2014</v>
      </c>
      <c r="C937" t="s">
        <v>403</v>
      </c>
      <c r="D937" t="s">
        <v>157</v>
      </c>
      <c r="E937" t="s">
        <v>102</v>
      </c>
      <c r="F937" t="s">
        <v>410</v>
      </c>
      <c r="G937" t="s">
        <v>78</v>
      </c>
      <c r="H937">
        <v>4</v>
      </c>
      <c r="I937">
        <v>5.0999999999999996</v>
      </c>
      <c r="J937">
        <v>5</v>
      </c>
      <c r="K937">
        <v>2</v>
      </c>
      <c r="L937">
        <v>4</v>
      </c>
      <c r="M937">
        <v>0</v>
      </c>
      <c r="N937">
        <v>23</v>
      </c>
      <c r="O937">
        <v>99</v>
      </c>
      <c r="P937">
        <v>63</v>
      </c>
      <c r="Q937">
        <v>1.05</v>
      </c>
      <c r="R937">
        <v>0.39</v>
      </c>
      <c r="S937" s="6" t="s">
        <v>906</v>
      </c>
    </row>
    <row r="938" spans="1:19" x14ac:dyDescent="0.2">
      <c r="A938" t="s">
        <v>713</v>
      </c>
      <c r="B938">
        <v>2014</v>
      </c>
      <c r="C938" t="s">
        <v>601</v>
      </c>
      <c r="D938" t="s">
        <v>158</v>
      </c>
      <c r="E938" t="s">
        <v>80</v>
      </c>
      <c r="F938" t="s">
        <v>409</v>
      </c>
      <c r="G938" t="s">
        <v>203</v>
      </c>
      <c r="H938">
        <v>4</v>
      </c>
      <c r="I938">
        <v>7</v>
      </c>
      <c r="J938">
        <v>8</v>
      </c>
      <c r="K938">
        <v>2</v>
      </c>
      <c r="L938">
        <v>6</v>
      </c>
      <c r="M938">
        <v>1</v>
      </c>
      <c r="N938">
        <v>27</v>
      </c>
      <c r="O938">
        <v>109</v>
      </c>
      <c r="P938">
        <v>72</v>
      </c>
      <c r="Q938">
        <v>0.81</v>
      </c>
      <c r="R938">
        <v>1.35</v>
      </c>
      <c r="S938" t="str">
        <f>IF(G938="W", "W", "L")</f>
        <v>L</v>
      </c>
    </row>
    <row r="939" spans="1:19" x14ac:dyDescent="0.2">
      <c r="A939" t="s">
        <v>713</v>
      </c>
      <c r="B939">
        <v>2014</v>
      </c>
      <c r="C939" t="s">
        <v>101</v>
      </c>
      <c r="D939" t="s">
        <v>157</v>
      </c>
      <c r="E939" t="s">
        <v>120</v>
      </c>
      <c r="F939" t="s">
        <v>412</v>
      </c>
      <c r="G939" t="s">
        <v>310</v>
      </c>
      <c r="H939">
        <v>4</v>
      </c>
      <c r="I939">
        <v>7</v>
      </c>
      <c r="J939">
        <v>4</v>
      </c>
      <c r="K939">
        <v>0</v>
      </c>
      <c r="L939">
        <v>8</v>
      </c>
      <c r="M939">
        <v>0</v>
      </c>
      <c r="N939">
        <v>23</v>
      </c>
      <c r="O939">
        <v>113</v>
      </c>
      <c r="P939">
        <v>74</v>
      </c>
      <c r="Q939">
        <v>0.86</v>
      </c>
      <c r="R939">
        <v>3.16</v>
      </c>
      <c r="S939" s="6" t="s">
        <v>906</v>
      </c>
    </row>
    <row r="940" spans="1:19" x14ac:dyDescent="0.2">
      <c r="A940" t="s">
        <v>713</v>
      </c>
      <c r="B940">
        <v>2014</v>
      </c>
      <c r="C940" t="s">
        <v>104</v>
      </c>
      <c r="D940" t="s">
        <v>157</v>
      </c>
      <c r="E940" t="s">
        <v>99</v>
      </c>
      <c r="F940" t="s">
        <v>412</v>
      </c>
      <c r="G940" t="s">
        <v>163</v>
      </c>
      <c r="H940">
        <v>4</v>
      </c>
      <c r="I940">
        <v>6.2</v>
      </c>
      <c r="J940">
        <v>6</v>
      </c>
      <c r="K940">
        <v>1</v>
      </c>
      <c r="L940">
        <v>5</v>
      </c>
      <c r="M940">
        <v>0</v>
      </c>
      <c r="N940">
        <v>27</v>
      </c>
      <c r="O940">
        <v>107</v>
      </c>
      <c r="P940">
        <v>67</v>
      </c>
      <c r="Q940">
        <v>1.3</v>
      </c>
      <c r="R940">
        <v>1.58</v>
      </c>
      <c r="S940" t="str">
        <f>IF(G940="W", "W", "L")</f>
        <v>L</v>
      </c>
    </row>
    <row r="941" spans="1:19" x14ac:dyDescent="0.2">
      <c r="A941" t="s">
        <v>713</v>
      </c>
      <c r="B941">
        <v>2014</v>
      </c>
      <c r="C941" t="s">
        <v>106</v>
      </c>
      <c r="D941" t="s">
        <v>158</v>
      </c>
      <c r="E941" t="s">
        <v>50</v>
      </c>
      <c r="F941" t="s">
        <v>409</v>
      </c>
      <c r="G941" t="s">
        <v>110</v>
      </c>
      <c r="H941">
        <v>5</v>
      </c>
      <c r="I941">
        <v>8.1</v>
      </c>
      <c r="J941">
        <v>4</v>
      </c>
      <c r="K941">
        <v>1</v>
      </c>
      <c r="L941">
        <v>10</v>
      </c>
      <c r="M941">
        <v>1</v>
      </c>
      <c r="N941">
        <v>30</v>
      </c>
      <c r="O941">
        <v>109</v>
      </c>
      <c r="P941">
        <v>75</v>
      </c>
      <c r="Q941">
        <v>0.73</v>
      </c>
      <c r="R941">
        <v>2.65</v>
      </c>
      <c r="S941" s="6" t="s">
        <v>906</v>
      </c>
    </row>
    <row r="942" spans="1:19" x14ac:dyDescent="0.2">
      <c r="A942" t="s">
        <v>713</v>
      </c>
      <c r="B942">
        <v>2014</v>
      </c>
      <c r="C942" t="s">
        <v>247</v>
      </c>
      <c r="D942" t="s">
        <v>158</v>
      </c>
      <c r="E942" t="s">
        <v>59</v>
      </c>
      <c r="F942" t="s">
        <v>409</v>
      </c>
      <c r="G942" t="s">
        <v>121</v>
      </c>
      <c r="H942">
        <v>4</v>
      </c>
      <c r="I942">
        <v>6</v>
      </c>
      <c r="J942">
        <v>8</v>
      </c>
      <c r="K942">
        <v>4</v>
      </c>
      <c r="L942">
        <v>5</v>
      </c>
      <c r="M942">
        <v>1</v>
      </c>
      <c r="N942">
        <v>28</v>
      </c>
      <c r="O942">
        <v>106</v>
      </c>
      <c r="P942">
        <v>68</v>
      </c>
      <c r="Q942">
        <v>1.17</v>
      </c>
      <c r="R942">
        <v>-1.1299999999999999</v>
      </c>
      <c r="S942" s="6" t="s">
        <v>906</v>
      </c>
    </row>
    <row r="943" spans="1:19" x14ac:dyDescent="0.2">
      <c r="A943" t="s">
        <v>713</v>
      </c>
      <c r="B943">
        <v>2014</v>
      </c>
      <c r="C943" t="s">
        <v>877</v>
      </c>
      <c r="D943" t="s">
        <v>157</v>
      </c>
      <c r="E943" t="s">
        <v>80</v>
      </c>
      <c r="F943" t="s">
        <v>409</v>
      </c>
      <c r="G943" t="s">
        <v>575</v>
      </c>
      <c r="H943">
        <v>7</v>
      </c>
      <c r="I943">
        <v>8.1999999999999993</v>
      </c>
      <c r="J943">
        <v>7</v>
      </c>
      <c r="K943">
        <v>2</v>
      </c>
      <c r="L943">
        <v>10</v>
      </c>
      <c r="M943">
        <v>0</v>
      </c>
      <c r="N943">
        <v>33</v>
      </c>
      <c r="O943">
        <v>114</v>
      </c>
      <c r="P943">
        <v>79</v>
      </c>
      <c r="Q943">
        <v>0.87</v>
      </c>
      <c r="R943">
        <v>1.91</v>
      </c>
      <c r="S943" s="6" t="s">
        <v>906</v>
      </c>
    </row>
    <row r="944" spans="1:19" x14ac:dyDescent="0.2">
      <c r="A944" t="s">
        <v>713</v>
      </c>
      <c r="B944">
        <v>2014</v>
      </c>
      <c r="C944" t="s">
        <v>113</v>
      </c>
      <c r="D944" t="s">
        <v>157</v>
      </c>
      <c r="E944" t="s">
        <v>50</v>
      </c>
      <c r="F944" t="s">
        <v>409</v>
      </c>
      <c r="G944" t="s">
        <v>233</v>
      </c>
      <c r="H944">
        <v>4</v>
      </c>
      <c r="I944">
        <v>9</v>
      </c>
      <c r="J944">
        <v>2</v>
      </c>
      <c r="K944">
        <v>0</v>
      </c>
      <c r="L944">
        <v>10</v>
      </c>
      <c r="M944">
        <v>0</v>
      </c>
      <c r="N944">
        <v>28</v>
      </c>
      <c r="O944">
        <v>107</v>
      </c>
      <c r="P944">
        <v>73</v>
      </c>
      <c r="Q944">
        <v>1</v>
      </c>
      <c r="R944">
        <v>3.35</v>
      </c>
      <c r="S944" t="str">
        <f>IF(G944="W", "W", "L")</f>
        <v>L</v>
      </c>
    </row>
    <row r="945" spans="1:19" x14ac:dyDescent="0.2">
      <c r="A945" t="s">
        <v>713</v>
      </c>
      <c r="B945">
        <v>2014</v>
      </c>
      <c r="C945" t="s">
        <v>202</v>
      </c>
      <c r="D945" t="s">
        <v>158</v>
      </c>
      <c r="E945" t="s">
        <v>135</v>
      </c>
      <c r="F945" t="s">
        <v>411</v>
      </c>
      <c r="G945" t="s">
        <v>364</v>
      </c>
      <c r="H945">
        <v>5</v>
      </c>
      <c r="I945">
        <v>9</v>
      </c>
      <c r="J945">
        <v>3</v>
      </c>
      <c r="K945">
        <v>0</v>
      </c>
      <c r="L945">
        <v>8</v>
      </c>
      <c r="M945">
        <v>0</v>
      </c>
      <c r="N945">
        <v>28</v>
      </c>
      <c r="O945">
        <v>85</v>
      </c>
      <c r="P945">
        <v>69</v>
      </c>
      <c r="Q945">
        <v>0.9</v>
      </c>
      <c r="R945">
        <v>4.3099999999999996</v>
      </c>
      <c r="S945" s="6" t="s">
        <v>906</v>
      </c>
    </row>
    <row r="946" spans="1:19" x14ac:dyDescent="0.2">
      <c r="A946" t="s">
        <v>713</v>
      </c>
      <c r="B946">
        <v>2014</v>
      </c>
      <c r="C946" t="s">
        <v>205</v>
      </c>
      <c r="D946" t="s">
        <v>158</v>
      </c>
      <c r="E946" t="s">
        <v>55</v>
      </c>
      <c r="F946" t="s">
        <v>452</v>
      </c>
      <c r="G946" t="s">
        <v>550</v>
      </c>
      <c r="H946">
        <v>4</v>
      </c>
      <c r="I946">
        <v>7.1</v>
      </c>
      <c r="J946">
        <v>6</v>
      </c>
      <c r="K946">
        <v>1</v>
      </c>
      <c r="L946">
        <v>7</v>
      </c>
      <c r="M946">
        <v>0</v>
      </c>
      <c r="N946">
        <v>31</v>
      </c>
      <c r="O946">
        <v>110</v>
      </c>
      <c r="P946">
        <v>77</v>
      </c>
      <c r="Q946">
        <v>0.81</v>
      </c>
      <c r="R946">
        <v>2.94</v>
      </c>
      <c r="S946" s="6" t="s">
        <v>906</v>
      </c>
    </row>
    <row r="947" spans="1:19" x14ac:dyDescent="0.2">
      <c r="A947" t="s">
        <v>713</v>
      </c>
      <c r="B947">
        <v>2014</v>
      </c>
      <c r="C947" t="s">
        <v>123</v>
      </c>
      <c r="D947" t="s">
        <v>157</v>
      </c>
      <c r="E947" t="s">
        <v>227</v>
      </c>
      <c r="F947" t="s">
        <v>410</v>
      </c>
      <c r="G947" t="s">
        <v>440</v>
      </c>
      <c r="H947">
        <v>4</v>
      </c>
      <c r="I947">
        <v>6</v>
      </c>
      <c r="J947">
        <v>4</v>
      </c>
      <c r="K947">
        <v>0</v>
      </c>
      <c r="L947">
        <v>10</v>
      </c>
      <c r="M947">
        <v>0</v>
      </c>
      <c r="N947">
        <v>24</v>
      </c>
      <c r="O947">
        <v>109</v>
      </c>
      <c r="P947">
        <v>72</v>
      </c>
      <c r="Q947">
        <v>1.34</v>
      </c>
      <c r="R947">
        <v>2.79</v>
      </c>
      <c r="S947" s="6" t="s">
        <v>906</v>
      </c>
    </row>
    <row r="948" spans="1:19" x14ac:dyDescent="0.2">
      <c r="A948" t="s">
        <v>713</v>
      </c>
      <c r="B948">
        <v>2014</v>
      </c>
      <c r="C948" t="s">
        <v>484</v>
      </c>
      <c r="D948" t="s">
        <v>158</v>
      </c>
      <c r="E948" t="s">
        <v>88</v>
      </c>
      <c r="F948" t="s">
        <v>410</v>
      </c>
      <c r="G948" t="s">
        <v>189</v>
      </c>
      <c r="H948">
        <v>5</v>
      </c>
      <c r="I948">
        <v>7.2</v>
      </c>
      <c r="J948">
        <v>5</v>
      </c>
      <c r="K948">
        <v>1</v>
      </c>
      <c r="L948">
        <v>10</v>
      </c>
      <c r="M948">
        <v>0</v>
      </c>
      <c r="N948">
        <v>31</v>
      </c>
      <c r="O948">
        <v>116</v>
      </c>
      <c r="P948">
        <v>76</v>
      </c>
      <c r="Q948">
        <v>1.34</v>
      </c>
      <c r="R948">
        <v>3.61</v>
      </c>
      <c r="S948" s="6" t="s">
        <v>906</v>
      </c>
    </row>
    <row r="949" spans="1:19" x14ac:dyDescent="0.2">
      <c r="A949" t="s">
        <v>713</v>
      </c>
      <c r="B949">
        <v>2014</v>
      </c>
      <c r="C949" t="s">
        <v>486</v>
      </c>
      <c r="D949" t="s">
        <v>157</v>
      </c>
      <c r="E949" t="s">
        <v>77</v>
      </c>
      <c r="F949" t="s">
        <v>409</v>
      </c>
      <c r="G949" t="s">
        <v>166</v>
      </c>
      <c r="H949">
        <v>5</v>
      </c>
      <c r="I949">
        <v>7</v>
      </c>
      <c r="J949">
        <v>6</v>
      </c>
      <c r="K949">
        <v>3</v>
      </c>
      <c r="L949">
        <v>8</v>
      </c>
      <c r="M949">
        <v>1</v>
      </c>
      <c r="N949">
        <v>30</v>
      </c>
      <c r="O949">
        <v>109</v>
      </c>
      <c r="P949">
        <v>67</v>
      </c>
      <c r="Q949">
        <v>1.08</v>
      </c>
      <c r="R949">
        <v>0.31</v>
      </c>
      <c r="S949" t="str">
        <f>IF(G949="W", "W", "L")</f>
        <v>L</v>
      </c>
    </row>
    <row r="950" spans="1:19" x14ac:dyDescent="0.2">
      <c r="A950" t="s">
        <v>713</v>
      </c>
      <c r="B950">
        <v>2014</v>
      </c>
      <c r="C950" t="s">
        <v>212</v>
      </c>
      <c r="D950" t="s">
        <v>157</v>
      </c>
      <c r="E950" t="s">
        <v>59</v>
      </c>
      <c r="F950" t="s">
        <v>409</v>
      </c>
      <c r="G950" t="s">
        <v>136</v>
      </c>
      <c r="H950">
        <v>5</v>
      </c>
      <c r="I950">
        <v>6.1</v>
      </c>
      <c r="J950">
        <v>9</v>
      </c>
      <c r="K950">
        <v>3</v>
      </c>
      <c r="L950">
        <v>8</v>
      </c>
      <c r="M950">
        <v>0</v>
      </c>
      <c r="N950">
        <v>30</v>
      </c>
      <c r="O950">
        <v>118</v>
      </c>
      <c r="P950">
        <v>76</v>
      </c>
      <c r="Q950">
        <v>1.1200000000000001</v>
      </c>
      <c r="R950">
        <v>-0.99</v>
      </c>
      <c r="S950" t="str">
        <f>IF(G950="W", "W", "L")</f>
        <v>L</v>
      </c>
    </row>
    <row r="951" spans="1:19" x14ac:dyDescent="0.2">
      <c r="A951" t="s">
        <v>713</v>
      </c>
      <c r="B951">
        <v>2014</v>
      </c>
      <c r="C951" t="s">
        <v>137</v>
      </c>
      <c r="D951" t="s">
        <v>158</v>
      </c>
      <c r="E951" t="s">
        <v>80</v>
      </c>
      <c r="F951" t="s">
        <v>409</v>
      </c>
      <c r="G951" t="s">
        <v>880</v>
      </c>
      <c r="H951">
        <v>4</v>
      </c>
      <c r="I951">
        <v>2.2000000000000002</v>
      </c>
      <c r="J951">
        <v>7</v>
      </c>
      <c r="K951">
        <v>5</v>
      </c>
      <c r="L951">
        <v>2</v>
      </c>
      <c r="M951">
        <v>3</v>
      </c>
      <c r="N951">
        <v>15</v>
      </c>
      <c r="O951">
        <v>57</v>
      </c>
      <c r="P951">
        <v>38</v>
      </c>
      <c r="Q951">
        <v>0.83</v>
      </c>
      <c r="R951">
        <v>-3.79</v>
      </c>
      <c r="S951" t="str">
        <f>IF(G951="W", "W", "L")</f>
        <v>L</v>
      </c>
    </row>
    <row r="952" spans="1:19" x14ac:dyDescent="0.2">
      <c r="A952" t="s">
        <v>713</v>
      </c>
      <c r="B952">
        <v>2014</v>
      </c>
      <c r="C952" t="s">
        <v>139</v>
      </c>
      <c r="D952" t="s">
        <v>158</v>
      </c>
      <c r="E952" t="s">
        <v>59</v>
      </c>
      <c r="F952" t="s">
        <v>409</v>
      </c>
      <c r="G952" t="s">
        <v>70</v>
      </c>
      <c r="H952">
        <v>4</v>
      </c>
      <c r="I952">
        <v>9</v>
      </c>
      <c r="J952">
        <v>5</v>
      </c>
      <c r="K952">
        <v>0</v>
      </c>
      <c r="L952">
        <v>8</v>
      </c>
      <c r="M952">
        <v>0</v>
      </c>
      <c r="N952">
        <v>33</v>
      </c>
      <c r="O952">
        <v>104</v>
      </c>
      <c r="P952">
        <v>74</v>
      </c>
      <c r="Q952">
        <v>1.1299999999999999</v>
      </c>
      <c r="R952">
        <v>3.31</v>
      </c>
      <c r="S952" s="6" t="s">
        <v>906</v>
      </c>
    </row>
    <row r="953" spans="1:19" x14ac:dyDescent="0.2">
      <c r="A953" t="s">
        <v>713</v>
      </c>
      <c r="B953">
        <v>2014</v>
      </c>
      <c r="C953" t="s">
        <v>882</v>
      </c>
      <c r="D953" t="s">
        <v>158</v>
      </c>
      <c r="E953" t="s">
        <v>77</v>
      </c>
      <c r="F953" t="s">
        <v>409</v>
      </c>
      <c r="G953" t="s">
        <v>254</v>
      </c>
      <c r="H953">
        <v>4</v>
      </c>
      <c r="I953">
        <v>8.1</v>
      </c>
      <c r="J953">
        <v>8</v>
      </c>
      <c r="K953">
        <v>2</v>
      </c>
      <c r="L953">
        <v>7</v>
      </c>
      <c r="M953">
        <v>0</v>
      </c>
      <c r="N953">
        <v>32</v>
      </c>
      <c r="O953">
        <v>110</v>
      </c>
      <c r="P953">
        <v>83</v>
      </c>
      <c r="Q953">
        <v>0.38</v>
      </c>
      <c r="R953">
        <v>1.42</v>
      </c>
      <c r="S953" s="6" t="s">
        <v>906</v>
      </c>
    </row>
    <row r="954" spans="1:19" x14ac:dyDescent="0.2">
      <c r="A954" t="s">
        <v>713</v>
      </c>
      <c r="B954">
        <v>2014</v>
      </c>
      <c r="C954" t="s">
        <v>388</v>
      </c>
      <c r="D954" t="s">
        <v>157</v>
      </c>
      <c r="E954" t="s">
        <v>179</v>
      </c>
      <c r="F954" t="s">
        <v>411</v>
      </c>
      <c r="G954" t="s">
        <v>147</v>
      </c>
      <c r="H954">
        <v>4</v>
      </c>
      <c r="I954">
        <v>7</v>
      </c>
      <c r="J954">
        <v>7</v>
      </c>
      <c r="K954">
        <v>1</v>
      </c>
      <c r="L954">
        <v>14</v>
      </c>
      <c r="M954">
        <v>0</v>
      </c>
      <c r="N954">
        <v>30</v>
      </c>
      <c r="O954">
        <v>110</v>
      </c>
      <c r="P954">
        <v>77</v>
      </c>
      <c r="Q954">
        <v>1.34</v>
      </c>
      <c r="R954">
        <v>2.25</v>
      </c>
      <c r="S954" s="6" t="s">
        <v>906</v>
      </c>
    </row>
    <row r="955" spans="1:19" x14ac:dyDescent="0.2">
      <c r="A955" t="s">
        <v>713</v>
      </c>
      <c r="B955">
        <v>2014</v>
      </c>
      <c r="C955" t="s">
        <v>389</v>
      </c>
      <c r="D955" t="s">
        <v>157</v>
      </c>
      <c r="E955" t="s">
        <v>77</v>
      </c>
      <c r="F955" t="s">
        <v>409</v>
      </c>
      <c r="G955" t="s">
        <v>128</v>
      </c>
      <c r="H955">
        <v>4</v>
      </c>
      <c r="I955">
        <v>8</v>
      </c>
      <c r="J955">
        <v>7</v>
      </c>
      <c r="K955">
        <v>2</v>
      </c>
      <c r="L955">
        <v>14</v>
      </c>
      <c r="M955">
        <v>0</v>
      </c>
      <c r="N955">
        <v>32</v>
      </c>
      <c r="O955">
        <v>120</v>
      </c>
      <c r="P955">
        <v>81</v>
      </c>
      <c r="Q955">
        <v>0.68</v>
      </c>
      <c r="R955">
        <v>1.79</v>
      </c>
      <c r="S955" s="6" t="s">
        <v>906</v>
      </c>
    </row>
    <row r="956" spans="1:19" x14ac:dyDescent="0.2">
      <c r="A956" t="s">
        <v>713</v>
      </c>
      <c r="B956">
        <v>2014</v>
      </c>
      <c r="C956" t="s">
        <v>494</v>
      </c>
      <c r="D956" t="s">
        <v>158</v>
      </c>
      <c r="E956" t="s">
        <v>117</v>
      </c>
      <c r="F956" t="s">
        <v>410</v>
      </c>
      <c r="G956" t="s">
        <v>374</v>
      </c>
      <c r="H956">
        <v>4</v>
      </c>
      <c r="I956">
        <v>8</v>
      </c>
      <c r="J956">
        <v>5</v>
      </c>
      <c r="K956">
        <v>0</v>
      </c>
      <c r="L956">
        <v>11</v>
      </c>
      <c r="M956">
        <v>0</v>
      </c>
      <c r="N956">
        <v>30</v>
      </c>
      <c r="O956">
        <v>106</v>
      </c>
      <c r="P956">
        <v>74</v>
      </c>
      <c r="Q956">
        <v>1.21</v>
      </c>
      <c r="R956">
        <v>3.83</v>
      </c>
      <c r="S956" s="6" t="s">
        <v>906</v>
      </c>
    </row>
    <row r="957" spans="1:19" x14ac:dyDescent="0.2">
      <c r="A957" t="s">
        <v>889</v>
      </c>
      <c r="B957">
        <v>2014</v>
      </c>
      <c r="C957" t="s">
        <v>595</v>
      </c>
      <c r="D957" t="s">
        <v>157</v>
      </c>
      <c r="E957" t="s">
        <v>69</v>
      </c>
      <c r="F957" t="s">
        <v>411</v>
      </c>
      <c r="G957" t="s">
        <v>364</v>
      </c>
      <c r="H957">
        <v>99</v>
      </c>
      <c r="I957">
        <v>7</v>
      </c>
      <c r="J957">
        <v>3</v>
      </c>
      <c r="K957">
        <v>0</v>
      </c>
      <c r="L957">
        <v>4</v>
      </c>
      <c r="M957">
        <v>0</v>
      </c>
      <c r="N957">
        <v>25</v>
      </c>
      <c r="O957">
        <v>92</v>
      </c>
      <c r="P957">
        <v>61</v>
      </c>
      <c r="Q957">
        <v>1.1599999999999999</v>
      </c>
      <c r="R957">
        <v>3.19</v>
      </c>
      <c r="S957" s="6" t="s">
        <v>906</v>
      </c>
    </row>
    <row r="958" spans="1:19" x14ac:dyDescent="0.2">
      <c r="A958" t="s">
        <v>889</v>
      </c>
      <c r="B958">
        <v>2014</v>
      </c>
      <c r="C958" t="s">
        <v>619</v>
      </c>
      <c r="D958" t="s">
        <v>158</v>
      </c>
      <c r="E958" t="s">
        <v>77</v>
      </c>
      <c r="F958" t="s">
        <v>409</v>
      </c>
      <c r="G958" t="s">
        <v>576</v>
      </c>
      <c r="H958">
        <v>5</v>
      </c>
      <c r="I958">
        <v>3.2</v>
      </c>
      <c r="J958">
        <v>7</v>
      </c>
      <c r="K958">
        <v>5</v>
      </c>
      <c r="L958">
        <v>4</v>
      </c>
      <c r="M958">
        <v>0</v>
      </c>
      <c r="N958">
        <v>22</v>
      </c>
      <c r="O958">
        <v>97</v>
      </c>
      <c r="P958">
        <v>53</v>
      </c>
      <c r="Q958">
        <v>1.2</v>
      </c>
      <c r="R958">
        <v>-4.3099999999999996</v>
      </c>
      <c r="S958" t="str">
        <f>IF(G958="W", "W", "L")</f>
        <v>L</v>
      </c>
    </row>
    <row r="959" spans="1:19" x14ac:dyDescent="0.2">
      <c r="A959" t="s">
        <v>889</v>
      </c>
      <c r="B959">
        <v>2014</v>
      </c>
      <c r="C959" t="s">
        <v>54</v>
      </c>
      <c r="D959" t="s">
        <v>157</v>
      </c>
      <c r="E959" t="s">
        <v>59</v>
      </c>
      <c r="F959" t="s">
        <v>409</v>
      </c>
      <c r="G959" t="s">
        <v>886</v>
      </c>
      <c r="H959">
        <v>5</v>
      </c>
      <c r="I959">
        <v>4.2</v>
      </c>
      <c r="J959">
        <v>7</v>
      </c>
      <c r="K959">
        <v>5</v>
      </c>
      <c r="L959">
        <v>7</v>
      </c>
      <c r="M959">
        <v>1</v>
      </c>
      <c r="N959">
        <v>27</v>
      </c>
      <c r="O959">
        <v>102</v>
      </c>
      <c r="P959">
        <v>59</v>
      </c>
      <c r="Q959">
        <v>1.61</v>
      </c>
      <c r="R959">
        <v>-4.32</v>
      </c>
      <c r="S959" s="6" t="s">
        <v>906</v>
      </c>
    </row>
    <row r="960" spans="1:19" x14ac:dyDescent="0.2">
      <c r="A960" t="s">
        <v>889</v>
      </c>
      <c r="B960">
        <v>2014</v>
      </c>
      <c r="C960" t="s">
        <v>656</v>
      </c>
      <c r="D960" t="s">
        <v>158</v>
      </c>
      <c r="E960" t="s">
        <v>72</v>
      </c>
      <c r="F960" t="s">
        <v>410</v>
      </c>
      <c r="G960" t="s">
        <v>136</v>
      </c>
      <c r="H960">
        <v>5</v>
      </c>
      <c r="I960">
        <v>6.1</v>
      </c>
      <c r="J960">
        <v>6</v>
      </c>
      <c r="K960">
        <v>2</v>
      </c>
      <c r="L960">
        <v>9</v>
      </c>
      <c r="M960">
        <v>0</v>
      </c>
      <c r="N960">
        <v>27</v>
      </c>
      <c r="O960">
        <v>93</v>
      </c>
      <c r="P960">
        <v>68</v>
      </c>
      <c r="Q960">
        <v>1.21</v>
      </c>
      <c r="R960">
        <v>1.85</v>
      </c>
      <c r="S960" t="str">
        <f>IF(G960="W", "W", "L")</f>
        <v>L</v>
      </c>
    </row>
    <row r="961" spans="1:19" x14ac:dyDescent="0.2">
      <c r="A961" t="s">
        <v>889</v>
      </c>
      <c r="B961">
        <v>2014</v>
      </c>
      <c r="C961" t="s">
        <v>226</v>
      </c>
      <c r="D961" t="s">
        <v>158</v>
      </c>
      <c r="E961" t="s">
        <v>50</v>
      </c>
      <c r="F961" t="s">
        <v>409</v>
      </c>
      <c r="G961" t="s">
        <v>100</v>
      </c>
      <c r="H961">
        <v>4</v>
      </c>
      <c r="I961">
        <v>6.1</v>
      </c>
      <c r="J961">
        <v>8</v>
      </c>
      <c r="K961">
        <v>2</v>
      </c>
      <c r="L961">
        <v>6</v>
      </c>
      <c r="M961">
        <v>2</v>
      </c>
      <c r="N961">
        <v>29</v>
      </c>
      <c r="O961">
        <v>98</v>
      </c>
      <c r="P961">
        <v>64</v>
      </c>
      <c r="Q961">
        <v>1.27</v>
      </c>
      <c r="R961">
        <v>-0.54</v>
      </c>
      <c r="S961" s="6" t="s">
        <v>906</v>
      </c>
    </row>
    <row r="962" spans="1:19" x14ac:dyDescent="0.2">
      <c r="A962" t="s">
        <v>889</v>
      </c>
      <c r="B962">
        <v>2014</v>
      </c>
      <c r="C962" t="s">
        <v>228</v>
      </c>
      <c r="D962" t="s">
        <v>157</v>
      </c>
      <c r="E962" t="s">
        <v>64</v>
      </c>
      <c r="F962" t="s">
        <v>411</v>
      </c>
      <c r="G962" t="s">
        <v>114</v>
      </c>
      <c r="H962">
        <v>4</v>
      </c>
      <c r="I962">
        <v>7.1</v>
      </c>
      <c r="J962">
        <v>7</v>
      </c>
      <c r="K962">
        <v>5</v>
      </c>
      <c r="L962">
        <v>5</v>
      </c>
      <c r="M962">
        <v>0</v>
      </c>
      <c r="N962">
        <v>31</v>
      </c>
      <c r="O962">
        <v>113</v>
      </c>
      <c r="P962">
        <v>74</v>
      </c>
      <c r="Q962">
        <v>1.27</v>
      </c>
      <c r="R962">
        <v>-3.37</v>
      </c>
      <c r="S962" t="str">
        <f>IF(G962="W", "W", "L")</f>
        <v>L</v>
      </c>
    </row>
    <row r="963" spans="1:19" x14ac:dyDescent="0.2">
      <c r="A963" t="s">
        <v>889</v>
      </c>
      <c r="B963">
        <v>2014</v>
      </c>
      <c r="C963" t="s">
        <v>526</v>
      </c>
      <c r="D963" t="s">
        <v>158</v>
      </c>
      <c r="E963" t="s">
        <v>59</v>
      </c>
      <c r="F963" t="s">
        <v>409</v>
      </c>
      <c r="G963" t="s">
        <v>364</v>
      </c>
      <c r="H963">
        <v>4</v>
      </c>
      <c r="I963">
        <v>7.1</v>
      </c>
      <c r="J963">
        <v>4</v>
      </c>
      <c r="K963">
        <v>0</v>
      </c>
      <c r="L963">
        <v>6</v>
      </c>
      <c r="M963">
        <v>0</v>
      </c>
      <c r="N963">
        <v>27</v>
      </c>
      <c r="O963">
        <v>101</v>
      </c>
      <c r="P963">
        <v>62</v>
      </c>
      <c r="Q963">
        <v>1.41</v>
      </c>
      <c r="R963">
        <v>3.32</v>
      </c>
      <c r="S963" s="6" t="s">
        <v>906</v>
      </c>
    </row>
    <row r="964" spans="1:19" x14ac:dyDescent="0.2">
      <c r="A964" t="s">
        <v>889</v>
      </c>
      <c r="B964">
        <v>2014</v>
      </c>
      <c r="C964" t="s">
        <v>399</v>
      </c>
      <c r="D964" t="s">
        <v>158</v>
      </c>
      <c r="E964" t="s">
        <v>77</v>
      </c>
      <c r="F964" t="s">
        <v>409</v>
      </c>
      <c r="G964" t="s">
        <v>680</v>
      </c>
      <c r="H964">
        <v>4</v>
      </c>
      <c r="I964">
        <v>6.1</v>
      </c>
      <c r="J964">
        <v>4</v>
      </c>
      <c r="K964">
        <v>2</v>
      </c>
      <c r="L964">
        <v>7</v>
      </c>
      <c r="M964">
        <v>0</v>
      </c>
      <c r="N964">
        <v>28</v>
      </c>
      <c r="O964">
        <v>97</v>
      </c>
      <c r="P964">
        <v>60</v>
      </c>
      <c r="Q964">
        <v>1.31</v>
      </c>
      <c r="R964">
        <v>-1.03</v>
      </c>
      <c r="S964" s="6" t="s">
        <v>906</v>
      </c>
    </row>
    <row r="965" spans="1:19" x14ac:dyDescent="0.2">
      <c r="A965" t="s">
        <v>889</v>
      </c>
      <c r="B965">
        <v>2014</v>
      </c>
      <c r="C965" t="s">
        <v>306</v>
      </c>
      <c r="D965" t="s">
        <v>157</v>
      </c>
      <c r="E965" t="s">
        <v>72</v>
      </c>
      <c r="F965" t="s">
        <v>410</v>
      </c>
      <c r="G965" t="s">
        <v>174</v>
      </c>
      <c r="H965">
        <v>4</v>
      </c>
      <c r="I965">
        <v>5.0999999999999996</v>
      </c>
      <c r="J965">
        <v>6</v>
      </c>
      <c r="K965">
        <v>5</v>
      </c>
      <c r="L965">
        <v>4</v>
      </c>
      <c r="M965">
        <v>1</v>
      </c>
      <c r="N965">
        <v>25</v>
      </c>
      <c r="O965">
        <v>76</v>
      </c>
      <c r="P965">
        <v>47</v>
      </c>
      <c r="Q965">
        <v>0.87</v>
      </c>
      <c r="R965">
        <v>-3.09</v>
      </c>
      <c r="S965" t="str">
        <f>IF(G965="W", "W", "L")</f>
        <v>L</v>
      </c>
    </row>
    <row r="966" spans="1:19" x14ac:dyDescent="0.2">
      <c r="A966" t="s">
        <v>889</v>
      </c>
      <c r="B966">
        <v>2014</v>
      </c>
      <c r="C966" t="s">
        <v>505</v>
      </c>
      <c r="D966" t="s">
        <v>158</v>
      </c>
      <c r="E966" t="s">
        <v>69</v>
      </c>
      <c r="F966" t="s">
        <v>411</v>
      </c>
      <c r="G966" t="s">
        <v>887</v>
      </c>
      <c r="H966">
        <v>4</v>
      </c>
      <c r="I966">
        <v>4.0999999999999996</v>
      </c>
      <c r="J966">
        <v>7</v>
      </c>
      <c r="K966">
        <v>7</v>
      </c>
      <c r="L966">
        <v>1</v>
      </c>
      <c r="M966">
        <v>0</v>
      </c>
      <c r="N966">
        <v>23</v>
      </c>
      <c r="O966">
        <v>70</v>
      </c>
      <c r="P966">
        <v>39</v>
      </c>
      <c r="Q966">
        <v>1.23</v>
      </c>
      <c r="R966">
        <v>-5.27</v>
      </c>
      <c r="S966" t="str">
        <f>IF(G966="W", "W", "L")</f>
        <v>L</v>
      </c>
    </row>
    <row r="967" spans="1:19" x14ac:dyDescent="0.2">
      <c r="A967" t="s">
        <v>889</v>
      </c>
      <c r="B967">
        <v>2014</v>
      </c>
      <c r="C967" t="s">
        <v>79</v>
      </c>
      <c r="D967" t="s">
        <v>157</v>
      </c>
      <c r="E967" t="s">
        <v>88</v>
      </c>
      <c r="F967" t="s">
        <v>410</v>
      </c>
      <c r="G967" t="s">
        <v>537</v>
      </c>
      <c r="H967">
        <v>3</v>
      </c>
      <c r="I967">
        <v>5.2</v>
      </c>
      <c r="J967">
        <v>8</v>
      </c>
      <c r="K967">
        <v>5</v>
      </c>
      <c r="L967">
        <v>2</v>
      </c>
      <c r="M967">
        <v>1</v>
      </c>
      <c r="N967">
        <v>27</v>
      </c>
      <c r="O967">
        <v>96</v>
      </c>
      <c r="P967">
        <v>55</v>
      </c>
      <c r="Q967">
        <v>1.39</v>
      </c>
      <c r="R967">
        <v>-2.35</v>
      </c>
      <c r="S967" s="6" t="s">
        <v>906</v>
      </c>
    </row>
    <row r="968" spans="1:19" x14ac:dyDescent="0.2">
      <c r="A968" t="s">
        <v>889</v>
      </c>
      <c r="B968">
        <v>2014</v>
      </c>
      <c r="C968" t="s">
        <v>641</v>
      </c>
      <c r="D968" t="s">
        <v>157</v>
      </c>
      <c r="E968" t="s">
        <v>59</v>
      </c>
      <c r="F968" t="s">
        <v>409</v>
      </c>
      <c r="G968" t="s">
        <v>233</v>
      </c>
      <c r="H968">
        <v>4</v>
      </c>
      <c r="I968">
        <v>3</v>
      </c>
      <c r="J968">
        <v>4</v>
      </c>
      <c r="K968">
        <v>1</v>
      </c>
      <c r="L968">
        <v>3</v>
      </c>
      <c r="M968">
        <v>0</v>
      </c>
      <c r="N968">
        <v>15</v>
      </c>
      <c r="O968">
        <v>65</v>
      </c>
      <c r="P968">
        <v>38</v>
      </c>
      <c r="Q968">
        <v>1.33</v>
      </c>
      <c r="R968">
        <v>0.35</v>
      </c>
      <c r="S968" t="str">
        <f>IF(G968="W", "W", "L")</f>
        <v>L</v>
      </c>
    </row>
    <row r="969" spans="1:19" x14ac:dyDescent="0.2">
      <c r="A969" t="s">
        <v>889</v>
      </c>
      <c r="B969">
        <v>2014</v>
      </c>
      <c r="C969" t="s">
        <v>556</v>
      </c>
      <c r="D969" t="s">
        <v>158</v>
      </c>
      <c r="E969" t="s">
        <v>102</v>
      </c>
      <c r="F969" t="s">
        <v>410</v>
      </c>
      <c r="G969" t="s">
        <v>78</v>
      </c>
      <c r="H969">
        <v>5</v>
      </c>
      <c r="I969">
        <v>7</v>
      </c>
      <c r="J969">
        <v>3</v>
      </c>
      <c r="K969">
        <v>0</v>
      </c>
      <c r="L969">
        <v>10</v>
      </c>
      <c r="M969">
        <v>0</v>
      </c>
      <c r="N969">
        <v>26</v>
      </c>
      <c r="O969">
        <v>105</v>
      </c>
      <c r="P969">
        <v>67</v>
      </c>
      <c r="Q969">
        <v>1</v>
      </c>
      <c r="R969">
        <v>3.35</v>
      </c>
      <c r="S969" s="6" t="s">
        <v>906</v>
      </c>
    </row>
    <row r="970" spans="1:19" x14ac:dyDescent="0.2">
      <c r="A970" t="s">
        <v>889</v>
      </c>
      <c r="B970">
        <v>2014</v>
      </c>
      <c r="C970" t="s">
        <v>92</v>
      </c>
      <c r="D970" t="s">
        <v>157</v>
      </c>
      <c r="E970" t="s">
        <v>93</v>
      </c>
      <c r="F970" t="s">
        <v>411</v>
      </c>
      <c r="G970" t="s">
        <v>78</v>
      </c>
      <c r="H970">
        <v>5</v>
      </c>
      <c r="I970">
        <v>5.2</v>
      </c>
      <c r="J970">
        <v>5</v>
      </c>
      <c r="K970">
        <v>2</v>
      </c>
      <c r="L970">
        <v>6</v>
      </c>
      <c r="M970">
        <v>0</v>
      </c>
      <c r="N970">
        <v>24</v>
      </c>
      <c r="O970">
        <v>103</v>
      </c>
      <c r="P970">
        <v>65</v>
      </c>
      <c r="Q970">
        <v>1.39</v>
      </c>
      <c r="R970">
        <v>0.55000000000000004</v>
      </c>
      <c r="S970" s="6" t="s">
        <v>906</v>
      </c>
    </row>
    <row r="971" spans="1:19" x14ac:dyDescent="0.2">
      <c r="A971" t="s">
        <v>889</v>
      </c>
      <c r="B971">
        <v>2014</v>
      </c>
      <c r="C971" t="s">
        <v>644</v>
      </c>
      <c r="D971" t="s">
        <v>157</v>
      </c>
      <c r="E971" t="s">
        <v>102</v>
      </c>
      <c r="F971" t="s">
        <v>410</v>
      </c>
      <c r="G971" t="s">
        <v>417</v>
      </c>
      <c r="H971">
        <v>4</v>
      </c>
      <c r="I971">
        <v>2</v>
      </c>
      <c r="J971">
        <v>3</v>
      </c>
      <c r="K971">
        <v>5</v>
      </c>
      <c r="L971">
        <v>0</v>
      </c>
      <c r="M971">
        <v>0</v>
      </c>
      <c r="N971">
        <v>12</v>
      </c>
      <c r="O971">
        <v>59</v>
      </c>
      <c r="P971">
        <v>28</v>
      </c>
      <c r="Q971">
        <v>1.3</v>
      </c>
      <c r="R971">
        <v>-3.02</v>
      </c>
      <c r="S971" t="str">
        <f>IF(G971="W", "W", "L")</f>
        <v>L</v>
      </c>
    </row>
    <row r="972" spans="1:19" x14ac:dyDescent="0.2">
      <c r="A972" t="s">
        <v>889</v>
      </c>
      <c r="B972">
        <v>2014</v>
      </c>
      <c r="C972" t="s">
        <v>98</v>
      </c>
      <c r="D972" t="s">
        <v>158</v>
      </c>
      <c r="E972" t="s">
        <v>64</v>
      </c>
      <c r="F972" t="s">
        <v>411</v>
      </c>
      <c r="G972" t="s">
        <v>100</v>
      </c>
      <c r="H972">
        <v>5</v>
      </c>
      <c r="I972">
        <v>7</v>
      </c>
      <c r="J972">
        <v>4</v>
      </c>
      <c r="K972">
        <v>1</v>
      </c>
      <c r="L972">
        <v>5</v>
      </c>
      <c r="M972">
        <v>0</v>
      </c>
      <c r="N972">
        <v>26</v>
      </c>
      <c r="O972">
        <v>116</v>
      </c>
      <c r="P972">
        <v>66</v>
      </c>
      <c r="Q972">
        <v>1.07</v>
      </c>
      <c r="R972">
        <v>2.35</v>
      </c>
      <c r="S972" s="6" t="s">
        <v>906</v>
      </c>
    </row>
    <row r="973" spans="1:19" x14ac:dyDescent="0.2">
      <c r="A973" t="s">
        <v>889</v>
      </c>
      <c r="B973">
        <v>2014</v>
      </c>
      <c r="C973" t="s">
        <v>241</v>
      </c>
      <c r="D973" t="s">
        <v>157</v>
      </c>
      <c r="E973" t="s">
        <v>120</v>
      </c>
      <c r="F973" t="s">
        <v>412</v>
      </c>
      <c r="G973" t="s">
        <v>610</v>
      </c>
      <c r="H973">
        <v>4</v>
      </c>
      <c r="I973">
        <v>4</v>
      </c>
      <c r="J973">
        <v>7</v>
      </c>
      <c r="K973">
        <v>5</v>
      </c>
      <c r="L973">
        <v>6</v>
      </c>
      <c r="M973">
        <v>0</v>
      </c>
      <c r="N973">
        <v>24</v>
      </c>
      <c r="O973">
        <v>91</v>
      </c>
      <c r="P973">
        <v>45</v>
      </c>
      <c r="Q973">
        <v>1.54</v>
      </c>
      <c r="R973">
        <v>-2.57</v>
      </c>
      <c r="S973" t="str">
        <f>IF(G973="W", "W", "L")</f>
        <v>L</v>
      </c>
    </row>
    <row r="974" spans="1:19" x14ac:dyDescent="0.2">
      <c r="A974" t="s">
        <v>889</v>
      </c>
      <c r="B974">
        <v>2014</v>
      </c>
      <c r="C974" t="s">
        <v>687</v>
      </c>
      <c r="D974" t="s">
        <v>157</v>
      </c>
      <c r="E974" t="s">
        <v>99</v>
      </c>
      <c r="F974" t="s">
        <v>412</v>
      </c>
      <c r="G974" t="s">
        <v>456</v>
      </c>
      <c r="H974">
        <v>6</v>
      </c>
      <c r="I974">
        <v>3</v>
      </c>
      <c r="J974">
        <v>7</v>
      </c>
      <c r="K974">
        <v>3</v>
      </c>
      <c r="L974">
        <v>7</v>
      </c>
      <c r="M974">
        <v>1</v>
      </c>
      <c r="N974">
        <v>20</v>
      </c>
      <c r="O974">
        <v>85</v>
      </c>
      <c r="P974">
        <v>52</v>
      </c>
      <c r="Q974">
        <v>1.46</v>
      </c>
      <c r="R974">
        <v>-3.06</v>
      </c>
      <c r="S974" s="6" t="s">
        <v>906</v>
      </c>
    </row>
    <row r="975" spans="1:19" x14ac:dyDescent="0.2">
      <c r="A975" t="s">
        <v>639</v>
      </c>
      <c r="B975">
        <v>2014</v>
      </c>
      <c r="C975" t="s">
        <v>890</v>
      </c>
      <c r="D975" t="s">
        <v>158</v>
      </c>
      <c r="E975" t="s">
        <v>173</v>
      </c>
      <c r="F975" t="s">
        <v>412</v>
      </c>
      <c r="G975" t="s">
        <v>233</v>
      </c>
      <c r="H975">
        <v>99</v>
      </c>
      <c r="I975">
        <v>6</v>
      </c>
      <c r="J975">
        <v>4</v>
      </c>
      <c r="K975">
        <v>1</v>
      </c>
      <c r="L975">
        <v>8</v>
      </c>
      <c r="M975">
        <v>0</v>
      </c>
      <c r="N975">
        <v>25</v>
      </c>
      <c r="O975">
        <v>99</v>
      </c>
      <c r="P975">
        <v>65</v>
      </c>
      <c r="Q975">
        <v>1.36</v>
      </c>
      <c r="R975">
        <v>0.87</v>
      </c>
      <c r="S975" t="str">
        <f>IF(G975="W", "W", "L")</f>
        <v>L</v>
      </c>
    </row>
    <row r="976" spans="1:19" x14ac:dyDescent="0.2">
      <c r="A976" t="s">
        <v>639</v>
      </c>
      <c r="B976">
        <v>2014</v>
      </c>
      <c r="C976" t="s">
        <v>309</v>
      </c>
      <c r="D976" t="s">
        <v>158</v>
      </c>
      <c r="E976" t="s">
        <v>80</v>
      </c>
      <c r="F976" t="s">
        <v>409</v>
      </c>
      <c r="G976" t="s">
        <v>575</v>
      </c>
      <c r="H976">
        <v>40</v>
      </c>
      <c r="I976">
        <v>6</v>
      </c>
      <c r="J976">
        <v>7</v>
      </c>
      <c r="K976">
        <v>2</v>
      </c>
      <c r="L976">
        <v>5</v>
      </c>
      <c r="M976">
        <v>2</v>
      </c>
      <c r="N976">
        <v>25</v>
      </c>
      <c r="O976">
        <v>95</v>
      </c>
      <c r="P976">
        <v>62</v>
      </c>
      <c r="Q976">
        <v>0.87</v>
      </c>
      <c r="R976">
        <v>0.49</v>
      </c>
      <c r="S976" s="6" t="s">
        <v>906</v>
      </c>
    </row>
    <row r="977" spans="1:19" x14ac:dyDescent="0.2">
      <c r="A977" t="s">
        <v>639</v>
      </c>
      <c r="B977">
        <v>2014</v>
      </c>
      <c r="C977" t="s">
        <v>232</v>
      </c>
      <c r="D977" t="s">
        <v>157</v>
      </c>
      <c r="E977" t="s">
        <v>88</v>
      </c>
      <c r="F977" t="s">
        <v>410</v>
      </c>
      <c r="G977" t="s">
        <v>81</v>
      </c>
      <c r="H977">
        <v>4</v>
      </c>
      <c r="I977">
        <v>4.0999999999999996</v>
      </c>
      <c r="J977">
        <v>6</v>
      </c>
      <c r="K977">
        <v>4</v>
      </c>
      <c r="L977">
        <v>8</v>
      </c>
      <c r="M977">
        <v>2</v>
      </c>
      <c r="N977">
        <v>22</v>
      </c>
      <c r="O977">
        <v>105</v>
      </c>
      <c r="P977">
        <v>63</v>
      </c>
      <c r="Q977">
        <v>1.1200000000000001</v>
      </c>
      <c r="R977">
        <v>-1.86</v>
      </c>
      <c r="S977" t="str">
        <f>IF(G977="W", "W", "L")</f>
        <v>L</v>
      </c>
    </row>
    <row r="978" spans="1:19" x14ac:dyDescent="0.2">
      <c r="A978" t="s">
        <v>639</v>
      </c>
      <c r="B978">
        <v>2014</v>
      </c>
      <c r="C978" t="s">
        <v>234</v>
      </c>
      <c r="D978" t="s">
        <v>158</v>
      </c>
      <c r="E978" t="s">
        <v>96</v>
      </c>
      <c r="F978" t="s">
        <v>412</v>
      </c>
      <c r="G978" t="s">
        <v>243</v>
      </c>
      <c r="H978">
        <v>5</v>
      </c>
      <c r="I978">
        <v>6</v>
      </c>
      <c r="J978">
        <v>4</v>
      </c>
      <c r="K978">
        <v>2</v>
      </c>
      <c r="L978">
        <v>8</v>
      </c>
      <c r="M978">
        <v>0</v>
      </c>
      <c r="N978">
        <v>23</v>
      </c>
      <c r="O978">
        <v>100</v>
      </c>
      <c r="P978">
        <v>70</v>
      </c>
      <c r="Q978">
        <v>0.99</v>
      </c>
      <c r="R978">
        <v>0.87</v>
      </c>
      <c r="S978" s="6" t="s">
        <v>906</v>
      </c>
    </row>
    <row r="979" spans="1:19" x14ac:dyDescent="0.2">
      <c r="A979" t="s">
        <v>639</v>
      </c>
      <c r="B979">
        <v>2014</v>
      </c>
      <c r="C979" t="s">
        <v>427</v>
      </c>
      <c r="D979" t="s">
        <v>157</v>
      </c>
      <c r="E979" t="s">
        <v>93</v>
      </c>
      <c r="F979" t="s">
        <v>411</v>
      </c>
      <c r="G979" t="s">
        <v>203</v>
      </c>
      <c r="H979">
        <v>5</v>
      </c>
      <c r="I979">
        <v>6.1</v>
      </c>
      <c r="J979">
        <v>5</v>
      </c>
      <c r="K979">
        <v>4</v>
      </c>
      <c r="L979">
        <v>6</v>
      </c>
      <c r="M979">
        <v>1</v>
      </c>
      <c r="N979">
        <v>24</v>
      </c>
      <c r="O979">
        <v>97</v>
      </c>
      <c r="P979">
        <v>56</v>
      </c>
      <c r="Q979">
        <v>0.98</v>
      </c>
      <c r="R979">
        <v>-0.87</v>
      </c>
      <c r="S979" t="str">
        <f>IF(G979="W", "W", "L")</f>
        <v>L</v>
      </c>
    </row>
    <row r="980" spans="1:19" x14ac:dyDescent="0.2">
      <c r="A980" t="s">
        <v>639</v>
      </c>
      <c r="B980">
        <v>2014</v>
      </c>
      <c r="C980" t="s">
        <v>186</v>
      </c>
      <c r="D980" t="s">
        <v>157</v>
      </c>
      <c r="E980" t="s">
        <v>50</v>
      </c>
      <c r="F980" t="s">
        <v>409</v>
      </c>
      <c r="G980" t="s">
        <v>166</v>
      </c>
      <c r="H980">
        <v>4</v>
      </c>
      <c r="I980">
        <v>5.0999999999999996</v>
      </c>
      <c r="J980">
        <v>7</v>
      </c>
      <c r="K980">
        <v>3</v>
      </c>
      <c r="L980">
        <v>1</v>
      </c>
      <c r="M980">
        <v>0</v>
      </c>
      <c r="N980">
        <v>24</v>
      </c>
      <c r="O980">
        <v>93</v>
      </c>
      <c r="P980">
        <v>62</v>
      </c>
      <c r="Q980">
        <v>0.79</v>
      </c>
      <c r="R980">
        <v>-0.36</v>
      </c>
      <c r="S980" t="str">
        <f>IF(G980="W", "W", "L")</f>
        <v>L</v>
      </c>
    </row>
    <row r="981" spans="1:19" x14ac:dyDescent="0.2">
      <c r="A981" t="s">
        <v>639</v>
      </c>
      <c r="B981">
        <v>2014</v>
      </c>
      <c r="C981" t="s">
        <v>358</v>
      </c>
      <c r="D981" t="s">
        <v>158</v>
      </c>
      <c r="E981" t="s">
        <v>64</v>
      </c>
      <c r="F981" t="s">
        <v>411</v>
      </c>
      <c r="G981" t="s">
        <v>97</v>
      </c>
      <c r="H981">
        <v>4</v>
      </c>
      <c r="I981">
        <v>6.2</v>
      </c>
      <c r="J981">
        <v>8</v>
      </c>
      <c r="K981">
        <v>3</v>
      </c>
      <c r="L981">
        <v>6</v>
      </c>
      <c r="M981">
        <v>0</v>
      </c>
      <c r="N981">
        <v>32</v>
      </c>
      <c r="O981">
        <v>119</v>
      </c>
      <c r="P981">
        <v>72</v>
      </c>
      <c r="Q981">
        <v>1.45</v>
      </c>
      <c r="R981">
        <v>0.25</v>
      </c>
      <c r="S981" s="6" t="s">
        <v>906</v>
      </c>
    </row>
    <row r="982" spans="1:19" x14ac:dyDescent="0.2">
      <c r="A982" t="s">
        <v>639</v>
      </c>
      <c r="B982">
        <v>2014</v>
      </c>
      <c r="C982" t="s">
        <v>312</v>
      </c>
      <c r="D982" t="s">
        <v>158</v>
      </c>
      <c r="E982" t="s">
        <v>80</v>
      </c>
      <c r="F982" t="s">
        <v>409</v>
      </c>
      <c r="G982" t="s">
        <v>174</v>
      </c>
      <c r="H982">
        <v>4</v>
      </c>
      <c r="I982">
        <v>6.1</v>
      </c>
      <c r="J982">
        <v>8</v>
      </c>
      <c r="K982">
        <v>4</v>
      </c>
      <c r="L982">
        <v>5</v>
      </c>
      <c r="M982">
        <v>3</v>
      </c>
      <c r="N982">
        <v>28</v>
      </c>
      <c r="O982">
        <v>102</v>
      </c>
      <c r="P982">
        <v>61</v>
      </c>
      <c r="Q982">
        <v>1.21</v>
      </c>
      <c r="R982">
        <v>-0.9</v>
      </c>
      <c r="S982" t="str">
        <f>IF(G982="W", "W", "L")</f>
        <v>L</v>
      </c>
    </row>
    <row r="983" spans="1:19" x14ac:dyDescent="0.2">
      <c r="A983" t="s">
        <v>639</v>
      </c>
      <c r="B983">
        <v>2014</v>
      </c>
      <c r="C983" t="s">
        <v>361</v>
      </c>
      <c r="D983" t="s">
        <v>157</v>
      </c>
      <c r="E983" t="s">
        <v>135</v>
      </c>
      <c r="F983" t="s">
        <v>411</v>
      </c>
      <c r="G983" t="s">
        <v>136</v>
      </c>
      <c r="H983">
        <v>5</v>
      </c>
      <c r="I983">
        <v>6.1</v>
      </c>
      <c r="J983">
        <v>9</v>
      </c>
      <c r="K983">
        <v>3</v>
      </c>
      <c r="L983">
        <v>5</v>
      </c>
      <c r="M983">
        <v>1</v>
      </c>
      <c r="N983">
        <v>28</v>
      </c>
      <c r="O983">
        <v>111</v>
      </c>
      <c r="P983">
        <v>69</v>
      </c>
      <c r="Q983">
        <v>1.02</v>
      </c>
      <c r="R983">
        <v>-0.15</v>
      </c>
      <c r="S983" t="str">
        <f>IF(G983="W", "W", "L")</f>
        <v>L</v>
      </c>
    </row>
    <row r="984" spans="1:19" x14ac:dyDescent="0.2">
      <c r="A984" t="s">
        <v>639</v>
      </c>
      <c r="B984">
        <v>2014</v>
      </c>
      <c r="C984" t="s">
        <v>634</v>
      </c>
      <c r="D984" t="s">
        <v>157</v>
      </c>
      <c r="E984" t="s">
        <v>99</v>
      </c>
      <c r="F984" t="s">
        <v>412</v>
      </c>
      <c r="G984" t="s">
        <v>407</v>
      </c>
      <c r="H984">
        <v>4</v>
      </c>
      <c r="I984">
        <v>5.2</v>
      </c>
      <c r="J984">
        <v>6</v>
      </c>
      <c r="K984">
        <v>3</v>
      </c>
      <c r="L984">
        <v>2</v>
      </c>
      <c r="M984">
        <v>0</v>
      </c>
      <c r="N984">
        <v>25</v>
      </c>
      <c r="O984">
        <v>102</v>
      </c>
      <c r="P984">
        <v>64</v>
      </c>
      <c r="Q984">
        <v>1.1599999999999999</v>
      </c>
      <c r="R984">
        <v>-0.65</v>
      </c>
      <c r="S984" s="6" t="s">
        <v>906</v>
      </c>
    </row>
    <row r="985" spans="1:19" x14ac:dyDescent="0.2">
      <c r="A985" t="s">
        <v>639</v>
      </c>
      <c r="B985">
        <v>2014</v>
      </c>
      <c r="C985" t="s">
        <v>320</v>
      </c>
      <c r="D985" t="s">
        <v>158</v>
      </c>
      <c r="E985" t="s">
        <v>227</v>
      </c>
      <c r="F985" t="s">
        <v>410</v>
      </c>
      <c r="G985" t="s">
        <v>100</v>
      </c>
      <c r="H985">
        <v>5</v>
      </c>
      <c r="I985">
        <v>7</v>
      </c>
      <c r="J985">
        <v>4</v>
      </c>
      <c r="K985">
        <v>2</v>
      </c>
      <c r="L985">
        <v>6</v>
      </c>
      <c r="M985">
        <v>0</v>
      </c>
      <c r="N985">
        <v>28</v>
      </c>
      <c r="O985">
        <v>112</v>
      </c>
      <c r="P985">
        <v>71</v>
      </c>
      <c r="Q985">
        <v>1.04</v>
      </c>
      <c r="R985">
        <v>0.35</v>
      </c>
      <c r="S985" s="6" t="s">
        <v>906</v>
      </c>
    </row>
    <row r="986" spans="1:19" x14ac:dyDescent="0.2">
      <c r="A986" t="s">
        <v>639</v>
      </c>
      <c r="B986">
        <v>2014</v>
      </c>
      <c r="C986" t="s">
        <v>321</v>
      </c>
      <c r="D986" t="s">
        <v>158</v>
      </c>
      <c r="E986" t="s">
        <v>59</v>
      </c>
      <c r="F986" t="s">
        <v>409</v>
      </c>
      <c r="G986" t="s">
        <v>78</v>
      </c>
      <c r="H986">
        <v>4</v>
      </c>
      <c r="I986">
        <v>6.2</v>
      </c>
      <c r="J986">
        <v>8</v>
      </c>
      <c r="K986">
        <v>0</v>
      </c>
      <c r="L986">
        <v>10</v>
      </c>
      <c r="M986">
        <v>0</v>
      </c>
      <c r="N986">
        <v>30</v>
      </c>
      <c r="O986">
        <v>117</v>
      </c>
      <c r="P986">
        <v>74</v>
      </c>
      <c r="Q986">
        <v>1.28</v>
      </c>
      <c r="R986">
        <v>3.13</v>
      </c>
      <c r="S986" s="6" t="s">
        <v>906</v>
      </c>
    </row>
    <row r="987" spans="1:19" x14ac:dyDescent="0.2">
      <c r="A987" t="s">
        <v>639</v>
      </c>
      <c r="B987">
        <v>2014</v>
      </c>
      <c r="C987" t="s">
        <v>506</v>
      </c>
      <c r="D987" t="s">
        <v>157</v>
      </c>
      <c r="E987" t="s">
        <v>80</v>
      </c>
      <c r="F987" t="s">
        <v>409</v>
      </c>
      <c r="G987" t="s">
        <v>414</v>
      </c>
      <c r="H987">
        <v>4</v>
      </c>
      <c r="I987">
        <v>6</v>
      </c>
      <c r="J987">
        <v>6</v>
      </c>
      <c r="K987">
        <v>3</v>
      </c>
      <c r="L987">
        <v>5</v>
      </c>
      <c r="M987">
        <v>0</v>
      </c>
      <c r="N987">
        <v>24</v>
      </c>
      <c r="O987">
        <v>101</v>
      </c>
      <c r="P987">
        <v>67</v>
      </c>
      <c r="Q987">
        <v>0.86</v>
      </c>
      <c r="R987">
        <v>-0.19</v>
      </c>
      <c r="S987" s="6" t="s">
        <v>906</v>
      </c>
    </row>
    <row r="988" spans="1:19" x14ac:dyDescent="0.2">
      <c r="A988" t="s">
        <v>639</v>
      </c>
      <c r="B988">
        <v>2014</v>
      </c>
      <c r="C988" t="s">
        <v>507</v>
      </c>
      <c r="D988" t="s">
        <v>157</v>
      </c>
      <c r="E988" t="s">
        <v>77</v>
      </c>
      <c r="F988" t="s">
        <v>409</v>
      </c>
      <c r="G988" t="s">
        <v>51</v>
      </c>
      <c r="H988">
        <v>4</v>
      </c>
      <c r="I988">
        <v>6</v>
      </c>
      <c r="J988">
        <v>6</v>
      </c>
      <c r="K988">
        <v>3</v>
      </c>
      <c r="L988">
        <v>7</v>
      </c>
      <c r="M988">
        <v>1</v>
      </c>
      <c r="N988">
        <v>25</v>
      </c>
      <c r="O988">
        <v>99</v>
      </c>
      <c r="P988">
        <v>61</v>
      </c>
      <c r="Q988">
        <v>1.01</v>
      </c>
      <c r="R988">
        <v>-0.16</v>
      </c>
      <c r="S988" t="str">
        <f>IF(G988="W", "W", "L")</f>
        <v>L</v>
      </c>
    </row>
    <row r="989" spans="1:19" x14ac:dyDescent="0.2">
      <c r="A989" t="s">
        <v>639</v>
      </c>
      <c r="B989">
        <v>2014</v>
      </c>
      <c r="C989" t="s">
        <v>116</v>
      </c>
      <c r="D989" t="s">
        <v>158</v>
      </c>
      <c r="E989" t="s">
        <v>135</v>
      </c>
      <c r="F989" t="s">
        <v>411</v>
      </c>
      <c r="G989" t="s">
        <v>393</v>
      </c>
      <c r="H989">
        <v>5</v>
      </c>
      <c r="I989">
        <v>4.0999999999999996</v>
      </c>
      <c r="J989">
        <v>8</v>
      </c>
      <c r="K989">
        <v>5</v>
      </c>
      <c r="L989">
        <v>3</v>
      </c>
      <c r="M989">
        <v>1</v>
      </c>
      <c r="N989">
        <v>24</v>
      </c>
      <c r="O989">
        <v>78</v>
      </c>
      <c r="P989">
        <v>47</v>
      </c>
      <c r="Q989">
        <v>1.1200000000000001</v>
      </c>
      <c r="R989">
        <v>-2.86</v>
      </c>
      <c r="S989" t="str">
        <f>IF(G989="W", "W", "L")</f>
        <v>L</v>
      </c>
    </row>
    <row r="990" spans="1:19" x14ac:dyDescent="0.2">
      <c r="A990" t="s">
        <v>639</v>
      </c>
      <c r="B990">
        <v>2014</v>
      </c>
      <c r="C990" t="s">
        <v>119</v>
      </c>
      <c r="D990" t="s">
        <v>158</v>
      </c>
      <c r="E990" t="s">
        <v>93</v>
      </c>
      <c r="F990" t="s">
        <v>411</v>
      </c>
      <c r="G990" t="s">
        <v>97</v>
      </c>
      <c r="H990">
        <v>4</v>
      </c>
      <c r="I990">
        <v>7.1</v>
      </c>
      <c r="J990">
        <v>6</v>
      </c>
      <c r="K990">
        <v>3</v>
      </c>
      <c r="L990">
        <v>4</v>
      </c>
      <c r="M990">
        <v>0</v>
      </c>
      <c r="N990">
        <v>31</v>
      </c>
      <c r="O990">
        <v>102</v>
      </c>
      <c r="P990">
        <v>63</v>
      </c>
      <c r="Q990">
        <v>0.77</v>
      </c>
      <c r="R990">
        <v>-0.06</v>
      </c>
      <c r="S990" s="6" t="s">
        <v>906</v>
      </c>
    </row>
    <row r="991" spans="1:19" x14ac:dyDescent="0.2">
      <c r="A991" t="s">
        <v>639</v>
      </c>
      <c r="B991">
        <v>2014</v>
      </c>
      <c r="C991" t="s">
        <v>509</v>
      </c>
      <c r="D991" t="s">
        <v>157</v>
      </c>
      <c r="E991" t="s">
        <v>227</v>
      </c>
      <c r="F991" t="s">
        <v>410</v>
      </c>
      <c r="G991" t="s">
        <v>784</v>
      </c>
      <c r="H991">
        <v>4</v>
      </c>
      <c r="I991">
        <v>3.1</v>
      </c>
      <c r="J991">
        <v>5</v>
      </c>
      <c r="K991">
        <v>3</v>
      </c>
      <c r="L991">
        <v>3</v>
      </c>
      <c r="M991">
        <v>0</v>
      </c>
      <c r="N991">
        <v>21</v>
      </c>
      <c r="O991">
        <v>79</v>
      </c>
      <c r="P991">
        <v>46</v>
      </c>
      <c r="Q991">
        <v>0.86</v>
      </c>
      <c r="R991">
        <v>-4.0199999999999996</v>
      </c>
      <c r="S991" t="str">
        <f>IF(G991="W", "W", "L")</f>
        <v>L</v>
      </c>
    </row>
    <row r="992" spans="1:19" x14ac:dyDescent="0.2">
      <c r="A992" t="s">
        <v>639</v>
      </c>
      <c r="B992">
        <v>2014</v>
      </c>
      <c r="C992" t="s">
        <v>892</v>
      </c>
      <c r="D992" t="s">
        <v>158</v>
      </c>
      <c r="E992" t="s">
        <v>120</v>
      </c>
      <c r="F992" t="s">
        <v>412</v>
      </c>
      <c r="G992" t="s">
        <v>78</v>
      </c>
      <c r="H992">
        <v>4</v>
      </c>
      <c r="I992">
        <v>8</v>
      </c>
      <c r="J992">
        <v>4</v>
      </c>
      <c r="K992">
        <v>2</v>
      </c>
      <c r="L992">
        <v>9</v>
      </c>
      <c r="M992">
        <v>0</v>
      </c>
      <c r="N992">
        <v>28</v>
      </c>
      <c r="O992">
        <v>111</v>
      </c>
      <c r="P992">
        <v>73</v>
      </c>
      <c r="Q992">
        <v>1.22</v>
      </c>
      <c r="R992">
        <v>1.83</v>
      </c>
      <c r="S992" s="6" t="s">
        <v>906</v>
      </c>
    </row>
    <row r="993" spans="1:19" x14ac:dyDescent="0.2">
      <c r="A993" t="s">
        <v>639</v>
      </c>
      <c r="B993">
        <v>2014</v>
      </c>
      <c r="C993" t="s">
        <v>378</v>
      </c>
      <c r="D993" t="s">
        <v>157</v>
      </c>
      <c r="E993" t="s">
        <v>77</v>
      </c>
      <c r="F993" t="s">
        <v>409</v>
      </c>
      <c r="G993" t="s">
        <v>152</v>
      </c>
      <c r="H993">
        <v>5</v>
      </c>
      <c r="I993">
        <v>4.2</v>
      </c>
      <c r="J993">
        <v>4</v>
      </c>
      <c r="K993">
        <v>5</v>
      </c>
      <c r="L993">
        <v>4</v>
      </c>
      <c r="M993">
        <v>1</v>
      </c>
      <c r="N993">
        <v>20</v>
      </c>
      <c r="O993">
        <v>87</v>
      </c>
      <c r="P993">
        <v>50</v>
      </c>
      <c r="Q993">
        <v>0.56000000000000005</v>
      </c>
      <c r="R993">
        <v>-2.85</v>
      </c>
      <c r="S993" s="6" t="s">
        <v>906</v>
      </c>
    </row>
    <row r="994" spans="1:19" x14ac:dyDescent="0.2">
      <c r="A994" t="s">
        <v>639</v>
      </c>
      <c r="B994">
        <v>2014</v>
      </c>
      <c r="C994" t="s">
        <v>265</v>
      </c>
      <c r="D994" t="s">
        <v>158</v>
      </c>
      <c r="E994" t="s">
        <v>179</v>
      </c>
      <c r="F994" t="s">
        <v>411</v>
      </c>
      <c r="G994" t="s">
        <v>70</v>
      </c>
      <c r="H994">
        <v>4</v>
      </c>
      <c r="I994">
        <v>6</v>
      </c>
      <c r="J994">
        <v>4</v>
      </c>
      <c r="K994">
        <v>0</v>
      </c>
      <c r="L994">
        <v>9</v>
      </c>
      <c r="M994">
        <v>0</v>
      </c>
      <c r="N994">
        <v>25</v>
      </c>
      <c r="O994">
        <v>115</v>
      </c>
      <c r="P994">
        <v>73</v>
      </c>
      <c r="Q994">
        <v>1.0900000000000001</v>
      </c>
      <c r="R994">
        <v>2.4900000000000002</v>
      </c>
      <c r="S994" s="6" t="s">
        <v>906</v>
      </c>
    </row>
    <row r="995" spans="1:19" x14ac:dyDescent="0.2">
      <c r="A995" t="s">
        <v>639</v>
      </c>
      <c r="B995">
        <v>2014</v>
      </c>
      <c r="C995" t="s">
        <v>268</v>
      </c>
      <c r="D995" t="s">
        <v>157</v>
      </c>
      <c r="E995" t="s">
        <v>50</v>
      </c>
      <c r="F995" t="s">
        <v>409</v>
      </c>
      <c r="G995" t="s">
        <v>78</v>
      </c>
      <c r="H995">
        <v>5</v>
      </c>
      <c r="I995">
        <v>5.2</v>
      </c>
      <c r="J995">
        <v>4</v>
      </c>
      <c r="K995">
        <v>0</v>
      </c>
      <c r="L995">
        <v>6</v>
      </c>
      <c r="M995">
        <v>0</v>
      </c>
      <c r="N995">
        <v>25</v>
      </c>
      <c r="O995">
        <v>105</v>
      </c>
      <c r="P995">
        <v>64</v>
      </c>
      <c r="Q995">
        <v>1.48</v>
      </c>
      <c r="R995">
        <v>2.31</v>
      </c>
      <c r="S995" s="6" t="s">
        <v>906</v>
      </c>
    </row>
    <row r="996" spans="1:19" x14ac:dyDescent="0.2">
      <c r="A996" t="s">
        <v>639</v>
      </c>
      <c r="B996">
        <v>2014</v>
      </c>
      <c r="C996" t="s">
        <v>270</v>
      </c>
      <c r="D996" t="s">
        <v>158</v>
      </c>
      <c r="E996" t="s">
        <v>80</v>
      </c>
      <c r="F996" t="s">
        <v>409</v>
      </c>
      <c r="G996" t="s">
        <v>245</v>
      </c>
      <c r="H996">
        <v>4</v>
      </c>
      <c r="I996">
        <v>5.2</v>
      </c>
      <c r="J996">
        <v>6</v>
      </c>
      <c r="K996">
        <v>4</v>
      </c>
      <c r="L996">
        <v>4</v>
      </c>
      <c r="M996">
        <v>0</v>
      </c>
      <c r="N996">
        <v>28</v>
      </c>
      <c r="O996">
        <v>102</v>
      </c>
      <c r="P996">
        <v>59</v>
      </c>
      <c r="Q996">
        <v>0.88</v>
      </c>
      <c r="R996">
        <v>-1.61</v>
      </c>
      <c r="S996" t="str">
        <f>IF(G996="W", "W", "L")</f>
        <v>L</v>
      </c>
    </row>
    <row r="997" spans="1:19" x14ac:dyDescent="0.2">
      <c r="A997" t="s">
        <v>639</v>
      </c>
      <c r="B997">
        <v>2014</v>
      </c>
      <c r="C997" t="s">
        <v>271</v>
      </c>
      <c r="D997" t="s">
        <v>158</v>
      </c>
      <c r="E997" t="s">
        <v>77</v>
      </c>
      <c r="F997" t="s">
        <v>409</v>
      </c>
      <c r="G997" t="s">
        <v>210</v>
      </c>
      <c r="H997">
        <v>4</v>
      </c>
      <c r="I997">
        <v>8</v>
      </c>
      <c r="J997">
        <v>4</v>
      </c>
      <c r="K997">
        <v>4</v>
      </c>
      <c r="L997">
        <v>8</v>
      </c>
      <c r="M997">
        <v>1</v>
      </c>
      <c r="N997">
        <v>29</v>
      </c>
      <c r="O997">
        <v>102</v>
      </c>
      <c r="P997">
        <v>70</v>
      </c>
      <c r="Q997">
        <v>0.66</v>
      </c>
      <c r="R997">
        <v>-0.17</v>
      </c>
      <c r="S997" t="str">
        <f>IF(G997="W", "W", "L")</f>
        <v>L</v>
      </c>
    </row>
    <row r="998" spans="1:19" x14ac:dyDescent="0.2">
      <c r="A998" t="s">
        <v>639</v>
      </c>
      <c r="B998">
        <v>2014</v>
      </c>
      <c r="C998" t="s">
        <v>273</v>
      </c>
      <c r="D998" t="s">
        <v>157</v>
      </c>
      <c r="E998" t="s">
        <v>80</v>
      </c>
      <c r="F998" t="s">
        <v>409</v>
      </c>
      <c r="G998" t="s">
        <v>203</v>
      </c>
      <c r="H998">
        <v>4</v>
      </c>
      <c r="I998">
        <v>5</v>
      </c>
      <c r="J998">
        <v>6</v>
      </c>
      <c r="K998">
        <v>1</v>
      </c>
      <c r="L998">
        <v>3</v>
      </c>
      <c r="M998">
        <v>1</v>
      </c>
      <c r="N998">
        <v>23</v>
      </c>
      <c r="O998">
        <v>79</v>
      </c>
      <c r="P998">
        <v>47</v>
      </c>
      <c r="Q998">
        <v>1.0900000000000001</v>
      </c>
      <c r="R998">
        <v>-0.63</v>
      </c>
      <c r="S998" t="str">
        <f>IF(G998="W", "W", "L")</f>
        <v>L</v>
      </c>
    </row>
    <row r="999" spans="1:19" x14ac:dyDescent="0.2">
      <c r="A999" t="s">
        <v>639</v>
      </c>
      <c r="B999">
        <v>2014</v>
      </c>
      <c r="C999" t="s">
        <v>274</v>
      </c>
      <c r="D999" t="s">
        <v>157</v>
      </c>
      <c r="E999" t="s">
        <v>77</v>
      </c>
      <c r="F999" t="s">
        <v>409</v>
      </c>
      <c r="G999" t="s">
        <v>174</v>
      </c>
      <c r="H999">
        <v>4</v>
      </c>
      <c r="I999">
        <v>6</v>
      </c>
      <c r="J999">
        <v>4</v>
      </c>
      <c r="K999">
        <v>3</v>
      </c>
      <c r="L999">
        <v>6</v>
      </c>
      <c r="M999">
        <v>2</v>
      </c>
      <c r="N999">
        <v>22</v>
      </c>
      <c r="O999">
        <v>96</v>
      </c>
      <c r="P999">
        <v>62</v>
      </c>
      <c r="Q999">
        <v>0.91</v>
      </c>
      <c r="R999">
        <v>-0.14000000000000001</v>
      </c>
      <c r="S999" t="str">
        <f>IF(G999="W", "W", "L")</f>
        <v>L</v>
      </c>
    </row>
    <row r="1000" spans="1:19" x14ac:dyDescent="0.2">
      <c r="A1000" t="s">
        <v>639</v>
      </c>
      <c r="B1000">
        <v>2014</v>
      </c>
      <c r="C1000" t="s">
        <v>277</v>
      </c>
      <c r="D1000" t="s">
        <v>158</v>
      </c>
      <c r="E1000" t="s">
        <v>50</v>
      </c>
      <c r="F1000" t="s">
        <v>409</v>
      </c>
      <c r="G1000" t="s">
        <v>386</v>
      </c>
      <c r="H1000">
        <v>4</v>
      </c>
      <c r="I1000">
        <v>4.0999999999999996</v>
      </c>
      <c r="J1000">
        <v>8</v>
      </c>
      <c r="K1000">
        <v>4</v>
      </c>
      <c r="L1000">
        <v>2</v>
      </c>
      <c r="M1000">
        <v>0</v>
      </c>
      <c r="N1000">
        <v>24</v>
      </c>
      <c r="O1000">
        <v>83</v>
      </c>
      <c r="P1000">
        <v>49</v>
      </c>
      <c r="Q1000">
        <v>1.48</v>
      </c>
      <c r="R1000">
        <v>-2.5</v>
      </c>
      <c r="S1000" s="6" t="s">
        <v>906</v>
      </c>
    </row>
    <row r="1001" spans="1:19" x14ac:dyDescent="0.2">
      <c r="A1001" t="s">
        <v>778</v>
      </c>
      <c r="B1001" s="6">
        <v>2014</v>
      </c>
      <c r="C1001" t="s">
        <v>413</v>
      </c>
      <c r="D1001" t="s">
        <v>158</v>
      </c>
      <c r="E1001" t="s">
        <v>77</v>
      </c>
      <c r="F1001" t="s">
        <v>409</v>
      </c>
      <c r="G1001" t="s">
        <v>128</v>
      </c>
      <c r="H1001">
        <v>99</v>
      </c>
      <c r="I1001">
        <v>5.2</v>
      </c>
      <c r="J1001">
        <v>7</v>
      </c>
      <c r="K1001">
        <v>2</v>
      </c>
      <c r="L1001">
        <v>4</v>
      </c>
      <c r="M1001">
        <v>1</v>
      </c>
      <c r="N1001">
        <v>25</v>
      </c>
      <c r="O1001">
        <v>95</v>
      </c>
      <c r="P1001">
        <v>55</v>
      </c>
      <c r="Q1001">
        <v>0.82</v>
      </c>
      <c r="R1001">
        <v>0.77</v>
      </c>
      <c r="S1001" s="6" t="s">
        <v>906</v>
      </c>
    </row>
    <row r="1002" spans="1:19" x14ac:dyDescent="0.2">
      <c r="A1002" t="s">
        <v>778</v>
      </c>
      <c r="B1002" s="6">
        <v>2014</v>
      </c>
      <c r="C1002" t="s">
        <v>223</v>
      </c>
      <c r="D1002" t="s">
        <v>157</v>
      </c>
      <c r="E1002" t="s">
        <v>59</v>
      </c>
      <c r="F1002" t="s">
        <v>409</v>
      </c>
      <c r="G1002" t="s">
        <v>180</v>
      </c>
      <c r="H1002">
        <v>5</v>
      </c>
      <c r="I1002">
        <v>3.2</v>
      </c>
      <c r="J1002">
        <v>6</v>
      </c>
      <c r="K1002">
        <v>5</v>
      </c>
      <c r="L1002">
        <v>10</v>
      </c>
      <c r="M1002">
        <v>2</v>
      </c>
      <c r="N1002">
        <v>18</v>
      </c>
      <c r="O1002">
        <v>93</v>
      </c>
      <c r="P1002">
        <v>57</v>
      </c>
      <c r="Q1002">
        <v>1.06</v>
      </c>
      <c r="R1002">
        <v>-3.5</v>
      </c>
      <c r="S1002" t="str">
        <f>IF(G1002="W", "W", "L")</f>
        <v>L</v>
      </c>
    </row>
    <row r="1003" spans="1:19" x14ac:dyDescent="0.2">
      <c r="A1003" t="s">
        <v>778</v>
      </c>
      <c r="B1003" s="6">
        <v>2014</v>
      </c>
      <c r="C1003" t="s">
        <v>292</v>
      </c>
      <c r="D1003" t="s">
        <v>157</v>
      </c>
      <c r="E1003" t="s">
        <v>80</v>
      </c>
      <c r="F1003" t="s">
        <v>409</v>
      </c>
      <c r="G1003" t="s">
        <v>650</v>
      </c>
      <c r="H1003">
        <v>6</v>
      </c>
      <c r="I1003">
        <v>4.2</v>
      </c>
      <c r="J1003">
        <v>6</v>
      </c>
      <c r="K1003">
        <v>5</v>
      </c>
      <c r="L1003">
        <v>3</v>
      </c>
      <c r="M1003">
        <v>1</v>
      </c>
      <c r="N1003">
        <v>23</v>
      </c>
      <c r="O1003">
        <v>82</v>
      </c>
      <c r="P1003">
        <v>49</v>
      </c>
      <c r="Q1003">
        <v>1.26</v>
      </c>
      <c r="R1003">
        <v>-3.08</v>
      </c>
      <c r="S1003" t="str">
        <f>IF(G1003="W", "W", "L")</f>
        <v>L</v>
      </c>
    </row>
    <row r="1004" spans="1:19" x14ac:dyDescent="0.2">
      <c r="A1004" t="s">
        <v>778</v>
      </c>
      <c r="B1004" s="6">
        <v>2014</v>
      </c>
      <c r="C1004" t="s">
        <v>398</v>
      </c>
      <c r="D1004" t="s">
        <v>158</v>
      </c>
      <c r="E1004" t="s">
        <v>50</v>
      </c>
      <c r="F1004" t="s">
        <v>409</v>
      </c>
      <c r="G1004" t="s">
        <v>107</v>
      </c>
      <c r="H1004">
        <v>4</v>
      </c>
      <c r="I1004">
        <v>4.0999999999999996</v>
      </c>
      <c r="J1004">
        <v>7</v>
      </c>
      <c r="K1004">
        <v>4</v>
      </c>
      <c r="L1004">
        <v>6</v>
      </c>
      <c r="M1004">
        <v>1</v>
      </c>
      <c r="N1004">
        <v>22</v>
      </c>
      <c r="O1004">
        <v>89</v>
      </c>
      <c r="P1004">
        <v>52</v>
      </c>
      <c r="Q1004">
        <v>1.1200000000000001</v>
      </c>
      <c r="R1004">
        <v>-3.27</v>
      </c>
      <c r="S1004" t="str">
        <f>IF(G1004="W", "W", "L")</f>
        <v>L</v>
      </c>
    </row>
    <row r="1005" spans="1:19" x14ac:dyDescent="0.2">
      <c r="A1005" t="s">
        <v>778</v>
      </c>
      <c r="B1005" s="6">
        <v>2014</v>
      </c>
      <c r="C1005" t="s">
        <v>170</v>
      </c>
      <c r="D1005" t="s">
        <v>157</v>
      </c>
      <c r="E1005" t="s">
        <v>165</v>
      </c>
      <c r="F1005" t="s">
        <v>412</v>
      </c>
      <c r="G1005" t="s">
        <v>166</v>
      </c>
      <c r="H1005">
        <v>4</v>
      </c>
      <c r="I1005">
        <v>7</v>
      </c>
      <c r="J1005">
        <v>5</v>
      </c>
      <c r="K1005">
        <v>1</v>
      </c>
      <c r="L1005">
        <v>8</v>
      </c>
      <c r="M1005">
        <v>0</v>
      </c>
      <c r="N1005">
        <v>26</v>
      </c>
      <c r="O1005">
        <v>101</v>
      </c>
      <c r="P1005">
        <v>66</v>
      </c>
      <c r="Q1005">
        <v>0.79</v>
      </c>
      <c r="R1005">
        <v>1.94</v>
      </c>
      <c r="S1005" t="str">
        <f>IF(G1005="W", "W", "L")</f>
        <v>L</v>
      </c>
    </row>
    <row r="1006" spans="1:19" x14ac:dyDescent="0.2">
      <c r="A1006" t="s">
        <v>778</v>
      </c>
      <c r="B1006" s="6">
        <v>2014</v>
      </c>
      <c r="C1006" t="s">
        <v>502</v>
      </c>
      <c r="D1006" t="s">
        <v>158</v>
      </c>
      <c r="E1006" t="s">
        <v>59</v>
      </c>
      <c r="F1006" t="s">
        <v>409</v>
      </c>
      <c r="G1006" t="s">
        <v>678</v>
      </c>
      <c r="H1006">
        <v>4</v>
      </c>
      <c r="I1006">
        <v>5</v>
      </c>
      <c r="J1006">
        <v>7</v>
      </c>
      <c r="K1006">
        <v>3</v>
      </c>
      <c r="L1006">
        <v>6</v>
      </c>
      <c r="M1006">
        <v>1</v>
      </c>
      <c r="N1006">
        <v>24</v>
      </c>
      <c r="O1006">
        <v>101</v>
      </c>
      <c r="P1006">
        <v>60</v>
      </c>
      <c r="Q1006">
        <v>1.2</v>
      </c>
      <c r="R1006">
        <v>-1.98</v>
      </c>
      <c r="S1006" s="6" t="s">
        <v>906</v>
      </c>
    </row>
    <row r="1007" spans="1:19" x14ac:dyDescent="0.2">
      <c r="A1007" t="s">
        <v>778</v>
      </c>
      <c r="B1007" s="6">
        <v>2014</v>
      </c>
      <c r="C1007" t="s">
        <v>504</v>
      </c>
      <c r="D1007" t="s">
        <v>158</v>
      </c>
      <c r="E1007" t="s">
        <v>77</v>
      </c>
      <c r="F1007" t="s">
        <v>409</v>
      </c>
      <c r="G1007" t="s">
        <v>97</v>
      </c>
      <c r="H1007">
        <v>4</v>
      </c>
      <c r="I1007">
        <v>6.1</v>
      </c>
      <c r="J1007">
        <v>6</v>
      </c>
      <c r="K1007">
        <v>3</v>
      </c>
      <c r="L1007">
        <v>7</v>
      </c>
      <c r="M1007">
        <v>0</v>
      </c>
      <c r="N1007">
        <v>26</v>
      </c>
      <c r="O1007">
        <v>90</v>
      </c>
      <c r="P1007">
        <v>57</v>
      </c>
      <c r="Q1007">
        <v>0.99</v>
      </c>
      <c r="R1007">
        <v>0.97</v>
      </c>
      <c r="S1007" s="6" t="s">
        <v>906</v>
      </c>
    </row>
    <row r="1008" spans="1:19" x14ac:dyDescent="0.2">
      <c r="A1008" t="s">
        <v>778</v>
      </c>
      <c r="B1008" s="6">
        <v>2014</v>
      </c>
      <c r="C1008" t="s">
        <v>352</v>
      </c>
      <c r="D1008" t="s">
        <v>157</v>
      </c>
      <c r="E1008" t="s">
        <v>72</v>
      </c>
      <c r="F1008" t="s">
        <v>410</v>
      </c>
      <c r="G1008" t="s">
        <v>81</v>
      </c>
      <c r="H1008">
        <v>7</v>
      </c>
      <c r="I1008">
        <v>4</v>
      </c>
      <c r="J1008">
        <v>5</v>
      </c>
      <c r="K1008">
        <v>2</v>
      </c>
      <c r="L1008">
        <v>3</v>
      </c>
      <c r="M1008">
        <v>2</v>
      </c>
      <c r="N1008">
        <v>20</v>
      </c>
      <c r="O1008">
        <v>98</v>
      </c>
      <c r="P1008">
        <v>62</v>
      </c>
      <c r="Q1008">
        <v>0.72</v>
      </c>
      <c r="R1008">
        <v>-0.14000000000000001</v>
      </c>
      <c r="S1008" t="str">
        <f>IF(G1008="W", "W", "L")</f>
        <v>L</v>
      </c>
    </row>
    <row r="1009" spans="1:19" x14ac:dyDescent="0.2">
      <c r="A1009" t="s">
        <v>778</v>
      </c>
      <c r="B1009" s="6">
        <v>2014</v>
      </c>
      <c r="C1009" t="s">
        <v>253</v>
      </c>
      <c r="D1009" t="s">
        <v>157</v>
      </c>
      <c r="E1009" t="s">
        <v>77</v>
      </c>
      <c r="F1009" t="s">
        <v>409</v>
      </c>
      <c r="G1009" t="s">
        <v>254</v>
      </c>
      <c r="H1009">
        <v>67</v>
      </c>
      <c r="I1009">
        <v>5</v>
      </c>
      <c r="J1009">
        <v>6</v>
      </c>
      <c r="K1009">
        <v>1</v>
      </c>
      <c r="L1009">
        <v>6</v>
      </c>
      <c r="M1009">
        <v>0</v>
      </c>
      <c r="N1009">
        <v>24</v>
      </c>
      <c r="O1009">
        <v>92</v>
      </c>
      <c r="P1009">
        <v>63</v>
      </c>
      <c r="Q1009">
        <v>1.25</v>
      </c>
      <c r="R1009">
        <v>0.99</v>
      </c>
      <c r="S1009" s="6" t="s">
        <v>906</v>
      </c>
    </row>
    <row r="1010" spans="1:19" x14ac:dyDescent="0.2">
      <c r="A1010" t="s">
        <v>778</v>
      </c>
      <c r="B1010" s="6">
        <v>2014</v>
      </c>
      <c r="C1010" t="s">
        <v>256</v>
      </c>
      <c r="D1010" t="s">
        <v>157</v>
      </c>
      <c r="E1010" t="s">
        <v>50</v>
      </c>
      <c r="F1010" t="s">
        <v>409</v>
      </c>
      <c r="G1010" t="s">
        <v>456</v>
      </c>
      <c r="H1010">
        <v>4</v>
      </c>
      <c r="I1010">
        <v>7</v>
      </c>
      <c r="J1010">
        <v>7</v>
      </c>
      <c r="K1010">
        <v>3</v>
      </c>
      <c r="L1010">
        <v>7</v>
      </c>
      <c r="M1010">
        <v>0</v>
      </c>
      <c r="N1010">
        <v>28</v>
      </c>
      <c r="O1010">
        <v>112</v>
      </c>
      <c r="P1010">
        <v>77</v>
      </c>
      <c r="Q1010">
        <v>0.79</v>
      </c>
      <c r="R1010">
        <v>0.38</v>
      </c>
      <c r="S1010" s="6" t="s">
        <v>906</v>
      </c>
    </row>
    <row r="1011" spans="1:19" x14ac:dyDescent="0.2">
      <c r="A1011" t="s">
        <v>778</v>
      </c>
      <c r="B1011" s="6">
        <v>2014</v>
      </c>
      <c r="C1011" t="s">
        <v>257</v>
      </c>
      <c r="D1011" t="s">
        <v>158</v>
      </c>
      <c r="E1011" t="s">
        <v>93</v>
      </c>
      <c r="F1011" t="s">
        <v>411</v>
      </c>
      <c r="G1011" t="s">
        <v>894</v>
      </c>
      <c r="H1011">
        <v>4</v>
      </c>
      <c r="I1011">
        <v>6</v>
      </c>
      <c r="J1011">
        <v>4</v>
      </c>
      <c r="K1011">
        <v>0</v>
      </c>
      <c r="L1011">
        <v>4</v>
      </c>
      <c r="M1011">
        <v>0</v>
      </c>
      <c r="N1011">
        <v>25</v>
      </c>
      <c r="O1011">
        <v>95</v>
      </c>
      <c r="P1011">
        <v>65</v>
      </c>
      <c r="Q1011">
        <v>0.8</v>
      </c>
      <c r="R1011">
        <v>1.87</v>
      </c>
      <c r="S1011" s="6" t="s">
        <v>906</v>
      </c>
    </row>
    <row r="1012" spans="1:19" x14ac:dyDescent="0.2">
      <c r="A1012" t="s">
        <v>778</v>
      </c>
      <c r="B1012" s="6">
        <v>2014</v>
      </c>
      <c r="C1012" t="s">
        <v>259</v>
      </c>
      <c r="D1012" t="s">
        <v>157</v>
      </c>
      <c r="E1012" t="s">
        <v>55</v>
      </c>
      <c r="F1012" t="s">
        <v>452</v>
      </c>
      <c r="G1012" t="s">
        <v>73</v>
      </c>
      <c r="H1012">
        <v>4</v>
      </c>
      <c r="I1012">
        <v>4</v>
      </c>
      <c r="J1012">
        <v>5</v>
      </c>
      <c r="K1012">
        <v>5</v>
      </c>
      <c r="L1012">
        <v>5</v>
      </c>
      <c r="M1012">
        <v>2</v>
      </c>
      <c r="N1012">
        <v>17</v>
      </c>
      <c r="O1012">
        <v>69</v>
      </c>
      <c r="P1012">
        <v>48</v>
      </c>
      <c r="Q1012">
        <v>0.57999999999999996</v>
      </c>
      <c r="R1012">
        <v>-3.23</v>
      </c>
      <c r="S1012" t="str">
        <f>IF(G1012="W", "W", "L")</f>
        <v>L</v>
      </c>
    </row>
    <row r="1013" spans="1:19" x14ac:dyDescent="0.2">
      <c r="A1013" t="s">
        <v>778</v>
      </c>
      <c r="B1013" s="6">
        <v>2014</v>
      </c>
      <c r="C1013" t="s">
        <v>264</v>
      </c>
      <c r="D1013" t="s">
        <v>158</v>
      </c>
      <c r="E1013" t="s">
        <v>88</v>
      </c>
      <c r="F1013" t="s">
        <v>410</v>
      </c>
      <c r="G1013" t="s">
        <v>166</v>
      </c>
      <c r="H1013">
        <v>10</v>
      </c>
      <c r="I1013">
        <v>5</v>
      </c>
      <c r="J1013">
        <v>4</v>
      </c>
      <c r="K1013">
        <v>2</v>
      </c>
      <c r="L1013">
        <v>4</v>
      </c>
      <c r="M1013">
        <v>0</v>
      </c>
      <c r="N1013">
        <v>21</v>
      </c>
      <c r="O1013">
        <v>91</v>
      </c>
      <c r="P1013">
        <v>57</v>
      </c>
      <c r="Q1013">
        <v>1.01</v>
      </c>
      <c r="R1013">
        <v>1.41</v>
      </c>
      <c r="S1013" t="str">
        <f>IF(G1013="W", "W", "L")</f>
        <v>L</v>
      </c>
    </row>
    <row r="1014" spans="1:19" x14ac:dyDescent="0.2">
      <c r="A1014" t="s">
        <v>778</v>
      </c>
      <c r="B1014" s="6">
        <v>2014</v>
      </c>
      <c r="C1014" t="s">
        <v>327</v>
      </c>
      <c r="D1014" t="s">
        <v>158</v>
      </c>
      <c r="E1014" t="s">
        <v>179</v>
      </c>
      <c r="F1014" t="s">
        <v>411</v>
      </c>
      <c r="G1014" t="s">
        <v>78</v>
      </c>
      <c r="H1014">
        <v>5</v>
      </c>
      <c r="I1014">
        <v>6</v>
      </c>
      <c r="J1014">
        <v>3</v>
      </c>
      <c r="K1014">
        <v>1</v>
      </c>
      <c r="L1014">
        <v>7</v>
      </c>
      <c r="M1014">
        <v>0</v>
      </c>
      <c r="N1014">
        <v>22</v>
      </c>
      <c r="O1014">
        <v>98</v>
      </c>
      <c r="P1014">
        <v>59</v>
      </c>
      <c r="Q1014">
        <v>0.97</v>
      </c>
      <c r="R1014">
        <v>0.87</v>
      </c>
      <c r="S1014" s="6" t="s">
        <v>906</v>
      </c>
    </row>
    <row r="1015" spans="1:19" x14ac:dyDescent="0.2">
      <c r="A1015" t="s">
        <v>778</v>
      </c>
      <c r="B1015" s="6">
        <v>2014</v>
      </c>
      <c r="C1015" t="s">
        <v>463</v>
      </c>
      <c r="D1015" t="s">
        <v>157</v>
      </c>
      <c r="E1015" t="s">
        <v>50</v>
      </c>
      <c r="F1015" t="s">
        <v>409</v>
      </c>
      <c r="G1015" t="s">
        <v>310</v>
      </c>
      <c r="H1015">
        <v>5</v>
      </c>
      <c r="I1015">
        <v>5</v>
      </c>
      <c r="J1015">
        <v>4</v>
      </c>
      <c r="K1015">
        <v>0</v>
      </c>
      <c r="L1015">
        <v>3</v>
      </c>
      <c r="M1015">
        <v>0</v>
      </c>
      <c r="N1015">
        <v>21</v>
      </c>
      <c r="O1015">
        <v>72</v>
      </c>
      <c r="P1015">
        <v>45</v>
      </c>
      <c r="Q1015">
        <v>0.84</v>
      </c>
      <c r="R1015">
        <v>2.42</v>
      </c>
      <c r="S1015" s="6" t="s">
        <v>906</v>
      </c>
    </row>
    <row r="1016" spans="1:19" x14ac:dyDescent="0.2">
      <c r="A1016" t="s">
        <v>778</v>
      </c>
      <c r="B1016" s="6">
        <v>2014</v>
      </c>
      <c r="C1016" t="s">
        <v>442</v>
      </c>
      <c r="D1016" t="s">
        <v>158</v>
      </c>
      <c r="E1016" t="s">
        <v>80</v>
      </c>
      <c r="F1016" t="s">
        <v>409</v>
      </c>
      <c r="G1016" t="s">
        <v>266</v>
      </c>
      <c r="H1016">
        <v>4</v>
      </c>
      <c r="I1016">
        <v>9</v>
      </c>
      <c r="J1016">
        <v>8</v>
      </c>
      <c r="K1016">
        <v>0</v>
      </c>
      <c r="L1016">
        <v>9</v>
      </c>
      <c r="M1016">
        <v>0</v>
      </c>
      <c r="N1016">
        <v>33</v>
      </c>
      <c r="O1016">
        <v>118</v>
      </c>
      <c r="P1016">
        <v>83</v>
      </c>
      <c r="Q1016">
        <v>0.69</v>
      </c>
      <c r="R1016">
        <v>4.3099999999999996</v>
      </c>
      <c r="S1016" s="6" t="s">
        <v>906</v>
      </c>
    </row>
    <row r="1017" spans="1:19" x14ac:dyDescent="0.2">
      <c r="A1017" t="s">
        <v>778</v>
      </c>
      <c r="B1017" s="6">
        <v>2014</v>
      </c>
      <c r="C1017" t="s">
        <v>489</v>
      </c>
      <c r="D1017" t="s">
        <v>158</v>
      </c>
      <c r="E1017" t="s">
        <v>64</v>
      </c>
      <c r="F1017" t="s">
        <v>411</v>
      </c>
      <c r="G1017" t="s">
        <v>895</v>
      </c>
      <c r="H1017">
        <v>4</v>
      </c>
      <c r="I1017">
        <v>4.2</v>
      </c>
      <c r="J1017">
        <v>8</v>
      </c>
      <c r="K1017">
        <v>6</v>
      </c>
      <c r="L1017">
        <v>4</v>
      </c>
      <c r="M1017">
        <v>2</v>
      </c>
      <c r="N1017">
        <v>23</v>
      </c>
      <c r="O1017">
        <v>91</v>
      </c>
      <c r="P1017">
        <v>58</v>
      </c>
      <c r="Q1017">
        <v>1</v>
      </c>
      <c r="R1017">
        <v>-3.71</v>
      </c>
      <c r="S1017" t="str">
        <f>IF(G1017="W", "W", "L")</f>
        <v>L</v>
      </c>
    </row>
    <row r="1018" spans="1:19" x14ac:dyDescent="0.2">
      <c r="A1018" t="s">
        <v>778</v>
      </c>
      <c r="B1018" s="6">
        <v>2014</v>
      </c>
      <c r="C1018" t="s">
        <v>723</v>
      </c>
      <c r="D1018" t="s">
        <v>157</v>
      </c>
      <c r="E1018" t="s">
        <v>80</v>
      </c>
      <c r="F1018" t="s">
        <v>409</v>
      </c>
      <c r="G1018" t="s">
        <v>174</v>
      </c>
      <c r="H1018">
        <v>4</v>
      </c>
      <c r="I1018">
        <v>5.2</v>
      </c>
      <c r="J1018">
        <v>6</v>
      </c>
      <c r="K1018">
        <v>3</v>
      </c>
      <c r="L1018">
        <v>7</v>
      </c>
      <c r="M1018">
        <v>1</v>
      </c>
      <c r="N1018">
        <v>23</v>
      </c>
      <c r="O1018">
        <v>86</v>
      </c>
      <c r="P1018">
        <v>55</v>
      </c>
      <c r="Q1018">
        <v>1.32</v>
      </c>
      <c r="R1018">
        <v>-0.41</v>
      </c>
      <c r="S1018" t="str">
        <f>IF(G1018="W", "W", "L")</f>
        <v>L</v>
      </c>
    </row>
    <row r="1019" spans="1:19" x14ac:dyDescent="0.2">
      <c r="A1019" t="s">
        <v>778</v>
      </c>
      <c r="B1019" s="6">
        <v>2014</v>
      </c>
      <c r="C1019" t="s">
        <v>542</v>
      </c>
      <c r="D1019" t="s">
        <v>157</v>
      </c>
      <c r="E1019" t="s">
        <v>179</v>
      </c>
      <c r="F1019" t="s">
        <v>411</v>
      </c>
      <c r="G1019" t="s">
        <v>189</v>
      </c>
      <c r="H1019">
        <v>4</v>
      </c>
      <c r="I1019">
        <v>7.1</v>
      </c>
      <c r="J1019">
        <v>5</v>
      </c>
      <c r="K1019">
        <v>1</v>
      </c>
      <c r="L1019">
        <v>9</v>
      </c>
      <c r="M1019">
        <v>0</v>
      </c>
      <c r="N1019">
        <v>27</v>
      </c>
      <c r="O1019">
        <v>104</v>
      </c>
      <c r="P1019">
        <v>72</v>
      </c>
      <c r="Q1019">
        <v>0.84</v>
      </c>
      <c r="R1019">
        <v>2.4700000000000002</v>
      </c>
      <c r="S1019" s="6" t="s">
        <v>906</v>
      </c>
    </row>
    <row r="1020" spans="1:19" x14ac:dyDescent="0.2">
      <c r="A1020" t="s">
        <v>778</v>
      </c>
      <c r="B1020">
        <v>2014</v>
      </c>
      <c r="C1020" t="s">
        <v>732</v>
      </c>
      <c r="D1020" t="s">
        <v>158</v>
      </c>
      <c r="E1020" t="s">
        <v>50</v>
      </c>
      <c r="F1020" t="s">
        <v>409</v>
      </c>
      <c r="G1020" t="s">
        <v>215</v>
      </c>
      <c r="H1020">
        <v>4</v>
      </c>
      <c r="I1020">
        <v>4.2</v>
      </c>
      <c r="J1020">
        <v>8</v>
      </c>
      <c r="K1020">
        <v>5</v>
      </c>
      <c r="L1020">
        <v>8</v>
      </c>
      <c r="M1020">
        <v>0</v>
      </c>
      <c r="N1020">
        <v>26</v>
      </c>
      <c r="O1020">
        <v>91</v>
      </c>
      <c r="P1020">
        <v>53</v>
      </c>
      <c r="Q1020">
        <v>0.96</v>
      </c>
      <c r="R1020">
        <v>-3.03</v>
      </c>
      <c r="S1020" t="str">
        <f>IF(G1020="W", "W", "L")</f>
        <v>L</v>
      </c>
    </row>
    <row r="1021" spans="1:19" x14ac:dyDescent="0.2">
      <c r="A1021" t="s">
        <v>902</v>
      </c>
      <c r="B1021" s="6">
        <v>2014</v>
      </c>
      <c r="C1021" t="s">
        <v>354</v>
      </c>
      <c r="D1021" t="s">
        <v>157</v>
      </c>
      <c r="E1021" t="s">
        <v>88</v>
      </c>
      <c r="F1021" t="s">
        <v>410</v>
      </c>
      <c r="G1021" t="s">
        <v>554</v>
      </c>
      <c r="H1021">
        <v>5</v>
      </c>
      <c r="I1021">
        <v>6</v>
      </c>
      <c r="J1021">
        <v>11</v>
      </c>
      <c r="K1021">
        <v>5</v>
      </c>
      <c r="L1021">
        <v>1</v>
      </c>
      <c r="M1021">
        <v>2</v>
      </c>
      <c r="N1021">
        <v>28</v>
      </c>
      <c r="O1021">
        <v>81</v>
      </c>
      <c r="P1021">
        <v>55</v>
      </c>
      <c r="Q1021">
        <v>1</v>
      </c>
      <c r="R1021">
        <v>-2.13</v>
      </c>
      <c r="S1021" t="str">
        <f>IF(G1021="W", "W", "L")</f>
        <v>L</v>
      </c>
    </row>
    <row r="1022" spans="1:19" x14ac:dyDescent="0.2">
      <c r="A1022" t="s">
        <v>902</v>
      </c>
      <c r="B1022" s="6">
        <v>2014</v>
      </c>
      <c r="C1022" t="s">
        <v>83</v>
      </c>
      <c r="D1022" t="s">
        <v>157</v>
      </c>
      <c r="E1022" t="s">
        <v>59</v>
      </c>
      <c r="F1022" t="s">
        <v>409</v>
      </c>
      <c r="G1022" t="s">
        <v>136</v>
      </c>
      <c r="H1022">
        <v>4</v>
      </c>
      <c r="I1022">
        <v>6.1</v>
      </c>
      <c r="J1022">
        <v>5</v>
      </c>
      <c r="K1022">
        <v>1</v>
      </c>
      <c r="L1022">
        <v>8</v>
      </c>
      <c r="M1022">
        <v>0</v>
      </c>
      <c r="N1022">
        <v>24</v>
      </c>
      <c r="O1022">
        <v>87</v>
      </c>
      <c r="P1022">
        <v>60</v>
      </c>
      <c r="Q1022">
        <v>1.39</v>
      </c>
      <c r="R1022">
        <v>2.25</v>
      </c>
      <c r="S1022" t="str">
        <f>IF(G1022="W", "W", "L")</f>
        <v>L</v>
      </c>
    </row>
    <row r="1023" spans="1:19" x14ac:dyDescent="0.2">
      <c r="A1023" t="s">
        <v>902</v>
      </c>
      <c r="B1023" s="6">
        <v>2014</v>
      </c>
      <c r="C1023" t="s">
        <v>87</v>
      </c>
      <c r="D1023" t="s">
        <v>158</v>
      </c>
      <c r="E1023" t="s">
        <v>102</v>
      </c>
      <c r="F1023" t="s">
        <v>410</v>
      </c>
      <c r="G1023" t="s">
        <v>100</v>
      </c>
      <c r="H1023">
        <v>5</v>
      </c>
      <c r="I1023">
        <v>5.2</v>
      </c>
      <c r="J1023">
        <v>6</v>
      </c>
      <c r="K1023">
        <v>2</v>
      </c>
      <c r="L1023">
        <v>4</v>
      </c>
      <c r="M1023">
        <v>1</v>
      </c>
      <c r="N1023">
        <v>25</v>
      </c>
      <c r="O1023">
        <v>93</v>
      </c>
      <c r="P1023">
        <v>63</v>
      </c>
      <c r="Q1023">
        <v>1.19</v>
      </c>
      <c r="R1023">
        <v>1.65</v>
      </c>
      <c r="S1023" s="6" t="s">
        <v>906</v>
      </c>
    </row>
    <row r="1024" spans="1:19" x14ac:dyDescent="0.2">
      <c r="A1024" t="s">
        <v>902</v>
      </c>
      <c r="B1024" s="6">
        <v>2014</v>
      </c>
      <c r="C1024" t="s">
        <v>402</v>
      </c>
      <c r="D1024" t="s">
        <v>157</v>
      </c>
      <c r="E1024" t="s">
        <v>93</v>
      </c>
      <c r="F1024" t="s">
        <v>411</v>
      </c>
      <c r="G1024" t="s">
        <v>897</v>
      </c>
      <c r="H1024">
        <v>5</v>
      </c>
      <c r="I1024">
        <v>3.1</v>
      </c>
      <c r="J1024">
        <v>6</v>
      </c>
      <c r="K1024">
        <v>5</v>
      </c>
      <c r="L1024">
        <v>1</v>
      </c>
      <c r="M1024">
        <v>1</v>
      </c>
      <c r="N1024">
        <v>19</v>
      </c>
      <c r="O1024">
        <v>82</v>
      </c>
      <c r="P1024">
        <v>46</v>
      </c>
      <c r="Q1024">
        <v>0.56999999999999995</v>
      </c>
      <c r="R1024">
        <v>-4.7300000000000004</v>
      </c>
      <c r="S1024" s="6" t="s">
        <v>906</v>
      </c>
    </row>
    <row r="1025" spans="1:19" x14ac:dyDescent="0.2">
      <c r="A1025" t="s">
        <v>902</v>
      </c>
      <c r="B1025" s="6">
        <v>2014</v>
      </c>
      <c r="C1025" t="s">
        <v>95</v>
      </c>
      <c r="D1025" t="s">
        <v>157</v>
      </c>
      <c r="E1025" t="s">
        <v>102</v>
      </c>
      <c r="F1025" t="s">
        <v>410</v>
      </c>
      <c r="G1025" t="s">
        <v>78</v>
      </c>
      <c r="H1025">
        <v>4</v>
      </c>
      <c r="I1025">
        <v>5.0999999999999996</v>
      </c>
      <c r="J1025">
        <v>7</v>
      </c>
      <c r="K1025">
        <v>2</v>
      </c>
      <c r="L1025">
        <v>3</v>
      </c>
      <c r="M1025">
        <v>0</v>
      </c>
      <c r="N1025">
        <v>22</v>
      </c>
      <c r="O1025">
        <v>95</v>
      </c>
      <c r="P1025">
        <v>59</v>
      </c>
      <c r="Q1025">
        <v>1.08</v>
      </c>
      <c r="R1025">
        <v>0.97</v>
      </c>
      <c r="S1025" s="6" t="s">
        <v>906</v>
      </c>
    </row>
    <row r="1026" spans="1:19" x14ac:dyDescent="0.2">
      <c r="A1026" t="s">
        <v>902</v>
      </c>
      <c r="B1026" s="6">
        <v>2014</v>
      </c>
      <c r="C1026" t="s">
        <v>242</v>
      </c>
      <c r="D1026" t="s">
        <v>157</v>
      </c>
      <c r="E1026" t="s">
        <v>135</v>
      </c>
      <c r="F1026" t="s">
        <v>411</v>
      </c>
      <c r="G1026" t="s">
        <v>65</v>
      </c>
      <c r="H1026">
        <v>14</v>
      </c>
      <c r="I1026">
        <v>6</v>
      </c>
      <c r="J1026">
        <v>6</v>
      </c>
      <c r="K1026">
        <v>1</v>
      </c>
      <c r="L1026">
        <v>5</v>
      </c>
      <c r="M1026">
        <v>1</v>
      </c>
      <c r="N1026">
        <v>26</v>
      </c>
      <c r="O1026">
        <v>87</v>
      </c>
      <c r="P1026">
        <v>58</v>
      </c>
      <c r="Q1026">
        <v>0.9</v>
      </c>
      <c r="R1026">
        <v>0.28000000000000003</v>
      </c>
      <c r="S1026" t="str">
        <f>IF(G1026="W", "W", "L")</f>
        <v>L</v>
      </c>
    </row>
    <row r="1027" spans="1:19" x14ac:dyDescent="0.2">
      <c r="A1027" t="s">
        <v>902</v>
      </c>
      <c r="B1027" s="6">
        <v>2014</v>
      </c>
      <c r="C1027" t="s">
        <v>244</v>
      </c>
      <c r="D1027" t="s">
        <v>158</v>
      </c>
      <c r="E1027" t="s">
        <v>50</v>
      </c>
      <c r="F1027" t="s">
        <v>409</v>
      </c>
      <c r="G1027" t="s">
        <v>183</v>
      </c>
      <c r="H1027">
        <v>5</v>
      </c>
      <c r="I1027">
        <v>6.2</v>
      </c>
      <c r="J1027">
        <v>9</v>
      </c>
      <c r="K1027">
        <v>3</v>
      </c>
      <c r="L1027">
        <v>3</v>
      </c>
      <c r="M1027">
        <v>1</v>
      </c>
      <c r="N1027">
        <v>27</v>
      </c>
      <c r="O1027">
        <v>87</v>
      </c>
      <c r="P1027">
        <v>64</v>
      </c>
      <c r="Q1027">
        <v>0.97</v>
      </c>
      <c r="R1027">
        <v>0.25</v>
      </c>
      <c r="S1027" s="6" t="s">
        <v>906</v>
      </c>
    </row>
    <row r="1028" spans="1:19" x14ac:dyDescent="0.2">
      <c r="A1028" t="s">
        <v>902</v>
      </c>
      <c r="B1028" s="6">
        <v>2014</v>
      </c>
      <c r="C1028" t="s">
        <v>195</v>
      </c>
      <c r="D1028" t="s">
        <v>158</v>
      </c>
      <c r="E1028" t="s">
        <v>227</v>
      </c>
      <c r="F1028" t="s">
        <v>410</v>
      </c>
      <c r="G1028" t="s">
        <v>414</v>
      </c>
      <c r="H1028">
        <v>4</v>
      </c>
      <c r="I1028">
        <v>4.2</v>
      </c>
      <c r="J1028">
        <v>8</v>
      </c>
      <c r="K1028">
        <v>3</v>
      </c>
      <c r="L1028">
        <v>5</v>
      </c>
      <c r="M1028">
        <v>1</v>
      </c>
      <c r="N1028">
        <v>26</v>
      </c>
      <c r="O1028">
        <v>94</v>
      </c>
      <c r="P1028">
        <v>60</v>
      </c>
      <c r="Q1028">
        <v>0.98</v>
      </c>
      <c r="R1028">
        <v>-1.03</v>
      </c>
      <c r="S1028" s="6" t="s">
        <v>906</v>
      </c>
    </row>
    <row r="1029" spans="1:19" x14ac:dyDescent="0.2">
      <c r="A1029" t="s">
        <v>902</v>
      </c>
      <c r="B1029" s="6">
        <v>2014</v>
      </c>
      <c r="C1029" t="s">
        <v>459</v>
      </c>
      <c r="D1029" t="s">
        <v>157</v>
      </c>
      <c r="E1029" t="s">
        <v>77</v>
      </c>
      <c r="F1029" t="s">
        <v>409</v>
      </c>
      <c r="G1029" t="s">
        <v>210</v>
      </c>
      <c r="H1029">
        <v>10</v>
      </c>
      <c r="I1029">
        <v>5</v>
      </c>
      <c r="J1029">
        <v>6</v>
      </c>
      <c r="K1029">
        <v>3</v>
      </c>
      <c r="L1029">
        <v>2</v>
      </c>
      <c r="M1029">
        <v>0</v>
      </c>
      <c r="N1029">
        <v>22</v>
      </c>
      <c r="O1029">
        <v>89</v>
      </c>
      <c r="P1029">
        <v>56</v>
      </c>
      <c r="Q1029">
        <v>0.88</v>
      </c>
      <c r="R1029">
        <v>-0.64</v>
      </c>
      <c r="S1029" t="str">
        <f>IF(G1029="W", "W", "L")</f>
        <v>L</v>
      </c>
    </row>
    <row r="1030" spans="1:19" x14ac:dyDescent="0.2">
      <c r="A1030" t="s">
        <v>902</v>
      </c>
      <c r="B1030" s="6">
        <v>2014</v>
      </c>
      <c r="C1030" t="s">
        <v>371</v>
      </c>
      <c r="D1030" t="s">
        <v>158</v>
      </c>
      <c r="E1030" t="s">
        <v>93</v>
      </c>
      <c r="F1030" t="s">
        <v>411</v>
      </c>
      <c r="G1030" t="s">
        <v>364</v>
      </c>
      <c r="H1030">
        <v>11</v>
      </c>
      <c r="I1030">
        <v>5</v>
      </c>
      <c r="J1030">
        <v>3</v>
      </c>
      <c r="K1030">
        <v>0</v>
      </c>
      <c r="L1030">
        <v>7</v>
      </c>
      <c r="M1030">
        <v>0</v>
      </c>
      <c r="N1030">
        <v>21</v>
      </c>
      <c r="O1030">
        <v>97</v>
      </c>
      <c r="P1030">
        <v>67</v>
      </c>
      <c r="Q1030">
        <v>1.03</v>
      </c>
      <c r="R1030">
        <v>1.41</v>
      </c>
      <c r="S1030" s="6" t="s">
        <v>906</v>
      </c>
    </row>
    <row r="1031" spans="1:19" x14ac:dyDescent="0.2">
      <c r="A1031" t="s">
        <v>902</v>
      </c>
      <c r="B1031" s="6">
        <v>2014</v>
      </c>
      <c r="C1031" t="s">
        <v>373</v>
      </c>
      <c r="D1031" t="s">
        <v>157</v>
      </c>
      <c r="E1031" t="s">
        <v>55</v>
      </c>
      <c r="F1031" t="s">
        <v>452</v>
      </c>
      <c r="G1031" t="s">
        <v>330</v>
      </c>
      <c r="H1031">
        <v>4</v>
      </c>
      <c r="I1031">
        <v>6</v>
      </c>
      <c r="J1031">
        <v>8</v>
      </c>
      <c r="K1031">
        <v>3</v>
      </c>
      <c r="L1031">
        <v>5</v>
      </c>
      <c r="M1031">
        <v>0</v>
      </c>
      <c r="N1031">
        <v>26</v>
      </c>
      <c r="O1031">
        <v>85</v>
      </c>
      <c r="P1031">
        <v>55</v>
      </c>
      <c r="Q1031">
        <v>0.49</v>
      </c>
      <c r="R1031">
        <v>-2.2599999999999998</v>
      </c>
      <c r="S1031" t="str">
        <f>IF(G1031="W", "W", "L")</f>
        <v>L</v>
      </c>
    </row>
    <row r="1032" spans="1:19" x14ac:dyDescent="0.2">
      <c r="A1032" t="s">
        <v>902</v>
      </c>
      <c r="B1032" s="6">
        <v>2014</v>
      </c>
      <c r="C1032" t="s">
        <v>131</v>
      </c>
      <c r="D1032" t="s">
        <v>157</v>
      </c>
      <c r="E1032" t="s">
        <v>77</v>
      </c>
      <c r="F1032" t="s">
        <v>409</v>
      </c>
      <c r="G1032" t="s">
        <v>503</v>
      </c>
      <c r="H1032">
        <v>12</v>
      </c>
      <c r="I1032">
        <v>5.0999999999999996</v>
      </c>
      <c r="J1032">
        <v>4</v>
      </c>
      <c r="K1032">
        <v>0</v>
      </c>
      <c r="L1032">
        <v>5</v>
      </c>
      <c r="M1032">
        <v>0</v>
      </c>
      <c r="N1032">
        <v>23</v>
      </c>
      <c r="O1032">
        <v>95</v>
      </c>
      <c r="P1032">
        <v>58</v>
      </c>
      <c r="Q1032">
        <v>1.32</v>
      </c>
      <c r="R1032">
        <v>2.34</v>
      </c>
      <c r="S1032" s="6" t="s">
        <v>906</v>
      </c>
    </row>
    <row r="1033" spans="1:19" x14ac:dyDescent="0.2">
      <c r="A1033" t="s">
        <v>902</v>
      </c>
      <c r="B1033" s="6">
        <v>2014</v>
      </c>
      <c r="C1033" t="s">
        <v>134</v>
      </c>
      <c r="D1033" t="s">
        <v>157</v>
      </c>
      <c r="E1033" t="s">
        <v>59</v>
      </c>
      <c r="F1033" t="s">
        <v>409</v>
      </c>
      <c r="G1033" t="s">
        <v>527</v>
      </c>
      <c r="H1033">
        <v>5</v>
      </c>
      <c r="I1033">
        <v>4.2</v>
      </c>
      <c r="J1033">
        <v>7</v>
      </c>
      <c r="K1033">
        <v>5</v>
      </c>
      <c r="L1033">
        <v>4</v>
      </c>
      <c r="M1033">
        <v>1</v>
      </c>
      <c r="N1033">
        <v>20</v>
      </c>
      <c r="O1033">
        <v>74</v>
      </c>
      <c r="P1033">
        <v>44</v>
      </c>
      <c r="Q1033">
        <v>1.25</v>
      </c>
      <c r="R1033">
        <v>-2.84</v>
      </c>
      <c r="S1033" s="6" t="s">
        <v>906</v>
      </c>
    </row>
    <row r="1034" spans="1:19" x14ac:dyDescent="0.2">
      <c r="A1034" t="s">
        <v>902</v>
      </c>
      <c r="B1034" s="6">
        <v>2014</v>
      </c>
      <c r="C1034" t="s">
        <v>898</v>
      </c>
      <c r="D1034" t="s">
        <v>157</v>
      </c>
      <c r="E1034" t="s">
        <v>50</v>
      </c>
      <c r="F1034" t="s">
        <v>409</v>
      </c>
      <c r="G1034" t="s">
        <v>97</v>
      </c>
      <c r="H1034">
        <v>4</v>
      </c>
      <c r="I1034">
        <v>7</v>
      </c>
      <c r="J1034">
        <v>5</v>
      </c>
      <c r="K1034">
        <v>1</v>
      </c>
      <c r="L1034">
        <v>5</v>
      </c>
      <c r="M1034">
        <v>0</v>
      </c>
      <c r="N1034">
        <v>25</v>
      </c>
      <c r="O1034">
        <v>85</v>
      </c>
      <c r="P1034">
        <v>57</v>
      </c>
      <c r="Q1034">
        <v>1.2</v>
      </c>
      <c r="R1034">
        <v>2.38</v>
      </c>
      <c r="S1034" s="6" t="s">
        <v>906</v>
      </c>
    </row>
    <row r="1035" spans="1:19" x14ac:dyDescent="0.2">
      <c r="A1035" t="s">
        <v>902</v>
      </c>
      <c r="B1035" s="6">
        <v>2014</v>
      </c>
      <c r="C1035" t="s">
        <v>384</v>
      </c>
      <c r="D1035" t="s">
        <v>158</v>
      </c>
      <c r="E1035" t="s">
        <v>59</v>
      </c>
      <c r="F1035" t="s">
        <v>409</v>
      </c>
      <c r="G1035" t="s">
        <v>189</v>
      </c>
      <c r="H1035">
        <v>4</v>
      </c>
      <c r="I1035">
        <v>7</v>
      </c>
      <c r="J1035">
        <v>7</v>
      </c>
      <c r="K1035">
        <v>1</v>
      </c>
      <c r="L1035">
        <v>7</v>
      </c>
      <c r="M1035">
        <v>1</v>
      </c>
      <c r="N1035">
        <v>28</v>
      </c>
      <c r="O1035">
        <v>101</v>
      </c>
      <c r="P1035">
        <v>66</v>
      </c>
      <c r="Q1035">
        <v>1.1100000000000001</v>
      </c>
      <c r="R1035">
        <v>2.35</v>
      </c>
      <c r="S1035" s="6" t="s">
        <v>906</v>
      </c>
    </row>
    <row r="1036" spans="1:19" x14ac:dyDescent="0.2">
      <c r="A1036" t="s">
        <v>902</v>
      </c>
      <c r="B1036" s="6">
        <v>2014</v>
      </c>
      <c r="C1036" t="s">
        <v>899</v>
      </c>
      <c r="D1036" t="s">
        <v>158</v>
      </c>
      <c r="E1036" t="s">
        <v>77</v>
      </c>
      <c r="F1036" t="s">
        <v>409</v>
      </c>
      <c r="G1036" t="s">
        <v>364</v>
      </c>
      <c r="H1036">
        <v>5</v>
      </c>
      <c r="I1036">
        <v>7</v>
      </c>
      <c r="J1036">
        <v>4</v>
      </c>
      <c r="K1036">
        <v>0</v>
      </c>
      <c r="L1036">
        <v>8</v>
      </c>
      <c r="M1036">
        <v>0</v>
      </c>
      <c r="N1036">
        <v>24</v>
      </c>
      <c r="O1036">
        <v>94</v>
      </c>
      <c r="P1036">
        <v>57</v>
      </c>
      <c r="Q1036">
        <v>1.24</v>
      </c>
      <c r="R1036">
        <v>3.35</v>
      </c>
      <c r="S1036" s="6" t="s">
        <v>906</v>
      </c>
    </row>
    <row r="1037" spans="1:19" x14ac:dyDescent="0.2">
      <c r="A1037" t="s">
        <v>902</v>
      </c>
      <c r="B1037" s="6">
        <v>2014</v>
      </c>
      <c r="C1037" t="s">
        <v>332</v>
      </c>
      <c r="D1037" t="s">
        <v>157</v>
      </c>
      <c r="E1037" t="s">
        <v>77</v>
      </c>
      <c r="F1037" t="s">
        <v>409</v>
      </c>
      <c r="G1037" t="s">
        <v>183</v>
      </c>
      <c r="H1037">
        <v>8</v>
      </c>
      <c r="I1037">
        <v>5</v>
      </c>
      <c r="J1037">
        <v>6</v>
      </c>
      <c r="K1037">
        <v>2</v>
      </c>
      <c r="L1037">
        <v>5</v>
      </c>
      <c r="M1037">
        <v>0</v>
      </c>
      <c r="N1037">
        <v>22</v>
      </c>
      <c r="O1037">
        <v>90</v>
      </c>
      <c r="P1037">
        <v>64</v>
      </c>
      <c r="Q1037">
        <v>1.1200000000000001</v>
      </c>
      <c r="R1037">
        <v>-0.61</v>
      </c>
      <c r="S1037" s="6" t="s">
        <v>906</v>
      </c>
    </row>
    <row r="1038" spans="1:19" x14ac:dyDescent="0.2">
      <c r="A1038" t="s">
        <v>902</v>
      </c>
      <c r="B1038" s="6">
        <v>2014</v>
      </c>
      <c r="C1038" t="s">
        <v>391</v>
      </c>
      <c r="D1038" t="s">
        <v>158</v>
      </c>
      <c r="E1038" t="s">
        <v>117</v>
      </c>
      <c r="F1038" t="s">
        <v>410</v>
      </c>
      <c r="G1038" t="s">
        <v>128</v>
      </c>
      <c r="H1038">
        <v>7</v>
      </c>
      <c r="I1038">
        <v>5</v>
      </c>
      <c r="J1038">
        <v>5</v>
      </c>
      <c r="K1038">
        <v>1</v>
      </c>
      <c r="L1038">
        <v>2</v>
      </c>
      <c r="M1038">
        <v>1</v>
      </c>
      <c r="N1038">
        <v>18</v>
      </c>
      <c r="O1038">
        <v>49</v>
      </c>
      <c r="P1038">
        <v>34</v>
      </c>
      <c r="Q1038">
        <v>0.94</v>
      </c>
      <c r="R1038">
        <v>1.39</v>
      </c>
      <c r="S1038" s="6" t="s">
        <v>906</v>
      </c>
    </row>
  </sheetData>
  <hyperlinks>
    <hyperlink ref="D1" r:id="rId1" xr:uid="{90970C13-10CB-F84F-A9BA-BFFA30B92BC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CA5B-BFC5-C840-9E86-C28F1553B0BD}">
  <dimension ref="A1:AU20"/>
  <sheetViews>
    <sheetView workbookViewId="0">
      <selection activeCell="A2" sqref="A2:AU20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902</v>
      </c>
      <c r="B2" t="s">
        <v>885</v>
      </c>
      <c r="C2">
        <v>49</v>
      </c>
      <c r="D2" t="s">
        <v>354</v>
      </c>
      <c r="E2" t="s">
        <v>157</v>
      </c>
      <c r="F2" t="s">
        <v>88</v>
      </c>
      <c r="G2" t="s">
        <v>410</v>
      </c>
      <c r="H2" t="s">
        <v>554</v>
      </c>
      <c r="I2" t="s">
        <v>57</v>
      </c>
      <c r="J2" t="s">
        <v>167</v>
      </c>
      <c r="K2">
        <v>5</v>
      </c>
      <c r="L2">
        <v>6</v>
      </c>
      <c r="M2">
        <v>11</v>
      </c>
      <c r="N2">
        <v>5</v>
      </c>
      <c r="O2">
        <v>5</v>
      </c>
      <c r="P2">
        <v>2</v>
      </c>
      <c r="Q2">
        <v>1</v>
      </c>
      <c r="R2">
        <v>2</v>
      </c>
      <c r="S2">
        <v>1</v>
      </c>
      <c r="T2">
        <v>6.43</v>
      </c>
      <c r="U2">
        <v>7.85</v>
      </c>
      <c r="V2">
        <v>28</v>
      </c>
      <c r="W2">
        <v>81</v>
      </c>
      <c r="X2">
        <v>55</v>
      </c>
      <c r="Y2">
        <v>13</v>
      </c>
      <c r="Z2">
        <v>9</v>
      </c>
      <c r="AA2">
        <v>15</v>
      </c>
      <c r="AB2">
        <v>9</v>
      </c>
      <c r="AC2">
        <v>5</v>
      </c>
      <c r="AD2">
        <v>1</v>
      </c>
      <c r="AE2">
        <v>0</v>
      </c>
      <c r="AF2">
        <v>29</v>
      </c>
      <c r="AG2">
        <v>0</v>
      </c>
      <c r="AH2">
        <v>0</v>
      </c>
      <c r="AI2">
        <v>0</v>
      </c>
      <c r="AJ2">
        <v>25</v>
      </c>
      <c r="AK2">
        <v>3</v>
      </c>
      <c r="AL2">
        <v>0</v>
      </c>
      <c r="AM2">
        <v>1</v>
      </c>
      <c r="AN2">
        <v>2</v>
      </c>
      <c r="AO2">
        <v>0</v>
      </c>
      <c r="AP2">
        <v>0</v>
      </c>
      <c r="AQ2">
        <v>1</v>
      </c>
      <c r="AR2">
        <v>-0.32300000000000001</v>
      </c>
      <c r="AS2">
        <v>0.78</v>
      </c>
      <c r="AT2" s="2">
        <v>-1.5E-3</v>
      </c>
      <c r="AU2">
        <v>-2.13</v>
      </c>
    </row>
    <row r="3" spans="1:47" x14ac:dyDescent="0.2">
      <c r="A3" t="s">
        <v>902</v>
      </c>
      <c r="B3" t="s">
        <v>885</v>
      </c>
      <c r="C3">
        <v>54</v>
      </c>
      <c r="D3" t="s">
        <v>83</v>
      </c>
      <c r="E3" t="s">
        <v>157</v>
      </c>
      <c r="F3" t="s">
        <v>59</v>
      </c>
      <c r="G3" t="s">
        <v>409</v>
      </c>
      <c r="H3" t="s">
        <v>136</v>
      </c>
      <c r="I3" t="s">
        <v>66</v>
      </c>
      <c r="K3">
        <v>4</v>
      </c>
      <c r="L3">
        <v>6.1</v>
      </c>
      <c r="M3">
        <v>5</v>
      </c>
      <c r="N3">
        <v>1</v>
      </c>
      <c r="O3">
        <v>1</v>
      </c>
      <c r="P3">
        <v>1</v>
      </c>
      <c r="Q3">
        <v>8</v>
      </c>
      <c r="R3">
        <v>0</v>
      </c>
      <c r="S3">
        <v>0</v>
      </c>
      <c r="T3">
        <v>4.05</v>
      </c>
      <c r="U3">
        <v>4.63</v>
      </c>
      <c r="V3">
        <v>24</v>
      </c>
      <c r="W3">
        <v>87</v>
      </c>
      <c r="X3">
        <v>60</v>
      </c>
      <c r="Y3">
        <v>12</v>
      </c>
      <c r="Z3">
        <v>15</v>
      </c>
      <c r="AA3">
        <v>10</v>
      </c>
      <c r="AB3">
        <v>5</v>
      </c>
      <c r="AC3">
        <v>4</v>
      </c>
      <c r="AD3">
        <v>1</v>
      </c>
      <c r="AE3">
        <v>0</v>
      </c>
      <c r="AF3">
        <v>66</v>
      </c>
      <c r="AG3">
        <v>1</v>
      </c>
      <c r="AH3">
        <v>0</v>
      </c>
      <c r="AI3">
        <v>0</v>
      </c>
      <c r="AJ3">
        <v>23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1.39</v>
      </c>
      <c r="AR3">
        <v>0.26</v>
      </c>
      <c r="AS3">
        <v>1.06</v>
      </c>
      <c r="AT3" s="2">
        <v>1.1999999999999999E-3</v>
      </c>
      <c r="AU3">
        <v>2.25</v>
      </c>
    </row>
    <row r="4" spans="1:47" x14ac:dyDescent="0.2">
      <c r="A4" t="s">
        <v>902</v>
      </c>
      <c r="B4" t="s">
        <v>885</v>
      </c>
      <c r="C4">
        <v>59</v>
      </c>
      <c r="D4" t="s">
        <v>87</v>
      </c>
      <c r="E4" t="s">
        <v>158</v>
      </c>
      <c r="F4" t="s">
        <v>102</v>
      </c>
      <c r="G4" t="s">
        <v>410</v>
      </c>
      <c r="H4" t="s">
        <v>100</v>
      </c>
      <c r="I4" t="s">
        <v>57</v>
      </c>
      <c r="K4">
        <v>5</v>
      </c>
      <c r="L4">
        <v>5.2</v>
      </c>
      <c r="M4">
        <v>6</v>
      </c>
      <c r="N4">
        <v>2</v>
      </c>
      <c r="O4">
        <v>2</v>
      </c>
      <c r="P4">
        <v>2</v>
      </c>
      <c r="Q4">
        <v>4</v>
      </c>
      <c r="R4">
        <v>1</v>
      </c>
      <c r="S4">
        <v>1</v>
      </c>
      <c r="T4">
        <v>3.79</v>
      </c>
      <c r="U4">
        <v>4.92</v>
      </c>
      <c r="V4">
        <v>25</v>
      </c>
      <c r="W4">
        <v>93</v>
      </c>
      <c r="X4">
        <v>63</v>
      </c>
      <c r="Y4">
        <v>19</v>
      </c>
      <c r="Z4">
        <v>8</v>
      </c>
      <c r="AA4">
        <v>9</v>
      </c>
      <c r="AB4">
        <v>9</v>
      </c>
      <c r="AC4">
        <v>7</v>
      </c>
      <c r="AD4">
        <v>0</v>
      </c>
      <c r="AE4">
        <v>0</v>
      </c>
      <c r="AF4">
        <v>51</v>
      </c>
      <c r="AG4">
        <v>0</v>
      </c>
      <c r="AH4">
        <v>0</v>
      </c>
      <c r="AI4">
        <v>0</v>
      </c>
      <c r="AJ4">
        <v>22</v>
      </c>
      <c r="AK4">
        <v>0</v>
      </c>
      <c r="AL4">
        <v>0</v>
      </c>
      <c r="AM4">
        <v>0</v>
      </c>
      <c r="AN4">
        <v>1</v>
      </c>
      <c r="AO4">
        <v>0</v>
      </c>
      <c r="AP4">
        <v>0</v>
      </c>
      <c r="AQ4">
        <v>1.19</v>
      </c>
      <c r="AR4">
        <v>0.20300000000000001</v>
      </c>
      <c r="AS4">
        <v>1.05</v>
      </c>
      <c r="AT4" s="2">
        <v>1.1000000000000001E-3</v>
      </c>
      <c r="AU4">
        <v>1.65</v>
      </c>
    </row>
    <row r="5" spans="1:47" x14ac:dyDescent="0.2">
      <c r="A5" t="s">
        <v>902</v>
      </c>
      <c r="B5" t="s">
        <v>885</v>
      </c>
      <c r="C5">
        <v>64</v>
      </c>
      <c r="D5" t="s">
        <v>402</v>
      </c>
      <c r="E5" t="s">
        <v>157</v>
      </c>
      <c r="F5" t="s">
        <v>93</v>
      </c>
      <c r="G5" t="s">
        <v>411</v>
      </c>
      <c r="H5" t="s">
        <v>897</v>
      </c>
      <c r="I5" t="s">
        <v>74</v>
      </c>
      <c r="K5">
        <v>5</v>
      </c>
      <c r="L5">
        <v>3.1</v>
      </c>
      <c r="M5">
        <v>6</v>
      </c>
      <c r="N5">
        <v>6</v>
      </c>
      <c r="O5">
        <v>5</v>
      </c>
      <c r="P5">
        <v>2</v>
      </c>
      <c r="Q5">
        <v>1</v>
      </c>
      <c r="R5">
        <v>1</v>
      </c>
      <c r="S5">
        <v>0</v>
      </c>
      <c r="T5">
        <v>5.24</v>
      </c>
      <c r="U5">
        <v>5.42</v>
      </c>
      <c r="V5">
        <v>19</v>
      </c>
      <c r="W5">
        <v>82</v>
      </c>
      <c r="X5">
        <v>46</v>
      </c>
      <c r="Y5">
        <v>15</v>
      </c>
      <c r="Z5">
        <v>4</v>
      </c>
      <c r="AA5">
        <v>13</v>
      </c>
      <c r="AB5">
        <v>3</v>
      </c>
      <c r="AC5">
        <v>2</v>
      </c>
      <c r="AD5">
        <v>0</v>
      </c>
      <c r="AE5">
        <v>0</v>
      </c>
      <c r="AF5">
        <v>25</v>
      </c>
      <c r="AG5">
        <v>0</v>
      </c>
      <c r="AH5">
        <v>0</v>
      </c>
      <c r="AI5">
        <v>0</v>
      </c>
      <c r="AJ5">
        <v>17</v>
      </c>
      <c r="AK5">
        <v>2</v>
      </c>
      <c r="AL5">
        <v>1</v>
      </c>
      <c r="AM5">
        <v>0</v>
      </c>
      <c r="AN5">
        <v>0</v>
      </c>
      <c r="AO5">
        <v>0</v>
      </c>
      <c r="AP5">
        <v>1</v>
      </c>
      <c r="AQ5">
        <v>0.56999999999999995</v>
      </c>
      <c r="AR5">
        <v>-0.111</v>
      </c>
      <c r="AS5">
        <v>0.64</v>
      </c>
      <c r="AT5" s="2">
        <v>-8.0000000000000004E-4</v>
      </c>
      <c r="AU5">
        <v>-4.7300000000000004</v>
      </c>
    </row>
    <row r="6" spans="1:47" x14ac:dyDescent="0.2">
      <c r="A6" t="s">
        <v>902</v>
      </c>
      <c r="B6" t="s">
        <v>885</v>
      </c>
      <c r="C6">
        <v>69</v>
      </c>
      <c r="D6" t="s">
        <v>95</v>
      </c>
      <c r="E6" t="s">
        <v>157</v>
      </c>
      <c r="F6" t="s">
        <v>102</v>
      </c>
      <c r="G6" t="s">
        <v>410</v>
      </c>
      <c r="H6" t="s">
        <v>78</v>
      </c>
      <c r="I6" t="s">
        <v>57</v>
      </c>
      <c r="K6">
        <v>4</v>
      </c>
      <c r="L6">
        <v>5.0999999999999996</v>
      </c>
      <c r="M6">
        <v>7</v>
      </c>
      <c r="N6">
        <v>2</v>
      </c>
      <c r="O6">
        <v>2</v>
      </c>
      <c r="P6">
        <v>1</v>
      </c>
      <c r="Q6">
        <v>3</v>
      </c>
      <c r="R6">
        <v>0</v>
      </c>
      <c r="S6">
        <v>0</v>
      </c>
      <c r="T6">
        <v>4.88</v>
      </c>
      <c r="U6">
        <v>4.87</v>
      </c>
      <c r="V6">
        <v>22</v>
      </c>
      <c r="W6">
        <v>95</v>
      </c>
      <c r="X6">
        <v>59</v>
      </c>
      <c r="Y6">
        <v>15</v>
      </c>
      <c r="Z6">
        <v>6</v>
      </c>
      <c r="AA6">
        <v>9</v>
      </c>
      <c r="AB6">
        <v>9</v>
      </c>
      <c r="AC6">
        <v>6</v>
      </c>
      <c r="AD6">
        <v>0</v>
      </c>
      <c r="AE6">
        <v>0</v>
      </c>
      <c r="AF6">
        <v>48</v>
      </c>
      <c r="AG6">
        <v>1</v>
      </c>
      <c r="AH6">
        <v>0</v>
      </c>
      <c r="AI6">
        <v>0</v>
      </c>
      <c r="AJ6">
        <v>21</v>
      </c>
      <c r="AK6">
        <v>2</v>
      </c>
      <c r="AL6">
        <v>0</v>
      </c>
      <c r="AM6">
        <v>0</v>
      </c>
      <c r="AN6">
        <v>2</v>
      </c>
      <c r="AO6">
        <v>0</v>
      </c>
      <c r="AP6">
        <v>0</v>
      </c>
      <c r="AQ6">
        <v>1.08</v>
      </c>
      <c r="AR6">
        <v>7.6999999999999999E-2</v>
      </c>
      <c r="AS6">
        <v>1.06</v>
      </c>
      <c r="AT6" s="2">
        <v>5.0000000000000001E-4</v>
      </c>
      <c r="AU6">
        <v>0.97</v>
      </c>
    </row>
    <row r="7" spans="1:47" x14ac:dyDescent="0.2">
      <c r="A7" t="s">
        <v>902</v>
      </c>
      <c r="B7" t="s">
        <v>885</v>
      </c>
      <c r="C7">
        <v>81</v>
      </c>
      <c r="D7" t="s">
        <v>242</v>
      </c>
      <c r="E7" t="s">
        <v>157</v>
      </c>
      <c r="F7" t="s">
        <v>135</v>
      </c>
      <c r="G7" t="s">
        <v>411</v>
      </c>
      <c r="H7" t="s">
        <v>65</v>
      </c>
      <c r="I7" t="s">
        <v>66</v>
      </c>
      <c r="J7" t="s">
        <v>298</v>
      </c>
      <c r="K7">
        <v>14</v>
      </c>
      <c r="L7">
        <v>6</v>
      </c>
      <c r="M7">
        <v>6</v>
      </c>
      <c r="N7">
        <v>2</v>
      </c>
      <c r="O7">
        <v>1</v>
      </c>
      <c r="P7">
        <v>1</v>
      </c>
      <c r="Q7">
        <v>5</v>
      </c>
      <c r="R7">
        <v>1</v>
      </c>
      <c r="S7">
        <v>0</v>
      </c>
      <c r="T7">
        <v>4.28</v>
      </c>
      <c r="U7">
        <v>4.74</v>
      </c>
      <c r="V7">
        <v>26</v>
      </c>
      <c r="W7">
        <v>87</v>
      </c>
      <c r="X7">
        <v>58</v>
      </c>
      <c r="Y7">
        <v>13</v>
      </c>
      <c r="Z7">
        <v>10</v>
      </c>
      <c r="AA7">
        <v>12</v>
      </c>
      <c r="AB7">
        <v>8</v>
      </c>
      <c r="AC7">
        <v>7</v>
      </c>
      <c r="AD7">
        <v>0</v>
      </c>
      <c r="AE7">
        <v>0</v>
      </c>
      <c r="AF7">
        <v>58</v>
      </c>
      <c r="AG7">
        <v>0</v>
      </c>
      <c r="AH7">
        <v>0</v>
      </c>
      <c r="AI7">
        <v>0</v>
      </c>
      <c r="AJ7">
        <v>25</v>
      </c>
      <c r="AK7">
        <v>0</v>
      </c>
      <c r="AL7">
        <v>0</v>
      </c>
      <c r="AM7">
        <v>0</v>
      </c>
      <c r="AN7">
        <v>0</v>
      </c>
      <c r="AO7">
        <v>0</v>
      </c>
      <c r="AP7">
        <v>2</v>
      </c>
      <c r="AQ7">
        <v>0.9</v>
      </c>
      <c r="AR7">
        <v>-1.2999999999999999E-2</v>
      </c>
      <c r="AS7">
        <v>0.81</v>
      </c>
      <c r="AT7" s="2">
        <v>-1E-4</v>
      </c>
      <c r="AU7">
        <v>0.28000000000000003</v>
      </c>
    </row>
    <row r="8" spans="1:47" x14ac:dyDescent="0.2">
      <c r="A8" t="s">
        <v>902</v>
      </c>
      <c r="B8" t="s">
        <v>885</v>
      </c>
      <c r="C8">
        <v>86</v>
      </c>
      <c r="D8" t="s">
        <v>244</v>
      </c>
      <c r="E8" t="s">
        <v>158</v>
      </c>
      <c r="F8" t="s">
        <v>50</v>
      </c>
      <c r="G8" t="s">
        <v>409</v>
      </c>
      <c r="H8" t="s">
        <v>183</v>
      </c>
      <c r="I8" t="s">
        <v>66</v>
      </c>
      <c r="J8" t="s">
        <v>304</v>
      </c>
      <c r="K8">
        <v>5</v>
      </c>
      <c r="L8">
        <v>6.2</v>
      </c>
      <c r="M8">
        <v>9</v>
      </c>
      <c r="N8">
        <v>3</v>
      </c>
      <c r="O8">
        <v>3</v>
      </c>
      <c r="P8">
        <v>0</v>
      </c>
      <c r="Q8">
        <v>3</v>
      </c>
      <c r="R8">
        <v>1</v>
      </c>
      <c r="S8">
        <v>0</v>
      </c>
      <c r="T8">
        <v>4.24</v>
      </c>
      <c r="U8">
        <v>4.6399999999999997</v>
      </c>
      <c r="V8">
        <v>27</v>
      </c>
      <c r="W8">
        <v>87</v>
      </c>
      <c r="X8">
        <v>64</v>
      </c>
      <c r="Y8">
        <v>18</v>
      </c>
      <c r="Z8">
        <v>5</v>
      </c>
      <c r="AA8">
        <v>16</v>
      </c>
      <c r="AB8">
        <v>8</v>
      </c>
      <c r="AC8">
        <v>6</v>
      </c>
      <c r="AD8">
        <v>0</v>
      </c>
      <c r="AE8">
        <v>0</v>
      </c>
      <c r="AF8">
        <v>47</v>
      </c>
      <c r="AG8">
        <v>1</v>
      </c>
      <c r="AH8">
        <v>0</v>
      </c>
      <c r="AI8">
        <v>0</v>
      </c>
      <c r="AJ8">
        <v>27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0.97</v>
      </c>
      <c r="AR8">
        <v>0.13500000000000001</v>
      </c>
      <c r="AS8">
        <v>0.81</v>
      </c>
      <c r="AT8" s="2">
        <v>6.9999999999999999E-4</v>
      </c>
      <c r="AU8">
        <v>0.25</v>
      </c>
    </row>
    <row r="9" spans="1:47" x14ac:dyDescent="0.2">
      <c r="A9" t="s">
        <v>902</v>
      </c>
      <c r="B9" t="s">
        <v>885</v>
      </c>
      <c r="C9">
        <v>91</v>
      </c>
      <c r="D9" t="s">
        <v>195</v>
      </c>
      <c r="E9" t="s">
        <v>158</v>
      </c>
      <c r="F9" t="s">
        <v>227</v>
      </c>
      <c r="G9" t="s">
        <v>410</v>
      </c>
      <c r="H9" t="s">
        <v>414</v>
      </c>
      <c r="I9" t="s">
        <v>52</v>
      </c>
      <c r="K9">
        <v>4</v>
      </c>
      <c r="L9">
        <v>4.2</v>
      </c>
      <c r="M9">
        <v>8</v>
      </c>
      <c r="N9">
        <v>3</v>
      </c>
      <c r="O9">
        <v>3</v>
      </c>
      <c r="P9">
        <v>2</v>
      </c>
      <c r="Q9">
        <v>5</v>
      </c>
      <c r="R9">
        <v>1</v>
      </c>
      <c r="S9">
        <v>1</v>
      </c>
      <c r="T9">
        <v>4.4000000000000004</v>
      </c>
      <c r="U9">
        <v>4.75</v>
      </c>
      <c r="V9">
        <v>26</v>
      </c>
      <c r="W9">
        <v>94</v>
      </c>
      <c r="X9">
        <v>60</v>
      </c>
      <c r="Y9">
        <v>18</v>
      </c>
      <c r="Z9">
        <v>11</v>
      </c>
      <c r="AA9">
        <v>12</v>
      </c>
      <c r="AB9">
        <v>6</v>
      </c>
      <c r="AC9">
        <v>5</v>
      </c>
      <c r="AD9">
        <v>0</v>
      </c>
      <c r="AE9">
        <v>0</v>
      </c>
      <c r="AF9">
        <v>39</v>
      </c>
      <c r="AG9">
        <v>0</v>
      </c>
      <c r="AH9">
        <v>0</v>
      </c>
      <c r="AI9">
        <v>0</v>
      </c>
      <c r="AJ9">
        <v>23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0.98</v>
      </c>
      <c r="AR9">
        <v>-0.13200000000000001</v>
      </c>
      <c r="AS9">
        <v>0.75</v>
      </c>
      <c r="AT9" s="2">
        <v>-5.9999999999999995E-4</v>
      </c>
      <c r="AU9">
        <v>-1.03</v>
      </c>
    </row>
    <row r="10" spans="1:47" x14ac:dyDescent="0.2">
      <c r="A10" t="s">
        <v>902</v>
      </c>
      <c r="B10" t="s">
        <v>885</v>
      </c>
      <c r="C10">
        <v>99</v>
      </c>
      <c r="D10" t="s">
        <v>459</v>
      </c>
      <c r="E10" t="s">
        <v>157</v>
      </c>
      <c r="F10" t="s">
        <v>77</v>
      </c>
      <c r="G10" t="s">
        <v>409</v>
      </c>
      <c r="H10" t="s">
        <v>210</v>
      </c>
      <c r="I10" t="s">
        <v>52</v>
      </c>
      <c r="K10">
        <v>10</v>
      </c>
      <c r="L10">
        <v>5</v>
      </c>
      <c r="M10">
        <v>6</v>
      </c>
      <c r="N10">
        <v>3</v>
      </c>
      <c r="O10">
        <v>3</v>
      </c>
      <c r="P10">
        <v>3</v>
      </c>
      <c r="Q10">
        <v>2</v>
      </c>
      <c r="R10">
        <v>0</v>
      </c>
      <c r="S10">
        <v>0</v>
      </c>
      <c r="T10">
        <v>4.5</v>
      </c>
      <c r="U10">
        <v>4.6900000000000004</v>
      </c>
      <c r="V10">
        <v>22</v>
      </c>
      <c r="W10">
        <v>89</v>
      </c>
      <c r="X10">
        <v>56</v>
      </c>
      <c r="Y10">
        <v>18</v>
      </c>
      <c r="Z10">
        <v>6</v>
      </c>
      <c r="AA10">
        <v>7</v>
      </c>
      <c r="AB10">
        <v>10</v>
      </c>
      <c r="AC10">
        <v>4</v>
      </c>
      <c r="AD10">
        <v>2</v>
      </c>
      <c r="AE10">
        <v>0</v>
      </c>
      <c r="AF10">
        <v>42</v>
      </c>
      <c r="AG10">
        <v>0</v>
      </c>
      <c r="AH10">
        <v>0</v>
      </c>
      <c r="AI10">
        <v>0</v>
      </c>
      <c r="AJ10">
        <v>19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0.88</v>
      </c>
      <c r="AR10">
        <v>-0.115</v>
      </c>
      <c r="AS10">
        <v>1.1100000000000001</v>
      </c>
      <c r="AT10" s="2">
        <v>-8.9999999999999998E-4</v>
      </c>
      <c r="AU10">
        <v>-0.64</v>
      </c>
    </row>
    <row r="11" spans="1:47" x14ac:dyDescent="0.2">
      <c r="A11" t="s">
        <v>902</v>
      </c>
      <c r="B11" t="s">
        <v>885</v>
      </c>
      <c r="C11">
        <v>110</v>
      </c>
      <c r="D11" t="s">
        <v>371</v>
      </c>
      <c r="E11" t="s">
        <v>158</v>
      </c>
      <c r="F11" t="s">
        <v>93</v>
      </c>
      <c r="G11" t="s">
        <v>411</v>
      </c>
      <c r="H11" t="s">
        <v>364</v>
      </c>
      <c r="I11" t="s">
        <v>57</v>
      </c>
      <c r="K11">
        <v>11</v>
      </c>
      <c r="L11">
        <v>5</v>
      </c>
      <c r="M11">
        <v>3</v>
      </c>
      <c r="N11">
        <v>0</v>
      </c>
      <c r="O11">
        <v>0</v>
      </c>
      <c r="P11">
        <v>2</v>
      </c>
      <c r="Q11">
        <v>7</v>
      </c>
      <c r="R11">
        <v>0</v>
      </c>
      <c r="S11">
        <v>0</v>
      </c>
      <c r="T11">
        <v>4.09</v>
      </c>
      <c r="U11">
        <v>4.4000000000000004</v>
      </c>
      <c r="V11">
        <v>21</v>
      </c>
      <c r="W11">
        <v>97</v>
      </c>
      <c r="X11">
        <v>67</v>
      </c>
      <c r="Y11">
        <v>20</v>
      </c>
      <c r="Z11">
        <v>9</v>
      </c>
      <c r="AA11">
        <v>11</v>
      </c>
      <c r="AB11">
        <v>1</v>
      </c>
      <c r="AC11">
        <v>0</v>
      </c>
      <c r="AD11">
        <v>0</v>
      </c>
      <c r="AE11">
        <v>0</v>
      </c>
      <c r="AF11">
        <v>66</v>
      </c>
      <c r="AG11">
        <v>0</v>
      </c>
      <c r="AH11">
        <v>0</v>
      </c>
      <c r="AI11">
        <v>0</v>
      </c>
      <c r="AJ11">
        <v>19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1.03</v>
      </c>
      <c r="AR11">
        <v>0.14299999999999999</v>
      </c>
      <c r="AS11">
        <v>0.8</v>
      </c>
      <c r="AT11" s="2">
        <v>6.9999999999999999E-4</v>
      </c>
      <c r="AU11">
        <v>1.41</v>
      </c>
    </row>
    <row r="12" spans="1:47" x14ac:dyDescent="0.2">
      <c r="A12" t="s">
        <v>902</v>
      </c>
      <c r="B12" t="s">
        <v>885</v>
      </c>
      <c r="C12">
        <v>115</v>
      </c>
      <c r="D12" t="s">
        <v>373</v>
      </c>
      <c r="E12" t="s">
        <v>157</v>
      </c>
      <c r="F12" t="s">
        <v>55</v>
      </c>
      <c r="G12" t="s">
        <v>452</v>
      </c>
      <c r="H12" t="s">
        <v>330</v>
      </c>
      <c r="I12" t="s">
        <v>66</v>
      </c>
      <c r="J12" t="s">
        <v>82</v>
      </c>
      <c r="K12">
        <v>4</v>
      </c>
      <c r="L12">
        <v>6</v>
      </c>
      <c r="M12">
        <v>8</v>
      </c>
      <c r="N12">
        <v>4</v>
      </c>
      <c r="O12">
        <v>3</v>
      </c>
      <c r="P12">
        <v>1</v>
      </c>
      <c r="Q12">
        <v>5</v>
      </c>
      <c r="R12">
        <v>0</v>
      </c>
      <c r="S12">
        <v>0</v>
      </c>
      <c r="T12">
        <v>4.13</v>
      </c>
      <c r="U12">
        <v>4.16</v>
      </c>
      <c r="V12">
        <v>26</v>
      </c>
      <c r="W12">
        <v>85</v>
      </c>
      <c r="X12">
        <v>55</v>
      </c>
      <c r="Y12">
        <v>11</v>
      </c>
      <c r="Z12">
        <v>9</v>
      </c>
      <c r="AA12">
        <v>11</v>
      </c>
      <c r="AB12">
        <v>9</v>
      </c>
      <c r="AC12">
        <v>5</v>
      </c>
      <c r="AD12">
        <v>1</v>
      </c>
      <c r="AE12">
        <v>0</v>
      </c>
      <c r="AF12">
        <v>46</v>
      </c>
      <c r="AG12">
        <v>1</v>
      </c>
      <c r="AH12">
        <v>1</v>
      </c>
      <c r="AI12">
        <v>1</v>
      </c>
      <c r="AJ12">
        <v>25</v>
      </c>
      <c r="AK12">
        <v>0</v>
      </c>
      <c r="AL12">
        <v>2</v>
      </c>
      <c r="AM12">
        <v>0</v>
      </c>
      <c r="AN12">
        <v>0</v>
      </c>
      <c r="AO12">
        <v>0</v>
      </c>
      <c r="AP12">
        <v>1</v>
      </c>
      <c r="AQ12">
        <v>0.49</v>
      </c>
      <c r="AR12">
        <v>-0.20599999999999999</v>
      </c>
      <c r="AS12">
        <v>0.38</v>
      </c>
      <c r="AT12" s="2">
        <v>-1E-3</v>
      </c>
      <c r="AU12">
        <v>-2.2599999999999998</v>
      </c>
    </row>
    <row r="13" spans="1:47" x14ac:dyDescent="0.2">
      <c r="A13" t="s">
        <v>902</v>
      </c>
      <c r="B13" t="s">
        <v>885</v>
      </c>
      <c r="C13">
        <v>125</v>
      </c>
      <c r="D13" t="s">
        <v>131</v>
      </c>
      <c r="E13" t="s">
        <v>157</v>
      </c>
      <c r="F13" t="s">
        <v>77</v>
      </c>
      <c r="G13" t="s">
        <v>409</v>
      </c>
      <c r="H13" t="s">
        <v>503</v>
      </c>
      <c r="I13" t="s">
        <v>57</v>
      </c>
      <c r="J13" t="s">
        <v>86</v>
      </c>
      <c r="K13">
        <v>12</v>
      </c>
      <c r="L13">
        <v>5.0999999999999996</v>
      </c>
      <c r="M13">
        <v>4</v>
      </c>
      <c r="N13">
        <v>0</v>
      </c>
      <c r="O13">
        <v>0</v>
      </c>
      <c r="P13">
        <v>3</v>
      </c>
      <c r="Q13">
        <v>5</v>
      </c>
      <c r="R13">
        <v>0</v>
      </c>
      <c r="S13">
        <v>0</v>
      </c>
      <c r="T13">
        <v>3.8</v>
      </c>
      <c r="U13">
        <v>4.07</v>
      </c>
      <c r="V13">
        <v>23</v>
      </c>
      <c r="W13">
        <v>95</v>
      </c>
      <c r="X13">
        <v>58</v>
      </c>
      <c r="Y13">
        <v>16</v>
      </c>
      <c r="Z13">
        <v>10</v>
      </c>
      <c r="AA13">
        <v>10</v>
      </c>
      <c r="AB13">
        <v>5</v>
      </c>
      <c r="AC13">
        <v>3</v>
      </c>
      <c r="AD13">
        <v>0</v>
      </c>
      <c r="AE13">
        <v>0</v>
      </c>
      <c r="AF13">
        <v>62</v>
      </c>
      <c r="AG13">
        <v>1</v>
      </c>
      <c r="AH13">
        <v>0</v>
      </c>
      <c r="AI13">
        <v>0</v>
      </c>
      <c r="AJ13">
        <v>19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1.32</v>
      </c>
      <c r="AR13">
        <v>0.253</v>
      </c>
      <c r="AS13">
        <v>0.87</v>
      </c>
      <c r="AT13" s="2">
        <v>1E-3</v>
      </c>
      <c r="AU13">
        <v>2.34</v>
      </c>
    </row>
    <row r="14" spans="1:47" x14ac:dyDescent="0.2">
      <c r="A14" t="s">
        <v>902</v>
      </c>
      <c r="B14" t="s">
        <v>885</v>
      </c>
      <c r="C14">
        <v>130</v>
      </c>
      <c r="D14" t="s">
        <v>134</v>
      </c>
      <c r="E14" t="s">
        <v>157</v>
      </c>
      <c r="F14" t="s">
        <v>59</v>
      </c>
      <c r="G14" t="s">
        <v>409</v>
      </c>
      <c r="H14" t="s">
        <v>527</v>
      </c>
      <c r="I14" t="s">
        <v>52</v>
      </c>
      <c r="K14">
        <v>5</v>
      </c>
      <c r="L14">
        <v>4.2</v>
      </c>
      <c r="M14">
        <v>7</v>
      </c>
      <c r="N14">
        <v>5</v>
      </c>
      <c r="O14">
        <v>5</v>
      </c>
      <c r="P14">
        <v>1</v>
      </c>
      <c r="Q14">
        <v>4</v>
      </c>
      <c r="R14">
        <v>1</v>
      </c>
      <c r="S14">
        <v>0</v>
      </c>
      <c r="T14">
        <v>4.18</v>
      </c>
      <c r="U14">
        <v>4.12</v>
      </c>
      <c r="V14">
        <v>20</v>
      </c>
      <c r="W14">
        <v>74</v>
      </c>
      <c r="X14">
        <v>44</v>
      </c>
      <c r="Y14">
        <v>13</v>
      </c>
      <c r="Z14">
        <v>7</v>
      </c>
      <c r="AA14">
        <v>8</v>
      </c>
      <c r="AB14">
        <v>7</v>
      </c>
      <c r="AC14">
        <v>5</v>
      </c>
      <c r="AD14">
        <v>0</v>
      </c>
      <c r="AE14">
        <v>0</v>
      </c>
      <c r="AF14">
        <v>33</v>
      </c>
      <c r="AG14">
        <v>0</v>
      </c>
      <c r="AH14">
        <v>0</v>
      </c>
      <c r="AI14">
        <v>0</v>
      </c>
      <c r="AJ14">
        <v>19</v>
      </c>
      <c r="AK14">
        <v>2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1.25</v>
      </c>
      <c r="AR14">
        <v>-0.40100000000000002</v>
      </c>
      <c r="AS14">
        <v>0.88</v>
      </c>
      <c r="AT14" s="2">
        <v>-1.6999999999999999E-3</v>
      </c>
      <c r="AU14">
        <v>-2.84</v>
      </c>
    </row>
    <row r="15" spans="1:47" x14ac:dyDescent="0.2">
      <c r="A15" t="s">
        <v>902</v>
      </c>
      <c r="B15" t="s">
        <v>885</v>
      </c>
      <c r="C15">
        <v>135</v>
      </c>
      <c r="D15" t="s">
        <v>898</v>
      </c>
      <c r="E15" t="s">
        <v>157</v>
      </c>
      <c r="F15" t="s">
        <v>50</v>
      </c>
      <c r="G15" t="s">
        <v>409</v>
      </c>
      <c r="H15" t="s">
        <v>97</v>
      </c>
      <c r="I15" t="s">
        <v>66</v>
      </c>
      <c r="K15">
        <v>4</v>
      </c>
      <c r="L15">
        <v>7</v>
      </c>
      <c r="M15">
        <v>5</v>
      </c>
      <c r="N15">
        <v>1</v>
      </c>
      <c r="O15">
        <v>1</v>
      </c>
      <c r="P15">
        <v>0</v>
      </c>
      <c r="Q15">
        <v>5</v>
      </c>
      <c r="R15">
        <v>0</v>
      </c>
      <c r="S15">
        <v>1</v>
      </c>
      <c r="T15">
        <v>3.92</v>
      </c>
      <c r="U15">
        <v>3.94</v>
      </c>
      <c r="V15">
        <v>25</v>
      </c>
      <c r="W15">
        <v>85</v>
      </c>
      <c r="X15">
        <v>57</v>
      </c>
      <c r="Y15">
        <v>20</v>
      </c>
      <c r="Z15">
        <v>6</v>
      </c>
      <c r="AA15">
        <v>12</v>
      </c>
      <c r="AB15">
        <v>7</v>
      </c>
      <c r="AC15">
        <v>3</v>
      </c>
      <c r="AD15">
        <v>0</v>
      </c>
      <c r="AE15">
        <v>0</v>
      </c>
      <c r="AF15">
        <v>68</v>
      </c>
      <c r="AG15">
        <v>0</v>
      </c>
      <c r="AH15">
        <v>0</v>
      </c>
      <c r="AI15">
        <v>0</v>
      </c>
      <c r="AJ15">
        <v>23</v>
      </c>
      <c r="AK15">
        <v>1</v>
      </c>
      <c r="AL15">
        <v>0</v>
      </c>
      <c r="AM15">
        <v>0</v>
      </c>
      <c r="AN15">
        <v>2</v>
      </c>
      <c r="AO15">
        <v>1</v>
      </c>
      <c r="AP15">
        <v>0</v>
      </c>
      <c r="AQ15">
        <v>1.2</v>
      </c>
      <c r="AR15">
        <v>0.36799999999999999</v>
      </c>
      <c r="AS15">
        <v>2.17</v>
      </c>
      <c r="AT15" s="2">
        <v>4.0000000000000001E-3</v>
      </c>
      <c r="AU15">
        <v>2.38</v>
      </c>
    </row>
    <row r="16" spans="1:47" x14ac:dyDescent="0.2">
      <c r="A16" t="s">
        <v>902</v>
      </c>
      <c r="B16" t="s">
        <v>885</v>
      </c>
      <c r="C16">
        <v>140</v>
      </c>
      <c r="D16" t="s">
        <v>384</v>
      </c>
      <c r="E16" t="s">
        <v>158</v>
      </c>
      <c r="F16" t="s">
        <v>59</v>
      </c>
      <c r="G16" t="s">
        <v>409</v>
      </c>
      <c r="H16" t="s">
        <v>189</v>
      </c>
      <c r="I16" t="s">
        <v>66</v>
      </c>
      <c r="K16">
        <v>4</v>
      </c>
      <c r="L16">
        <v>7</v>
      </c>
      <c r="M16">
        <v>7</v>
      </c>
      <c r="N16">
        <v>1</v>
      </c>
      <c r="O16">
        <v>1</v>
      </c>
      <c r="P16">
        <v>0</v>
      </c>
      <c r="Q16">
        <v>7</v>
      </c>
      <c r="R16">
        <v>1</v>
      </c>
      <c r="S16">
        <v>1</v>
      </c>
      <c r="T16">
        <v>3.71</v>
      </c>
      <c r="U16">
        <v>3.9</v>
      </c>
      <c r="V16">
        <v>28</v>
      </c>
      <c r="W16">
        <v>101</v>
      </c>
      <c r="X16">
        <v>66</v>
      </c>
      <c r="Y16">
        <v>18</v>
      </c>
      <c r="Z16">
        <v>11</v>
      </c>
      <c r="AA16">
        <v>14</v>
      </c>
      <c r="AB16">
        <v>6</v>
      </c>
      <c r="AC16">
        <v>4</v>
      </c>
      <c r="AD16">
        <v>0</v>
      </c>
      <c r="AE16">
        <v>0</v>
      </c>
      <c r="AF16">
        <v>66</v>
      </c>
      <c r="AG16">
        <v>0</v>
      </c>
      <c r="AH16">
        <v>0</v>
      </c>
      <c r="AI16">
        <v>0</v>
      </c>
      <c r="AJ16">
        <v>27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0</v>
      </c>
      <c r="AQ16">
        <v>1.1100000000000001</v>
      </c>
      <c r="AR16">
        <v>0.318</v>
      </c>
      <c r="AS16">
        <v>0.72</v>
      </c>
      <c r="AT16" s="2">
        <v>1.2999999999999999E-3</v>
      </c>
      <c r="AU16">
        <v>2.35</v>
      </c>
    </row>
    <row r="17" spans="1:47" x14ac:dyDescent="0.2">
      <c r="A17" t="s">
        <v>902</v>
      </c>
      <c r="B17" t="s">
        <v>885</v>
      </c>
      <c r="C17">
        <v>146</v>
      </c>
      <c r="D17" t="s">
        <v>899</v>
      </c>
      <c r="E17" t="s">
        <v>158</v>
      </c>
      <c r="F17" t="s">
        <v>77</v>
      </c>
      <c r="G17" t="s">
        <v>409</v>
      </c>
      <c r="H17" t="s">
        <v>364</v>
      </c>
      <c r="I17" t="s">
        <v>66</v>
      </c>
      <c r="J17" t="s">
        <v>90</v>
      </c>
      <c r="K17">
        <v>5</v>
      </c>
      <c r="L17">
        <v>7</v>
      </c>
      <c r="M17">
        <v>4</v>
      </c>
      <c r="N17">
        <v>0</v>
      </c>
      <c r="O17">
        <v>0</v>
      </c>
      <c r="P17">
        <v>0</v>
      </c>
      <c r="Q17">
        <v>8</v>
      </c>
      <c r="R17">
        <v>0</v>
      </c>
      <c r="S17">
        <v>1</v>
      </c>
      <c r="T17">
        <v>3.42</v>
      </c>
      <c r="U17">
        <v>3.7</v>
      </c>
      <c r="V17">
        <v>24</v>
      </c>
      <c r="W17">
        <v>94</v>
      </c>
      <c r="X17">
        <v>57</v>
      </c>
      <c r="Y17">
        <v>17</v>
      </c>
      <c r="Z17">
        <v>10</v>
      </c>
      <c r="AA17">
        <v>6</v>
      </c>
      <c r="AB17">
        <v>9</v>
      </c>
      <c r="AC17">
        <v>5</v>
      </c>
      <c r="AD17">
        <v>0</v>
      </c>
      <c r="AE17">
        <v>0</v>
      </c>
      <c r="AF17">
        <v>77</v>
      </c>
      <c r="AG17">
        <v>0</v>
      </c>
      <c r="AH17">
        <v>0</v>
      </c>
      <c r="AI17">
        <v>0</v>
      </c>
      <c r="AJ17">
        <v>23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1.24</v>
      </c>
      <c r="AR17">
        <v>0.45100000000000001</v>
      </c>
      <c r="AS17">
        <v>1.1299999999999999</v>
      </c>
      <c r="AT17" s="2">
        <v>2.5000000000000001E-3</v>
      </c>
      <c r="AU17">
        <v>3.35</v>
      </c>
    </row>
    <row r="18" spans="1:47" x14ac:dyDescent="0.2">
      <c r="A18" t="s">
        <v>902</v>
      </c>
      <c r="B18" t="s">
        <v>885</v>
      </c>
      <c r="C18">
        <v>155</v>
      </c>
      <c r="D18" t="s">
        <v>332</v>
      </c>
      <c r="E18" t="s">
        <v>157</v>
      </c>
      <c r="F18" t="s">
        <v>77</v>
      </c>
      <c r="G18" t="s">
        <v>409</v>
      </c>
      <c r="H18" t="s">
        <v>183</v>
      </c>
      <c r="I18" t="s">
        <v>57</v>
      </c>
      <c r="J18" t="s">
        <v>238</v>
      </c>
      <c r="K18">
        <v>8</v>
      </c>
      <c r="L18">
        <v>5</v>
      </c>
      <c r="M18">
        <v>6</v>
      </c>
      <c r="N18">
        <v>2</v>
      </c>
      <c r="O18">
        <v>2</v>
      </c>
      <c r="P18">
        <v>1</v>
      </c>
      <c r="Q18">
        <v>5</v>
      </c>
      <c r="R18">
        <v>0</v>
      </c>
      <c r="S18">
        <v>0</v>
      </c>
      <c r="T18">
        <v>3.43</v>
      </c>
      <c r="U18">
        <v>3.6</v>
      </c>
      <c r="V18">
        <v>22</v>
      </c>
      <c r="W18">
        <v>90</v>
      </c>
      <c r="X18">
        <v>64</v>
      </c>
      <c r="Y18">
        <v>16</v>
      </c>
      <c r="Z18">
        <v>8</v>
      </c>
      <c r="AA18">
        <v>11</v>
      </c>
      <c r="AB18">
        <v>5</v>
      </c>
      <c r="AC18">
        <v>5</v>
      </c>
      <c r="AD18">
        <v>0</v>
      </c>
      <c r="AE18">
        <v>0</v>
      </c>
      <c r="AF18">
        <v>51</v>
      </c>
      <c r="AG18">
        <v>0</v>
      </c>
      <c r="AH18">
        <v>0</v>
      </c>
      <c r="AI18">
        <v>0</v>
      </c>
      <c r="AJ18">
        <v>21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1.1200000000000001</v>
      </c>
      <c r="AR18">
        <v>-6.0000000000000001E-3</v>
      </c>
      <c r="AS18">
        <v>0.47</v>
      </c>
      <c r="AT18" s="2">
        <v>0</v>
      </c>
      <c r="AU18">
        <v>-0.61</v>
      </c>
    </row>
    <row r="19" spans="1:47" x14ac:dyDescent="0.2">
      <c r="A19" t="s">
        <v>902</v>
      </c>
      <c r="B19" t="s">
        <v>885</v>
      </c>
      <c r="C19">
        <v>162</v>
      </c>
      <c r="D19" t="s">
        <v>391</v>
      </c>
      <c r="E19" t="s">
        <v>158</v>
      </c>
      <c r="F19" t="s">
        <v>117</v>
      </c>
      <c r="G19" t="s">
        <v>410</v>
      </c>
      <c r="H19" t="s">
        <v>128</v>
      </c>
      <c r="I19" t="s">
        <v>52</v>
      </c>
      <c r="J19" t="s">
        <v>444</v>
      </c>
      <c r="K19">
        <v>7</v>
      </c>
      <c r="L19">
        <v>5</v>
      </c>
      <c r="M19">
        <v>5</v>
      </c>
      <c r="N19">
        <v>1</v>
      </c>
      <c r="O19">
        <v>1</v>
      </c>
      <c r="P19">
        <v>0</v>
      </c>
      <c r="Q19">
        <v>2</v>
      </c>
      <c r="R19">
        <v>1</v>
      </c>
      <c r="S19">
        <v>1</v>
      </c>
      <c r="T19">
        <v>3.35</v>
      </c>
      <c r="U19">
        <v>3.69</v>
      </c>
      <c r="V19">
        <v>18</v>
      </c>
      <c r="W19">
        <v>49</v>
      </c>
      <c r="X19">
        <v>34</v>
      </c>
      <c r="Y19">
        <v>9</v>
      </c>
      <c r="Z19">
        <v>5</v>
      </c>
      <c r="AA19">
        <v>10</v>
      </c>
      <c r="AB19">
        <v>5</v>
      </c>
      <c r="AC19">
        <v>4</v>
      </c>
      <c r="AD19">
        <v>0</v>
      </c>
      <c r="AE19">
        <v>0</v>
      </c>
      <c r="AF19">
        <v>55</v>
      </c>
      <c r="AG19">
        <v>1</v>
      </c>
      <c r="AH19">
        <v>1</v>
      </c>
      <c r="AI19">
        <v>1</v>
      </c>
      <c r="AJ19">
        <v>17</v>
      </c>
      <c r="AK19">
        <v>0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0.94</v>
      </c>
      <c r="AR19">
        <v>0.16800000000000001</v>
      </c>
      <c r="AS19">
        <v>0</v>
      </c>
      <c r="AT19" s="2">
        <v>0</v>
      </c>
      <c r="AU19">
        <v>1.39</v>
      </c>
    </row>
    <row r="20" spans="1:47" x14ac:dyDescent="0.2">
      <c r="A20" t="s">
        <v>903</v>
      </c>
      <c r="H20" t="s">
        <v>900</v>
      </c>
      <c r="J20" t="s">
        <v>901</v>
      </c>
      <c r="K20">
        <v>4.9000000000000004</v>
      </c>
      <c r="L20">
        <v>102</v>
      </c>
      <c r="M20">
        <v>113</v>
      </c>
      <c r="N20">
        <v>41</v>
      </c>
      <c r="O20">
        <v>38</v>
      </c>
      <c r="P20">
        <v>22</v>
      </c>
      <c r="Q20">
        <v>80</v>
      </c>
      <c r="R20">
        <v>10</v>
      </c>
      <c r="S20">
        <v>7</v>
      </c>
      <c r="T20">
        <v>3.35</v>
      </c>
      <c r="U20">
        <v>3.69</v>
      </c>
      <c r="V20">
        <v>429</v>
      </c>
      <c r="W20">
        <v>1576</v>
      </c>
      <c r="X20" s="3">
        <v>0.65</v>
      </c>
      <c r="Y20" s="3">
        <v>0.18</v>
      </c>
      <c r="Z20" s="3">
        <v>0.1</v>
      </c>
      <c r="AA20">
        <v>1.64</v>
      </c>
      <c r="AC20" s="3">
        <v>0.25</v>
      </c>
      <c r="AD20" s="3">
        <v>0.02</v>
      </c>
      <c r="AE20">
        <v>0</v>
      </c>
      <c r="AF20">
        <v>52</v>
      </c>
      <c r="AG20">
        <v>6</v>
      </c>
      <c r="AH20">
        <v>2</v>
      </c>
      <c r="AI20">
        <v>2</v>
      </c>
      <c r="AJ20">
        <v>398</v>
      </c>
      <c r="AK20">
        <v>15</v>
      </c>
      <c r="AL20">
        <v>4</v>
      </c>
      <c r="AM20">
        <v>1</v>
      </c>
      <c r="AN20">
        <v>16</v>
      </c>
      <c r="AO20">
        <v>1</v>
      </c>
      <c r="AP20">
        <v>8</v>
      </c>
      <c r="AQ20">
        <v>1.03</v>
      </c>
      <c r="AR20">
        <v>1.0720000000000001</v>
      </c>
      <c r="AS20">
        <v>0.86</v>
      </c>
      <c r="AT20" s="2">
        <v>6.3E-3</v>
      </c>
      <c r="AU20">
        <v>4.8600000000000003</v>
      </c>
    </row>
  </sheetData>
  <hyperlinks>
    <hyperlink ref="E1" r:id="rId1" xr:uid="{13674B64-CD26-434D-B933-EE7026D393F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0C7B2-905C-874E-910F-A12AFA7A4CF5}">
  <dimension ref="A1:AU22"/>
  <sheetViews>
    <sheetView workbookViewId="0">
      <selection activeCell="A2" sqref="A2:AU22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778</v>
      </c>
      <c r="B2" t="s">
        <v>885</v>
      </c>
      <c r="C2">
        <v>4</v>
      </c>
      <c r="D2" t="s">
        <v>413</v>
      </c>
      <c r="E2" t="s">
        <v>158</v>
      </c>
      <c r="F2" t="s">
        <v>77</v>
      </c>
      <c r="G2" t="s">
        <v>409</v>
      </c>
      <c r="H2" t="s">
        <v>128</v>
      </c>
      <c r="I2" t="s">
        <v>57</v>
      </c>
      <c r="K2">
        <v>99</v>
      </c>
      <c r="L2">
        <v>5.2</v>
      </c>
      <c r="M2">
        <v>7</v>
      </c>
      <c r="N2">
        <v>2</v>
      </c>
      <c r="O2">
        <v>2</v>
      </c>
      <c r="P2">
        <v>3</v>
      </c>
      <c r="Q2">
        <v>4</v>
      </c>
      <c r="R2">
        <v>1</v>
      </c>
      <c r="S2">
        <v>0</v>
      </c>
      <c r="T2">
        <v>3.18</v>
      </c>
      <c r="U2">
        <v>5.6</v>
      </c>
      <c r="V2">
        <v>25</v>
      </c>
      <c r="W2">
        <v>95</v>
      </c>
      <c r="X2">
        <v>55</v>
      </c>
      <c r="Y2">
        <v>17</v>
      </c>
      <c r="Z2">
        <v>5</v>
      </c>
      <c r="AA2">
        <v>4</v>
      </c>
      <c r="AB2">
        <v>14</v>
      </c>
      <c r="AC2">
        <v>6</v>
      </c>
      <c r="AD2">
        <v>2</v>
      </c>
      <c r="AE2">
        <v>0</v>
      </c>
      <c r="AF2">
        <v>48</v>
      </c>
      <c r="AG2">
        <v>0</v>
      </c>
      <c r="AH2">
        <v>1</v>
      </c>
      <c r="AI2">
        <v>0</v>
      </c>
      <c r="AJ2">
        <v>21</v>
      </c>
      <c r="AK2">
        <v>2</v>
      </c>
      <c r="AL2">
        <v>0</v>
      </c>
      <c r="AM2">
        <v>1</v>
      </c>
      <c r="AN2">
        <v>0</v>
      </c>
      <c r="AO2">
        <v>1</v>
      </c>
      <c r="AP2">
        <v>0</v>
      </c>
      <c r="AQ2">
        <v>0.82</v>
      </c>
      <c r="AR2">
        <v>1.7999999999999999E-2</v>
      </c>
      <c r="AS2">
        <v>0.89</v>
      </c>
      <c r="AT2" s="2">
        <v>1E-4</v>
      </c>
      <c r="AU2">
        <v>0.77</v>
      </c>
    </row>
    <row r="3" spans="1:47" x14ac:dyDescent="0.2">
      <c r="A3" t="s">
        <v>778</v>
      </c>
      <c r="B3" t="s">
        <v>885</v>
      </c>
      <c r="C3">
        <v>10</v>
      </c>
      <c r="D3" t="s">
        <v>223</v>
      </c>
      <c r="E3" t="s">
        <v>157</v>
      </c>
      <c r="F3" t="s">
        <v>59</v>
      </c>
      <c r="G3" t="s">
        <v>409</v>
      </c>
      <c r="H3" t="s">
        <v>180</v>
      </c>
      <c r="I3" t="s">
        <v>74</v>
      </c>
      <c r="J3" t="s">
        <v>167</v>
      </c>
      <c r="K3">
        <v>5</v>
      </c>
      <c r="L3">
        <v>3.2</v>
      </c>
      <c r="M3">
        <v>6</v>
      </c>
      <c r="N3">
        <v>5</v>
      </c>
      <c r="O3">
        <v>5</v>
      </c>
      <c r="P3">
        <v>2</v>
      </c>
      <c r="Q3">
        <v>10</v>
      </c>
      <c r="R3">
        <v>2</v>
      </c>
      <c r="S3">
        <v>0</v>
      </c>
      <c r="T3">
        <v>6.75</v>
      </c>
      <c r="U3">
        <v>5.92</v>
      </c>
      <c r="V3">
        <v>18</v>
      </c>
      <c r="W3">
        <v>93</v>
      </c>
      <c r="X3">
        <v>57</v>
      </c>
      <c r="Y3">
        <v>19</v>
      </c>
      <c r="Z3">
        <v>12</v>
      </c>
      <c r="AA3">
        <v>3</v>
      </c>
      <c r="AB3">
        <v>3</v>
      </c>
      <c r="AC3">
        <v>1</v>
      </c>
      <c r="AD3">
        <v>0</v>
      </c>
      <c r="AE3">
        <v>0</v>
      </c>
      <c r="AF3">
        <v>37</v>
      </c>
      <c r="AG3">
        <v>0</v>
      </c>
      <c r="AH3">
        <v>0</v>
      </c>
      <c r="AI3">
        <v>0</v>
      </c>
      <c r="AJ3">
        <v>16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1.06</v>
      </c>
      <c r="AR3">
        <v>-0.438</v>
      </c>
      <c r="AS3">
        <v>1.1599999999999999</v>
      </c>
      <c r="AT3" s="2">
        <v>-2.8999999999999998E-3</v>
      </c>
      <c r="AU3">
        <v>-3.5</v>
      </c>
    </row>
    <row r="4" spans="1:47" x14ac:dyDescent="0.2">
      <c r="A4" t="s">
        <v>778</v>
      </c>
      <c r="B4" t="s">
        <v>885</v>
      </c>
      <c r="C4">
        <v>15</v>
      </c>
      <c r="D4" t="s">
        <v>292</v>
      </c>
      <c r="E4" t="s">
        <v>157</v>
      </c>
      <c r="F4" t="s">
        <v>80</v>
      </c>
      <c r="G4" t="s">
        <v>409</v>
      </c>
      <c r="H4" t="s">
        <v>650</v>
      </c>
      <c r="I4" t="s">
        <v>52</v>
      </c>
      <c r="J4" t="s">
        <v>298</v>
      </c>
      <c r="K4">
        <v>6</v>
      </c>
      <c r="L4">
        <v>4.2</v>
      </c>
      <c r="M4">
        <v>6</v>
      </c>
      <c r="N4">
        <v>5</v>
      </c>
      <c r="O4">
        <v>5</v>
      </c>
      <c r="P4">
        <v>3</v>
      </c>
      <c r="Q4">
        <v>3</v>
      </c>
      <c r="R4">
        <v>1</v>
      </c>
      <c r="S4">
        <v>0</v>
      </c>
      <c r="T4">
        <v>7.71</v>
      </c>
      <c r="U4">
        <v>6.13</v>
      </c>
      <c r="V4">
        <v>23</v>
      </c>
      <c r="W4">
        <v>82</v>
      </c>
      <c r="X4">
        <v>49</v>
      </c>
      <c r="Y4">
        <v>11</v>
      </c>
      <c r="Z4">
        <v>9</v>
      </c>
      <c r="AA4">
        <v>4</v>
      </c>
      <c r="AB4">
        <v>13</v>
      </c>
      <c r="AC4">
        <v>5</v>
      </c>
      <c r="AD4">
        <v>2</v>
      </c>
      <c r="AE4">
        <v>0</v>
      </c>
      <c r="AF4">
        <v>32</v>
      </c>
      <c r="AG4">
        <v>0</v>
      </c>
      <c r="AH4">
        <v>0</v>
      </c>
      <c r="AI4">
        <v>0</v>
      </c>
      <c r="AJ4">
        <v>18</v>
      </c>
      <c r="AK4">
        <v>1</v>
      </c>
      <c r="AL4">
        <v>0</v>
      </c>
      <c r="AM4">
        <v>1</v>
      </c>
      <c r="AN4">
        <v>0</v>
      </c>
      <c r="AO4">
        <v>2</v>
      </c>
      <c r="AP4">
        <v>0</v>
      </c>
      <c r="AQ4">
        <v>1.26</v>
      </c>
      <c r="AR4">
        <v>-0.48</v>
      </c>
      <c r="AS4">
        <v>1.39</v>
      </c>
      <c r="AT4" s="2">
        <v>-3.2000000000000002E-3</v>
      </c>
      <c r="AU4">
        <v>-3.08</v>
      </c>
    </row>
    <row r="5" spans="1:47" x14ac:dyDescent="0.2">
      <c r="A5" t="s">
        <v>778</v>
      </c>
      <c r="B5" t="s">
        <v>885</v>
      </c>
      <c r="C5">
        <v>20</v>
      </c>
      <c r="D5" t="s">
        <v>398</v>
      </c>
      <c r="E5" t="s">
        <v>158</v>
      </c>
      <c r="F5" t="s">
        <v>50</v>
      </c>
      <c r="G5" t="s">
        <v>409</v>
      </c>
      <c r="H5" t="s">
        <v>107</v>
      </c>
      <c r="I5" t="s">
        <v>52</v>
      </c>
      <c r="J5" t="s">
        <v>792</v>
      </c>
      <c r="K5">
        <v>4</v>
      </c>
      <c r="L5">
        <v>4.0999999999999996</v>
      </c>
      <c r="M5">
        <v>7</v>
      </c>
      <c r="N5">
        <v>5</v>
      </c>
      <c r="O5">
        <v>4</v>
      </c>
      <c r="P5">
        <v>2</v>
      </c>
      <c r="Q5">
        <v>6</v>
      </c>
      <c r="R5">
        <v>1</v>
      </c>
      <c r="S5">
        <v>0</v>
      </c>
      <c r="T5">
        <v>7.85</v>
      </c>
      <c r="U5">
        <v>5.8</v>
      </c>
      <c r="V5">
        <v>22</v>
      </c>
      <c r="W5">
        <v>89</v>
      </c>
      <c r="X5">
        <v>52</v>
      </c>
      <c r="Y5">
        <v>13</v>
      </c>
      <c r="Z5">
        <v>9</v>
      </c>
      <c r="AA5">
        <v>5</v>
      </c>
      <c r="AB5">
        <v>9</v>
      </c>
      <c r="AC5">
        <v>5</v>
      </c>
      <c r="AD5">
        <v>2</v>
      </c>
      <c r="AE5">
        <v>0</v>
      </c>
      <c r="AF5">
        <v>35</v>
      </c>
      <c r="AG5">
        <v>1</v>
      </c>
      <c r="AH5">
        <v>0</v>
      </c>
      <c r="AI5">
        <v>0</v>
      </c>
      <c r="AJ5">
        <v>20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1.1200000000000001</v>
      </c>
      <c r="AR5">
        <v>-0.33900000000000002</v>
      </c>
      <c r="AS5">
        <v>1.19</v>
      </c>
      <c r="AT5" s="2">
        <v>-2.2000000000000001E-3</v>
      </c>
      <c r="AU5">
        <v>-3.27</v>
      </c>
    </row>
    <row r="6" spans="1:47" x14ac:dyDescent="0.2">
      <c r="A6" t="s">
        <v>778</v>
      </c>
      <c r="B6" t="s">
        <v>885</v>
      </c>
      <c r="C6">
        <v>25</v>
      </c>
      <c r="D6" t="s">
        <v>170</v>
      </c>
      <c r="E6" t="s">
        <v>157</v>
      </c>
      <c r="F6" t="s">
        <v>165</v>
      </c>
      <c r="G6" t="s">
        <v>412</v>
      </c>
      <c r="H6" t="s">
        <v>166</v>
      </c>
      <c r="I6" t="s">
        <v>66</v>
      </c>
      <c r="K6">
        <v>4</v>
      </c>
      <c r="L6">
        <v>7</v>
      </c>
      <c r="M6">
        <v>5</v>
      </c>
      <c r="N6">
        <v>1</v>
      </c>
      <c r="O6">
        <v>1</v>
      </c>
      <c r="P6">
        <v>1</v>
      </c>
      <c r="Q6">
        <v>8</v>
      </c>
      <c r="R6">
        <v>0</v>
      </c>
      <c r="S6">
        <v>0</v>
      </c>
      <c r="T6">
        <v>6.04</v>
      </c>
      <c r="U6">
        <v>4.55</v>
      </c>
      <c r="V6">
        <v>26</v>
      </c>
      <c r="W6">
        <v>101</v>
      </c>
      <c r="X6">
        <v>66</v>
      </c>
      <c r="Y6">
        <v>16</v>
      </c>
      <c r="Z6">
        <v>17</v>
      </c>
      <c r="AA6">
        <v>8</v>
      </c>
      <c r="AB6">
        <v>9</v>
      </c>
      <c r="AC6">
        <v>5</v>
      </c>
      <c r="AD6">
        <v>0</v>
      </c>
      <c r="AE6">
        <v>0</v>
      </c>
      <c r="AF6">
        <v>70</v>
      </c>
      <c r="AG6">
        <v>0</v>
      </c>
      <c r="AH6">
        <v>0</v>
      </c>
      <c r="AI6">
        <v>0</v>
      </c>
      <c r="AJ6">
        <v>25</v>
      </c>
      <c r="AK6">
        <v>2</v>
      </c>
      <c r="AL6">
        <v>0</v>
      </c>
      <c r="AM6">
        <v>0</v>
      </c>
      <c r="AN6">
        <v>1</v>
      </c>
      <c r="AO6">
        <v>0</v>
      </c>
      <c r="AP6">
        <v>0</v>
      </c>
      <c r="AQ6">
        <v>0.79</v>
      </c>
      <c r="AR6">
        <v>0.156</v>
      </c>
      <c r="AS6">
        <v>0.72</v>
      </c>
      <c r="AT6" s="2">
        <v>8.9999999999999998E-4</v>
      </c>
      <c r="AU6">
        <v>1.94</v>
      </c>
    </row>
    <row r="7" spans="1:47" x14ac:dyDescent="0.2">
      <c r="A7" t="s">
        <v>778</v>
      </c>
      <c r="B7" t="s">
        <v>885</v>
      </c>
      <c r="C7">
        <v>29</v>
      </c>
      <c r="D7" t="s">
        <v>502</v>
      </c>
      <c r="E7" t="s">
        <v>158</v>
      </c>
      <c r="F7" t="s">
        <v>59</v>
      </c>
      <c r="G7" t="s">
        <v>409</v>
      </c>
      <c r="H7" t="s">
        <v>678</v>
      </c>
      <c r="I7" t="s">
        <v>57</v>
      </c>
      <c r="J7" t="s">
        <v>793</v>
      </c>
      <c r="K7">
        <v>4</v>
      </c>
      <c r="L7">
        <v>5</v>
      </c>
      <c r="M7">
        <v>7</v>
      </c>
      <c r="N7">
        <v>5</v>
      </c>
      <c r="O7">
        <v>3</v>
      </c>
      <c r="P7">
        <v>3</v>
      </c>
      <c r="Q7">
        <v>6</v>
      </c>
      <c r="R7">
        <v>1</v>
      </c>
      <c r="S7">
        <v>0</v>
      </c>
      <c r="T7">
        <v>5.93</v>
      </c>
      <c r="U7">
        <v>4.6500000000000004</v>
      </c>
      <c r="V7">
        <v>24</v>
      </c>
      <c r="W7">
        <v>101</v>
      </c>
      <c r="X7">
        <v>60</v>
      </c>
      <c r="Y7">
        <v>15</v>
      </c>
      <c r="Z7">
        <v>11</v>
      </c>
      <c r="AA7">
        <v>8</v>
      </c>
      <c r="AB7">
        <v>7</v>
      </c>
      <c r="AC7">
        <v>4</v>
      </c>
      <c r="AD7">
        <v>0</v>
      </c>
      <c r="AE7">
        <v>0</v>
      </c>
      <c r="AF7">
        <v>40</v>
      </c>
      <c r="AG7">
        <v>0</v>
      </c>
      <c r="AH7">
        <v>0</v>
      </c>
      <c r="AI7">
        <v>0</v>
      </c>
      <c r="AJ7">
        <v>21</v>
      </c>
      <c r="AK7">
        <v>0</v>
      </c>
      <c r="AL7">
        <v>0</v>
      </c>
      <c r="AM7">
        <v>0</v>
      </c>
      <c r="AN7">
        <v>3</v>
      </c>
      <c r="AO7">
        <v>0</v>
      </c>
      <c r="AP7">
        <v>0</v>
      </c>
      <c r="AQ7">
        <v>1.2</v>
      </c>
      <c r="AR7">
        <v>-6.5000000000000002E-2</v>
      </c>
      <c r="AS7">
        <v>0.93</v>
      </c>
      <c r="AT7" s="2">
        <v>-2.9999999999999997E-4</v>
      </c>
      <c r="AU7">
        <v>-1.98</v>
      </c>
    </row>
    <row r="8" spans="1:47" x14ac:dyDescent="0.2">
      <c r="A8" t="s">
        <v>778</v>
      </c>
      <c r="B8" t="s">
        <v>885</v>
      </c>
      <c r="C8">
        <v>34</v>
      </c>
      <c r="D8" t="s">
        <v>504</v>
      </c>
      <c r="E8" t="s">
        <v>158</v>
      </c>
      <c r="F8" t="s">
        <v>77</v>
      </c>
      <c r="G8" t="s">
        <v>409</v>
      </c>
      <c r="H8" t="s">
        <v>97</v>
      </c>
      <c r="I8" t="s">
        <v>66</v>
      </c>
      <c r="K8">
        <v>4</v>
      </c>
      <c r="L8">
        <v>6.1</v>
      </c>
      <c r="M8">
        <v>6</v>
      </c>
      <c r="N8">
        <v>3</v>
      </c>
      <c r="O8">
        <v>3</v>
      </c>
      <c r="P8">
        <v>1</v>
      </c>
      <c r="Q8">
        <v>7</v>
      </c>
      <c r="R8">
        <v>0</v>
      </c>
      <c r="S8">
        <v>0</v>
      </c>
      <c r="T8">
        <v>5.65</v>
      </c>
      <c r="U8">
        <v>4.09</v>
      </c>
      <c r="V8">
        <v>26</v>
      </c>
      <c r="W8">
        <v>90</v>
      </c>
      <c r="X8">
        <v>57</v>
      </c>
      <c r="Y8">
        <v>17</v>
      </c>
      <c r="Z8">
        <v>13</v>
      </c>
      <c r="AA8">
        <v>6</v>
      </c>
      <c r="AB8">
        <v>12</v>
      </c>
      <c r="AC8">
        <v>8</v>
      </c>
      <c r="AD8">
        <v>1</v>
      </c>
      <c r="AE8">
        <v>0</v>
      </c>
      <c r="AF8">
        <v>55</v>
      </c>
      <c r="AG8">
        <v>1</v>
      </c>
      <c r="AH8">
        <v>0</v>
      </c>
      <c r="AI8">
        <v>0</v>
      </c>
      <c r="AJ8">
        <v>25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0.99</v>
      </c>
      <c r="AR8">
        <v>8.3000000000000004E-2</v>
      </c>
      <c r="AS8">
        <v>0.76</v>
      </c>
      <c r="AT8" s="2">
        <v>4.0000000000000002E-4</v>
      </c>
      <c r="AU8">
        <v>0.97</v>
      </c>
    </row>
    <row r="9" spans="1:47" x14ac:dyDescent="0.2">
      <c r="A9" t="s">
        <v>778</v>
      </c>
      <c r="B9" t="s">
        <v>885</v>
      </c>
      <c r="C9">
        <v>41</v>
      </c>
      <c r="D9" t="s">
        <v>352</v>
      </c>
      <c r="E9" t="s">
        <v>157</v>
      </c>
      <c r="F9" t="s">
        <v>72</v>
      </c>
      <c r="G9" t="s">
        <v>410</v>
      </c>
      <c r="H9" t="s">
        <v>81</v>
      </c>
      <c r="I9" t="s">
        <v>74</v>
      </c>
      <c r="J9" t="s">
        <v>181</v>
      </c>
      <c r="K9">
        <v>7</v>
      </c>
      <c r="L9">
        <v>4</v>
      </c>
      <c r="M9">
        <v>5</v>
      </c>
      <c r="N9">
        <v>2</v>
      </c>
      <c r="O9">
        <v>2</v>
      </c>
      <c r="P9">
        <v>2</v>
      </c>
      <c r="Q9">
        <v>3</v>
      </c>
      <c r="R9">
        <v>2</v>
      </c>
      <c r="S9">
        <v>1</v>
      </c>
      <c r="T9">
        <v>5.53</v>
      </c>
      <c r="U9">
        <v>4.71</v>
      </c>
      <c r="V9">
        <v>20</v>
      </c>
      <c r="W9">
        <v>98</v>
      </c>
      <c r="X9">
        <v>62</v>
      </c>
      <c r="Y9">
        <v>12</v>
      </c>
      <c r="Z9">
        <v>6</v>
      </c>
      <c r="AA9">
        <v>4</v>
      </c>
      <c r="AB9">
        <v>10</v>
      </c>
      <c r="AC9">
        <v>1</v>
      </c>
      <c r="AD9">
        <v>3</v>
      </c>
      <c r="AE9">
        <v>0</v>
      </c>
      <c r="AF9">
        <v>45</v>
      </c>
      <c r="AG9">
        <v>0</v>
      </c>
      <c r="AH9">
        <v>0</v>
      </c>
      <c r="AI9">
        <v>0</v>
      </c>
      <c r="AJ9">
        <v>17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0.72</v>
      </c>
      <c r="AR9">
        <v>-6.5000000000000002E-2</v>
      </c>
      <c r="AS9">
        <v>0.61</v>
      </c>
      <c r="AT9" s="2">
        <v>-2.9999999999999997E-4</v>
      </c>
      <c r="AU9">
        <v>-0.14000000000000001</v>
      </c>
    </row>
    <row r="10" spans="1:47" x14ac:dyDescent="0.2">
      <c r="A10" t="s">
        <v>778</v>
      </c>
      <c r="B10" t="s">
        <v>885</v>
      </c>
      <c r="C10">
        <v>100</v>
      </c>
      <c r="D10" t="s">
        <v>253</v>
      </c>
      <c r="E10" t="s">
        <v>157</v>
      </c>
      <c r="F10" t="s">
        <v>77</v>
      </c>
      <c r="G10" t="s">
        <v>409</v>
      </c>
      <c r="H10" t="s">
        <v>254</v>
      </c>
      <c r="I10" t="s">
        <v>57</v>
      </c>
      <c r="J10" t="s">
        <v>185</v>
      </c>
      <c r="K10">
        <v>67</v>
      </c>
      <c r="L10">
        <v>5</v>
      </c>
      <c r="M10">
        <v>6</v>
      </c>
      <c r="N10">
        <v>1</v>
      </c>
      <c r="O10">
        <v>1</v>
      </c>
      <c r="P10">
        <v>3</v>
      </c>
      <c r="Q10">
        <v>6</v>
      </c>
      <c r="R10">
        <v>0</v>
      </c>
      <c r="S10">
        <v>0</v>
      </c>
      <c r="T10">
        <v>5.12</v>
      </c>
      <c r="U10">
        <v>4.47</v>
      </c>
      <c r="V10">
        <v>24</v>
      </c>
      <c r="W10">
        <v>92</v>
      </c>
      <c r="X10">
        <v>63</v>
      </c>
      <c r="Y10">
        <v>22</v>
      </c>
      <c r="Z10">
        <v>8</v>
      </c>
      <c r="AA10">
        <v>8</v>
      </c>
      <c r="AB10">
        <v>7</v>
      </c>
      <c r="AC10">
        <v>4</v>
      </c>
      <c r="AD10">
        <v>3</v>
      </c>
      <c r="AE10">
        <v>0</v>
      </c>
      <c r="AF10">
        <v>54</v>
      </c>
      <c r="AG10">
        <v>0</v>
      </c>
      <c r="AH10">
        <v>0</v>
      </c>
      <c r="AI10">
        <v>0</v>
      </c>
      <c r="AJ10">
        <v>21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1.25</v>
      </c>
      <c r="AR10">
        <v>0.107</v>
      </c>
      <c r="AS10">
        <v>1.37</v>
      </c>
      <c r="AT10" s="2">
        <v>6.9999999999999999E-4</v>
      </c>
      <c r="AU10">
        <v>0.99</v>
      </c>
    </row>
    <row r="11" spans="1:47" x14ac:dyDescent="0.2">
      <c r="A11" t="s">
        <v>778</v>
      </c>
      <c r="B11" t="s">
        <v>885</v>
      </c>
      <c r="C11">
        <v>105</v>
      </c>
      <c r="D11" t="s">
        <v>256</v>
      </c>
      <c r="E11" t="s">
        <v>157</v>
      </c>
      <c r="F11" t="s">
        <v>50</v>
      </c>
      <c r="G11" t="s">
        <v>409</v>
      </c>
      <c r="H11" t="s">
        <v>456</v>
      </c>
      <c r="I11" t="s">
        <v>66</v>
      </c>
      <c r="J11" t="s">
        <v>737</v>
      </c>
      <c r="K11">
        <v>4</v>
      </c>
      <c r="L11">
        <v>7</v>
      </c>
      <c r="M11">
        <v>7</v>
      </c>
      <c r="N11">
        <v>3</v>
      </c>
      <c r="O11">
        <v>3</v>
      </c>
      <c r="P11">
        <v>0</v>
      </c>
      <c r="Q11">
        <v>7</v>
      </c>
      <c r="R11">
        <v>0</v>
      </c>
      <c r="S11">
        <v>0</v>
      </c>
      <c r="T11">
        <v>4.96</v>
      </c>
      <c r="U11">
        <v>4.0199999999999996</v>
      </c>
      <c r="V11">
        <v>28</v>
      </c>
      <c r="W11">
        <v>112</v>
      </c>
      <c r="X11">
        <v>77</v>
      </c>
      <c r="Y11">
        <v>16</v>
      </c>
      <c r="Z11">
        <v>11</v>
      </c>
      <c r="AA11">
        <v>5</v>
      </c>
      <c r="AB11">
        <v>16</v>
      </c>
      <c r="AC11">
        <v>7</v>
      </c>
      <c r="AD11">
        <v>2</v>
      </c>
      <c r="AE11">
        <v>0</v>
      </c>
      <c r="AF11">
        <v>58</v>
      </c>
      <c r="AG11">
        <v>0</v>
      </c>
      <c r="AH11">
        <v>0</v>
      </c>
      <c r="AI11">
        <v>0</v>
      </c>
      <c r="AJ11">
        <v>27</v>
      </c>
      <c r="AK11">
        <v>2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0.79</v>
      </c>
      <c r="AR11">
        <v>3.5000000000000003E-2</v>
      </c>
      <c r="AS11">
        <v>0.7</v>
      </c>
      <c r="AT11" s="2">
        <v>2.0000000000000001E-4</v>
      </c>
      <c r="AU11">
        <v>0.38</v>
      </c>
    </row>
    <row r="12" spans="1:47" x14ac:dyDescent="0.2">
      <c r="A12" t="s">
        <v>778</v>
      </c>
      <c r="B12" t="s">
        <v>885</v>
      </c>
      <c r="C12">
        <v>109</v>
      </c>
      <c r="D12" t="s">
        <v>257</v>
      </c>
      <c r="E12" t="s">
        <v>158</v>
      </c>
      <c r="F12" t="s">
        <v>93</v>
      </c>
      <c r="G12" t="s">
        <v>411</v>
      </c>
      <c r="H12" t="s">
        <v>894</v>
      </c>
      <c r="I12" t="s">
        <v>57</v>
      </c>
      <c r="J12" t="s">
        <v>738</v>
      </c>
      <c r="K12">
        <v>4</v>
      </c>
      <c r="L12">
        <v>6</v>
      </c>
      <c r="M12">
        <v>4</v>
      </c>
      <c r="N12">
        <v>1</v>
      </c>
      <c r="O12">
        <v>0</v>
      </c>
      <c r="P12">
        <v>3</v>
      </c>
      <c r="Q12">
        <v>4</v>
      </c>
      <c r="R12">
        <v>0</v>
      </c>
      <c r="S12">
        <v>1</v>
      </c>
      <c r="T12">
        <v>4.45</v>
      </c>
      <c r="U12">
        <v>4</v>
      </c>
      <c r="V12">
        <v>25</v>
      </c>
      <c r="W12">
        <v>95</v>
      </c>
      <c r="X12">
        <v>65</v>
      </c>
      <c r="Y12">
        <v>19</v>
      </c>
      <c r="Z12">
        <v>5</v>
      </c>
      <c r="AA12">
        <v>6</v>
      </c>
      <c r="AB12">
        <v>11</v>
      </c>
      <c r="AC12">
        <v>5</v>
      </c>
      <c r="AD12">
        <v>2</v>
      </c>
      <c r="AE12">
        <v>0</v>
      </c>
      <c r="AF12">
        <v>63</v>
      </c>
      <c r="AG12">
        <v>0</v>
      </c>
      <c r="AH12">
        <v>0</v>
      </c>
      <c r="AI12">
        <v>0</v>
      </c>
      <c r="AJ12">
        <v>21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0.8</v>
      </c>
      <c r="AR12">
        <v>0.193</v>
      </c>
      <c r="AS12">
        <v>0.62</v>
      </c>
      <c r="AT12" s="2">
        <v>8.9999999999999998E-4</v>
      </c>
      <c r="AU12">
        <v>1.87</v>
      </c>
    </row>
    <row r="13" spans="1:47" x14ac:dyDescent="0.2">
      <c r="A13" t="s">
        <v>778</v>
      </c>
      <c r="B13" t="s">
        <v>885</v>
      </c>
      <c r="C13">
        <v>114</v>
      </c>
      <c r="D13" t="s">
        <v>259</v>
      </c>
      <c r="E13" t="s">
        <v>157</v>
      </c>
      <c r="F13" t="s">
        <v>55</v>
      </c>
      <c r="G13" t="s">
        <v>452</v>
      </c>
      <c r="H13" t="s">
        <v>73</v>
      </c>
      <c r="I13" t="s">
        <v>74</v>
      </c>
      <c r="J13" t="s">
        <v>246</v>
      </c>
      <c r="K13">
        <v>4</v>
      </c>
      <c r="L13">
        <v>4</v>
      </c>
      <c r="M13">
        <v>5</v>
      </c>
      <c r="N13">
        <v>5</v>
      </c>
      <c r="O13">
        <v>5</v>
      </c>
      <c r="P13">
        <v>0</v>
      </c>
      <c r="Q13">
        <v>5</v>
      </c>
      <c r="R13">
        <v>2</v>
      </c>
      <c r="S13">
        <v>0</v>
      </c>
      <c r="T13">
        <v>4.88</v>
      </c>
      <c r="U13">
        <v>4.2</v>
      </c>
      <c r="V13">
        <v>17</v>
      </c>
      <c r="W13">
        <v>69</v>
      </c>
      <c r="X13">
        <v>48</v>
      </c>
      <c r="Y13">
        <v>9</v>
      </c>
      <c r="Z13">
        <v>9</v>
      </c>
      <c r="AA13">
        <v>3</v>
      </c>
      <c r="AB13">
        <v>9</v>
      </c>
      <c r="AC13">
        <v>4</v>
      </c>
      <c r="AD13">
        <v>2</v>
      </c>
      <c r="AE13">
        <v>0</v>
      </c>
      <c r="AF13">
        <v>37</v>
      </c>
      <c r="AG13">
        <v>0</v>
      </c>
      <c r="AH13">
        <v>0</v>
      </c>
      <c r="AI13">
        <v>0</v>
      </c>
      <c r="AJ13">
        <v>17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0.57999999999999996</v>
      </c>
      <c r="AR13">
        <v>-0.27400000000000002</v>
      </c>
      <c r="AS13">
        <v>0.51</v>
      </c>
      <c r="AT13" s="2">
        <v>-1.4E-3</v>
      </c>
      <c r="AU13">
        <v>-3.23</v>
      </c>
    </row>
    <row r="14" spans="1:47" x14ac:dyDescent="0.2">
      <c r="A14" t="s">
        <v>778</v>
      </c>
      <c r="B14" t="s">
        <v>885</v>
      </c>
      <c r="C14">
        <v>123</v>
      </c>
      <c r="D14" t="s">
        <v>264</v>
      </c>
      <c r="E14" t="s">
        <v>158</v>
      </c>
      <c r="F14" t="s">
        <v>88</v>
      </c>
      <c r="G14" t="s">
        <v>410</v>
      </c>
      <c r="H14" t="s">
        <v>166</v>
      </c>
      <c r="I14" t="s">
        <v>57</v>
      </c>
      <c r="J14" t="s">
        <v>115</v>
      </c>
      <c r="K14">
        <v>10</v>
      </c>
      <c r="L14">
        <v>5</v>
      </c>
      <c r="M14">
        <v>4</v>
      </c>
      <c r="N14">
        <v>2</v>
      </c>
      <c r="O14">
        <v>2</v>
      </c>
      <c r="P14">
        <v>1</v>
      </c>
      <c r="Q14">
        <v>4</v>
      </c>
      <c r="R14">
        <v>0</v>
      </c>
      <c r="S14">
        <v>1</v>
      </c>
      <c r="T14">
        <v>4.79</v>
      </c>
      <c r="U14">
        <v>4.09</v>
      </c>
      <c r="V14">
        <v>21</v>
      </c>
      <c r="W14">
        <v>91</v>
      </c>
      <c r="X14">
        <v>57</v>
      </c>
      <c r="Y14">
        <v>13</v>
      </c>
      <c r="Z14">
        <v>10</v>
      </c>
      <c r="AA14">
        <v>4</v>
      </c>
      <c r="AB14">
        <v>11</v>
      </c>
      <c r="AC14">
        <v>1</v>
      </c>
      <c r="AD14">
        <v>2</v>
      </c>
      <c r="AE14">
        <v>0</v>
      </c>
      <c r="AF14">
        <v>54</v>
      </c>
      <c r="AG14">
        <v>0</v>
      </c>
      <c r="AH14">
        <v>0</v>
      </c>
      <c r="AI14">
        <v>0</v>
      </c>
      <c r="AJ14">
        <v>19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1.01</v>
      </c>
      <c r="AR14">
        <v>0.126</v>
      </c>
      <c r="AS14">
        <v>0.88</v>
      </c>
      <c r="AT14" s="2">
        <v>6.9999999999999999E-4</v>
      </c>
      <c r="AU14">
        <v>1.41</v>
      </c>
    </row>
    <row r="15" spans="1:47" x14ac:dyDescent="0.2">
      <c r="A15" t="s">
        <v>778</v>
      </c>
      <c r="B15" t="s">
        <v>885</v>
      </c>
      <c r="C15">
        <v>128</v>
      </c>
      <c r="D15" t="s">
        <v>327</v>
      </c>
      <c r="E15" t="s">
        <v>158</v>
      </c>
      <c r="F15" t="s">
        <v>179</v>
      </c>
      <c r="G15" t="s">
        <v>411</v>
      </c>
      <c r="H15" t="s">
        <v>78</v>
      </c>
      <c r="I15" t="s">
        <v>57</v>
      </c>
      <c r="K15">
        <v>5</v>
      </c>
      <c r="L15">
        <v>6</v>
      </c>
      <c r="M15">
        <v>3</v>
      </c>
      <c r="N15">
        <v>2</v>
      </c>
      <c r="O15">
        <v>1</v>
      </c>
      <c r="P15">
        <v>2</v>
      </c>
      <c r="Q15">
        <v>7</v>
      </c>
      <c r="R15">
        <v>0</v>
      </c>
      <c r="S15">
        <v>0</v>
      </c>
      <c r="T15">
        <v>4.5199999999999996</v>
      </c>
      <c r="U15">
        <v>3.91</v>
      </c>
      <c r="V15">
        <v>22</v>
      </c>
      <c r="W15">
        <v>98</v>
      </c>
      <c r="X15">
        <v>59</v>
      </c>
      <c r="Y15">
        <v>11</v>
      </c>
      <c r="Z15">
        <v>13</v>
      </c>
      <c r="AA15">
        <v>7</v>
      </c>
      <c r="AB15">
        <v>6</v>
      </c>
      <c r="AC15">
        <v>3</v>
      </c>
      <c r="AD15">
        <v>2</v>
      </c>
      <c r="AE15">
        <v>0</v>
      </c>
      <c r="AF15">
        <v>65</v>
      </c>
      <c r="AG15">
        <v>0</v>
      </c>
      <c r="AH15">
        <v>0</v>
      </c>
      <c r="AI15">
        <v>0</v>
      </c>
      <c r="AJ15">
        <v>20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0.97</v>
      </c>
      <c r="AR15">
        <v>0.10100000000000001</v>
      </c>
      <c r="AS15">
        <v>0.49</v>
      </c>
      <c r="AT15" s="2">
        <v>2.9999999999999997E-4</v>
      </c>
      <c r="AU15">
        <v>0.87</v>
      </c>
    </row>
    <row r="16" spans="1:47" x14ac:dyDescent="0.2">
      <c r="A16" t="s">
        <v>778</v>
      </c>
      <c r="B16" t="s">
        <v>885</v>
      </c>
      <c r="C16">
        <v>133</v>
      </c>
      <c r="D16" t="s">
        <v>463</v>
      </c>
      <c r="E16" t="s">
        <v>157</v>
      </c>
      <c r="F16" t="s">
        <v>50</v>
      </c>
      <c r="G16" t="s">
        <v>409</v>
      </c>
      <c r="H16" t="s">
        <v>310</v>
      </c>
      <c r="I16" t="s">
        <v>52</v>
      </c>
      <c r="J16" t="s">
        <v>118</v>
      </c>
      <c r="K16">
        <v>5</v>
      </c>
      <c r="L16">
        <v>5</v>
      </c>
      <c r="M16">
        <v>4</v>
      </c>
      <c r="N16">
        <v>0</v>
      </c>
      <c r="O16">
        <v>0</v>
      </c>
      <c r="P16">
        <v>2</v>
      </c>
      <c r="Q16">
        <v>3</v>
      </c>
      <c r="R16">
        <v>0</v>
      </c>
      <c r="S16">
        <v>0</v>
      </c>
      <c r="T16">
        <v>4.2300000000000004</v>
      </c>
      <c r="U16">
        <v>3.86</v>
      </c>
      <c r="V16">
        <v>21</v>
      </c>
      <c r="W16">
        <v>72</v>
      </c>
      <c r="X16">
        <v>45</v>
      </c>
      <c r="Y16">
        <v>12</v>
      </c>
      <c r="Z16">
        <v>4</v>
      </c>
      <c r="AA16">
        <v>8</v>
      </c>
      <c r="AB16">
        <v>8</v>
      </c>
      <c r="AC16">
        <v>4</v>
      </c>
      <c r="AD16">
        <v>3</v>
      </c>
      <c r="AE16">
        <v>0</v>
      </c>
      <c r="AF16">
        <v>60</v>
      </c>
      <c r="AG16">
        <v>0</v>
      </c>
      <c r="AH16">
        <v>0</v>
      </c>
      <c r="AI16">
        <v>0</v>
      </c>
      <c r="AJ16">
        <v>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0.84</v>
      </c>
      <c r="AR16">
        <v>0.214</v>
      </c>
      <c r="AS16">
        <v>0.9</v>
      </c>
      <c r="AT16" s="2">
        <v>1.4E-3</v>
      </c>
      <c r="AU16">
        <v>2.42</v>
      </c>
    </row>
    <row r="17" spans="1:47" x14ac:dyDescent="0.2">
      <c r="A17" t="s">
        <v>778</v>
      </c>
      <c r="B17" t="s">
        <v>885</v>
      </c>
      <c r="C17">
        <v>138</v>
      </c>
      <c r="D17" t="s">
        <v>442</v>
      </c>
      <c r="E17" t="s">
        <v>158</v>
      </c>
      <c r="F17" t="s">
        <v>80</v>
      </c>
      <c r="G17" t="s">
        <v>409</v>
      </c>
      <c r="H17" t="s">
        <v>266</v>
      </c>
      <c r="I17" t="s">
        <v>564</v>
      </c>
      <c r="J17" t="s">
        <v>122</v>
      </c>
      <c r="K17">
        <v>4</v>
      </c>
      <c r="L17">
        <v>9</v>
      </c>
      <c r="M17">
        <v>8</v>
      </c>
      <c r="N17">
        <v>0</v>
      </c>
      <c r="O17">
        <v>0</v>
      </c>
      <c r="P17">
        <v>0</v>
      </c>
      <c r="Q17">
        <v>9</v>
      </c>
      <c r="R17">
        <v>0</v>
      </c>
      <c r="S17">
        <v>0</v>
      </c>
      <c r="T17">
        <v>3.8</v>
      </c>
      <c r="U17">
        <v>3.58</v>
      </c>
      <c r="V17">
        <v>33</v>
      </c>
      <c r="W17">
        <v>118</v>
      </c>
      <c r="X17">
        <v>83</v>
      </c>
      <c r="Y17">
        <v>14</v>
      </c>
      <c r="Z17">
        <v>20</v>
      </c>
      <c r="AA17">
        <v>10</v>
      </c>
      <c r="AB17">
        <v>14</v>
      </c>
      <c r="AC17">
        <v>8</v>
      </c>
      <c r="AD17">
        <v>1</v>
      </c>
      <c r="AE17">
        <v>0</v>
      </c>
      <c r="AF17">
        <v>80</v>
      </c>
      <c r="AG17">
        <v>0</v>
      </c>
      <c r="AH17">
        <v>0</v>
      </c>
      <c r="AI17">
        <v>0</v>
      </c>
      <c r="AJ17">
        <v>33</v>
      </c>
      <c r="AK17">
        <v>1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0.69</v>
      </c>
      <c r="AR17">
        <v>0.29399999999999998</v>
      </c>
      <c r="AS17">
        <v>0.77</v>
      </c>
      <c r="AT17" s="2">
        <v>2E-3</v>
      </c>
      <c r="AU17">
        <v>4.3099999999999996</v>
      </c>
    </row>
    <row r="18" spans="1:47" x14ac:dyDescent="0.2">
      <c r="A18" t="s">
        <v>778</v>
      </c>
      <c r="B18" t="s">
        <v>885</v>
      </c>
      <c r="C18">
        <v>143</v>
      </c>
      <c r="D18" t="s">
        <v>489</v>
      </c>
      <c r="E18" t="s">
        <v>158</v>
      </c>
      <c r="F18" t="s">
        <v>64</v>
      </c>
      <c r="G18" t="s">
        <v>411</v>
      </c>
      <c r="H18" t="s">
        <v>895</v>
      </c>
      <c r="I18" t="s">
        <v>52</v>
      </c>
      <c r="J18" t="s">
        <v>794</v>
      </c>
      <c r="K18">
        <v>4</v>
      </c>
      <c r="L18">
        <v>4.2</v>
      </c>
      <c r="M18">
        <v>8</v>
      </c>
      <c r="N18">
        <v>6</v>
      </c>
      <c r="O18">
        <v>6</v>
      </c>
      <c r="P18">
        <v>2</v>
      </c>
      <c r="Q18">
        <v>4</v>
      </c>
      <c r="R18">
        <v>2</v>
      </c>
      <c r="S18">
        <v>0</v>
      </c>
      <c r="T18">
        <v>4.1900000000000004</v>
      </c>
      <c r="U18">
        <v>3.81</v>
      </c>
      <c r="V18">
        <v>23</v>
      </c>
      <c r="W18">
        <v>91</v>
      </c>
      <c r="X18">
        <v>58</v>
      </c>
      <c r="Y18">
        <v>14</v>
      </c>
      <c r="Z18">
        <v>8</v>
      </c>
      <c r="AA18">
        <v>9</v>
      </c>
      <c r="AB18">
        <v>8</v>
      </c>
      <c r="AC18">
        <v>4</v>
      </c>
      <c r="AD18">
        <v>0</v>
      </c>
      <c r="AE18">
        <v>0</v>
      </c>
      <c r="AF18">
        <v>26</v>
      </c>
      <c r="AG18">
        <v>0</v>
      </c>
      <c r="AH18">
        <v>0</v>
      </c>
      <c r="AI18">
        <v>0</v>
      </c>
      <c r="AJ18">
        <v>21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</v>
      </c>
      <c r="AR18">
        <v>-0.252</v>
      </c>
      <c r="AS18">
        <v>1.17</v>
      </c>
      <c r="AT18" s="2">
        <v>-1.8E-3</v>
      </c>
      <c r="AU18">
        <v>-3.71</v>
      </c>
    </row>
    <row r="19" spans="1:47" x14ac:dyDescent="0.2">
      <c r="A19" t="s">
        <v>778</v>
      </c>
      <c r="B19" t="s">
        <v>885</v>
      </c>
      <c r="C19">
        <v>148</v>
      </c>
      <c r="D19" t="s">
        <v>723</v>
      </c>
      <c r="E19" t="s">
        <v>157</v>
      </c>
      <c r="F19" t="s">
        <v>80</v>
      </c>
      <c r="G19" t="s">
        <v>409</v>
      </c>
      <c r="H19" t="s">
        <v>174</v>
      </c>
      <c r="I19" t="s">
        <v>57</v>
      </c>
      <c r="K19">
        <v>4</v>
      </c>
      <c r="L19">
        <v>5.2</v>
      </c>
      <c r="M19">
        <v>6</v>
      </c>
      <c r="N19">
        <v>3</v>
      </c>
      <c r="O19">
        <v>3</v>
      </c>
      <c r="P19">
        <v>1</v>
      </c>
      <c r="Q19">
        <v>7</v>
      </c>
      <c r="R19">
        <v>1</v>
      </c>
      <c r="S19">
        <v>0</v>
      </c>
      <c r="T19">
        <v>4.22</v>
      </c>
      <c r="U19">
        <v>3.8</v>
      </c>
      <c r="V19">
        <v>23</v>
      </c>
      <c r="W19">
        <v>86</v>
      </c>
      <c r="X19">
        <v>55</v>
      </c>
      <c r="Y19">
        <v>11</v>
      </c>
      <c r="Z19">
        <v>14</v>
      </c>
      <c r="AA19">
        <v>3</v>
      </c>
      <c r="AB19">
        <v>12</v>
      </c>
      <c r="AC19">
        <v>8</v>
      </c>
      <c r="AD19">
        <v>0</v>
      </c>
      <c r="AE19">
        <v>0</v>
      </c>
      <c r="AF19">
        <v>51</v>
      </c>
      <c r="AG19">
        <v>0</v>
      </c>
      <c r="AH19">
        <v>0</v>
      </c>
      <c r="AI19">
        <v>1</v>
      </c>
      <c r="AJ19">
        <v>20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1.32</v>
      </c>
      <c r="AR19">
        <v>-0.06</v>
      </c>
      <c r="AS19">
        <v>1.72</v>
      </c>
      <c r="AT19" s="2">
        <v>-5.0000000000000001E-4</v>
      </c>
      <c r="AU19">
        <v>-0.41</v>
      </c>
    </row>
    <row r="20" spans="1:47" x14ac:dyDescent="0.2">
      <c r="A20" t="s">
        <v>778</v>
      </c>
      <c r="B20" t="s">
        <v>885</v>
      </c>
      <c r="C20">
        <v>153</v>
      </c>
      <c r="D20" t="s">
        <v>542</v>
      </c>
      <c r="E20" t="s">
        <v>157</v>
      </c>
      <c r="F20" t="s">
        <v>179</v>
      </c>
      <c r="G20" t="s">
        <v>411</v>
      </c>
      <c r="H20" t="s">
        <v>189</v>
      </c>
      <c r="I20" t="s">
        <v>85</v>
      </c>
      <c r="K20">
        <v>4</v>
      </c>
      <c r="L20">
        <v>7.1</v>
      </c>
      <c r="M20">
        <v>5</v>
      </c>
      <c r="N20">
        <v>1</v>
      </c>
      <c r="O20">
        <v>1</v>
      </c>
      <c r="P20">
        <v>1</v>
      </c>
      <c r="Q20">
        <v>9</v>
      </c>
      <c r="R20">
        <v>0</v>
      </c>
      <c r="S20">
        <v>0</v>
      </c>
      <c r="T20">
        <v>4.0199999999999996</v>
      </c>
      <c r="U20">
        <v>3.61</v>
      </c>
      <c r="V20">
        <v>27</v>
      </c>
      <c r="W20">
        <v>104</v>
      </c>
      <c r="X20">
        <v>72</v>
      </c>
      <c r="Y20">
        <v>13</v>
      </c>
      <c r="Z20">
        <v>14</v>
      </c>
      <c r="AA20">
        <v>6</v>
      </c>
      <c r="AB20">
        <v>11</v>
      </c>
      <c r="AC20">
        <v>4</v>
      </c>
      <c r="AD20">
        <v>0</v>
      </c>
      <c r="AE20">
        <v>0</v>
      </c>
      <c r="AF20">
        <v>72</v>
      </c>
      <c r="AG20">
        <v>1</v>
      </c>
      <c r="AH20">
        <v>1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0.84</v>
      </c>
      <c r="AR20">
        <v>0.2</v>
      </c>
      <c r="AS20">
        <v>0.48</v>
      </c>
      <c r="AT20" s="2">
        <v>6.9999999999999999E-4</v>
      </c>
      <c r="AU20">
        <v>2.4700000000000002</v>
      </c>
    </row>
    <row r="21" spans="1:47" x14ac:dyDescent="0.2">
      <c r="A21" t="s">
        <v>778</v>
      </c>
      <c r="B21" t="s">
        <v>885</v>
      </c>
      <c r="C21">
        <v>158</v>
      </c>
      <c r="D21" t="s">
        <v>732</v>
      </c>
      <c r="E21" t="s">
        <v>158</v>
      </c>
      <c r="F21" t="s">
        <v>50</v>
      </c>
      <c r="G21" t="s">
        <v>409</v>
      </c>
      <c r="H21" t="s">
        <v>215</v>
      </c>
      <c r="I21" t="s">
        <v>52</v>
      </c>
      <c r="J21" t="s">
        <v>888</v>
      </c>
      <c r="K21">
        <v>4</v>
      </c>
      <c r="L21">
        <v>4.2</v>
      </c>
      <c r="M21">
        <v>8</v>
      </c>
      <c r="N21">
        <v>5</v>
      </c>
      <c r="O21">
        <v>5</v>
      </c>
      <c r="P21">
        <v>3</v>
      </c>
      <c r="Q21">
        <v>8</v>
      </c>
      <c r="R21">
        <v>0</v>
      </c>
      <c r="S21">
        <v>0</v>
      </c>
      <c r="T21">
        <v>4.25</v>
      </c>
      <c r="U21">
        <v>3.52</v>
      </c>
      <c r="V21">
        <v>26</v>
      </c>
      <c r="W21">
        <v>91</v>
      </c>
      <c r="X21">
        <v>53</v>
      </c>
      <c r="Y21">
        <v>14</v>
      </c>
      <c r="Z21">
        <v>13</v>
      </c>
      <c r="AA21">
        <v>5</v>
      </c>
      <c r="AB21">
        <v>10</v>
      </c>
      <c r="AC21">
        <v>6</v>
      </c>
      <c r="AD21">
        <v>2</v>
      </c>
      <c r="AE21">
        <v>0</v>
      </c>
      <c r="AF21">
        <v>33</v>
      </c>
      <c r="AG21">
        <v>0</v>
      </c>
      <c r="AH21">
        <v>0</v>
      </c>
      <c r="AI21">
        <v>0</v>
      </c>
      <c r="AJ21">
        <v>23</v>
      </c>
      <c r="AK21">
        <v>5</v>
      </c>
      <c r="AL21">
        <v>0</v>
      </c>
      <c r="AM21">
        <v>2</v>
      </c>
      <c r="AN21">
        <v>0</v>
      </c>
      <c r="AO21">
        <v>0</v>
      </c>
      <c r="AP21">
        <v>1</v>
      </c>
      <c r="AQ21">
        <v>0.96</v>
      </c>
      <c r="AR21">
        <v>-0.23100000000000001</v>
      </c>
      <c r="AS21">
        <v>0.65</v>
      </c>
      <c r="AT21" s="2">
        <v>-8.9999999999999998E-4</v>
      </c>
      <c r="AU21">
        <v>-3.03</v>
      </c>
    </row>
    <row r="22" spans="1:47" x14ac:dyDescent="0.2">
      <c r="A22" t="s">
        <v>780</v>
      </c>
      <c r="H22" s="5">
        <v>44844</v>
      </c>
      <c r="J22" t="s">
        <v>896</v>
      </c>
      <c r="K22">
        <v>4.5</v>
      </c>
      <c r="L22">
        <v>110</v>
      </c>
      <c r="M22">
        <v>117</v>
      </c>
      <c r="N22">
        <v>57</v>
      </c>
      <c r="O22">
        <v>52</v>
      </c>
      <c r="P22">
        <v>35</v>
      </c>
      <c r="Q22">
        <v>120</v>
      </c>
      <c r="R22">
        <v>13</v>
      </c>
      <c r="S22">
        <v>3</v>
      </c>
      <c r="T22">
        <v>4.25</v>
      </c>
      <c r="U22">
        <v>3.52</v>
      </c>
      <c r="V22">
        <v>474</v>
      </c>
      <c r="W22">
        <v>1868</v>
      </c>
      <c r="X22" s="3">
        <v>0.64</v>
      </c>
      <c r="Y22" s="3">
        <v>0.15</v>
      </c>
      <c r="Z22" s="3">
        <v>0.11</v>
      </c>
      <c r="AA22">
        <v>0.57999999999999996</v>
      </c>
      <c r="AC22" s="3">
        <v>0.28999999999999998</v>
      </c>
      <c r="AD22" s="3">
        <v>0.09</v>
      </c>
      <c r="AE22">
        <v>0</v>
      </c>
      <c r="AF22">
        <v>51</v>
      </c>
      <c r="AG22">
        <v>3</v>
      </c>
      <c r="AH22">
        <v>2</v>
      </c>
      <c r="AI22">
        <v>1</v>
      </c>
      <c r="AJ22">
        <v>430</v>
      </c>
      <c r="AK22">
        <v>26</v>
      </c>
      <c r="AL22">
        <v>0</v>
      </c>
      <c r="AM22">
        <v>4</v>
      </c>
      <c r="AN22">
        <v>9</v>
      </c>
      <c r="AO22">
        <v>5</v>
      </c>
      <c r="AP22">
        <v>3</v>
      </c>
      <c r="AQ22">
        <v>0.95</v>
      </c>
      <c r="AR22">
        <v>-0.67700000000000005</v>
      </c>
      <c r="AS22">
        <v>0.89</v>
      </c>
      <c r="AT22" s="2">
        <v>-5.3E-3</v>
      </c>
      <c r="AU22">
        <v>-3.95</v>
      </c>
    </row>
  </sheetData>
  <hyperlinks>
    <hyperlink ref="E1" r:id="rId1" xr:uid="{2952670A-257F-FB49-A1D6-42AA25C7E98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0C2CC-A332-BB4B-A00C-D4479C75FB05}">
  <dimension ref="A1:AU28"/>
  <sheetViews>
    <sheetView workbookViewId="0">
      <selection activeCell="A2" sqref="A2:AU28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885</v>
      </c>
      <c r="C2">
        <v>9</v>
      </c>
      <c r="D2" t="s">
        <v>890</v>
      </c>
      <c r="E2" t="s">
        <v>158</v>
      </c>
      <c r="F2" t="s">
        <v>173</v>
      </c>
      <c r="G2" t="s">
        <v>412</v>
      </c>
      <c r="H2" t="s">
        <v>233</v>
      </c>
      <c r="I2" t="s">
        <v>57</v>
      </c>
      <c r="J2" t="s">
        <v>167</v>
      </c>
      <c r="K2">
        <v>99</v>
      </c>
      <c r="L2">
        <v>6</v>
      </c>
      <c r="M2">
        <v>4</v>
      </c>
      <c r="N2">
        <v>2</v>
      </c>
      <c r="O2">
        <v>1</v>
      </c>
      <c r="P2">
        <v>2</v>
      </c>
      <c r="Q2">
        <v>8</v>
      </c>
      <c r="R2">
        <v>0</v>
      </c>
      <c r="S2">
        <v>1</v>
      </c>
      <c r="T2">
        <v>1.5</v>
      </c>
      <c r="U2">
        <v>1.97</v>
      </c>
      <c r="V2">
        <v>25</v>
      </c>
      <c r="W2">
        <v>99</v>
      </c>
      <c r="X2">
        <v>65</v>
      </c>
      <c r="Y2">
        <v>14</v>
      </c>
      <c r="Z2">
        <v>14</v>
      </c>
      <c r="AA2">
        <v>4</v>
      </c>
      <c r="AB2">
        <v>10</v>
      </c>
      <c r="AC2">
        <v>5</v>
      </c>
      <c r="AD2">
        <v>2</v>
      </c>
      <c r="AE2">
        <v>0</v>
      </c>
      <c r="AF2">
        <v>64</v>
      </c>
      <c r="AG2">
        <v>1</v>
      </c>
      <c r="AH2">
        <v>1</v>
      </c>
      <c r="AI2">
        <v>0</v>
      </c>
      <c r="AJ2">
        <v>22</v>
      </c>
      <c r="AK2">
        <v>1</v>
      </c>
      <c r="AL2">
        <v>0</v>
      </c>
      <c r="AM2">
        <v>0</v>
      </c>
      <c r="AN2">
        <v>0</v>
      </c>
      <c r="AO2">
        <v>0</v>
      </c>
      <c r="AP2">
        <v>1</v>
      </c>
      <c r="AQ2">
        <v>1.36</v>
      </c>
      <c r="AR2">
        <v>4.2000000000000003E-2</v>
      </c>
      <c r="AS2">
        <v>1.31</v>
      </c>
      <c r="AT2" s="2">
        <v>2.0000000000000001E-4</v>
      </c>
      <c r="AU2">
        <v>0.87</v>
      </c>
    </row>
    <row r="3" spans="1:47" x14ac:dyDescent="0.2">
      <c r="A3" t="s">
        <v>639</v>
      </c>
      <c r="B3" t="s">
        <v>885</v>
      </c>
      <c r="C3">
        <v>46</v>
      </c>
      <c r="D3" t="s">
        <v>309</v>
      </c>
      <c r="E3" t="s">
        <v>158</v>
      </c>
      <c r="F3" t="s">
        <v>80</v>
      </c>
      <c r="G3" t="s">
        <v>409</v>
      </c>
      <c r="H3" t="s">
        <v>575</v>
      </c>
      <c r="I3" t="s">
        <v>66</v>
      </c>
      <c r="J3" t="s">
        <v>169</v>
      </c>
      <c r="K3">
        <v>40</v>
      </c>
      <c r="L3">
        <v>6</v>
      </c>
      <c r="M3">
        <v>7</v>
      </c>
      <c r="N3">
        <v>2</v>
      </c>
      <c r="O3">
        <v>2</v>
      </c>
      <c r="P3">
        <v>3</v>
      </c>
      <c r="Q3">
        <v>5</v>
      </c>
      <c r="R3">
        <v>2</v>
      </c>
      <c r="S3">
        <v>0</v>
      </c>
      <c r="T3">
        <v>2.25</v>
      </c>
      <c r="U3">
        <v>4.63</v>
      </c>
      <c r="V3">
        <v>25</v>
      </c>
      <c r="W3">
        <v>95</v>
      </c>
      <c r="X3">
        <v>62</v>
      </c>
      <c r="Y3">
        <v>15</v>
      </c>
      <c r="Z3">
        <v>11</v>
      </c>
      <c r="AA3">
        <v>8</v>
      </c>
      <c r="AB3">
        <v>9</v>
      </c>
      <c r="AC3">
        <v>6</v>
      </c>
      <c r="AD3">
        <v>0</v>
      </c>
      <c r="AE3">
        <v>0</v>
      </c>
      <c r="AF3">
        <v>52</v>
      </c>
      <c r="AG3">
        <v>0</v>
      </c>
      <c r="AH3">
        <v>0</v>
      </c>
      <c r="AI3">
        <v>0</v>
      </c>
      <c r="AJ3">
        <v>22</v>
      </c>
      <c r="AK3">
        <v>1</v>
      </c>
      <c r="AL3">
        <v>0</v>
      </c>
      <c r="AM3">
        <v>0</v>
      </c>
      <c r="AN3">
        <v>2</v>
      </c>
      <c r="AO3">
        <v>0</v>
      </c>
      <c r="AP3">
        <v>0</v>
      </c>
      <c r="AQ3">
        <v>0.87</v>
      </c>
      <c r="AR3">
        <v>4.9000000000000002E-2</v>
      </c>
      <c r="AS3">
        <v>0.62</v>
      </c>
      <c r="AT3" s="2">
        <v>2.0000000000000001E-4</v>
      </c>
      <c r="AU3">
        <v>0.49</v>
      </c>
    </row>
    <row r="4" spans="1:47" x14ac:dyDescent="0.2">
      <c r="A4" t="s">
        <v>639</v>
      </c>
      <c r="B4" t="s">
        <v>885</v>
      </c>
      <c r="C4">
        <v>51</v>
      </c>
      <c r="D4" t="s">
        <v>232</v>
      </c>
      <c r="E4" t="s">
        <v>157</v>
      </c>
      <c r="F4" t="s">
        <v>88</v>
      </c>
      <c r="G4" t="s">
        <v>410</v>
      </c>
      <c r="H4" t="s">
        <v>81</v>
      </c>
      <c r="I4" t="s">
        <v>52</v>
      </c>
      <c r="J4" t="s">
        <v>75</v>
      </c>
      <c r="K4">
        <v>4</v>
      </c>
      <c r="L4">
        <v>4.0999999999999996</v>
      </c>
      <c r="M4">
        <v>6</v>
      </c>
      <c r="N4">
        <v>4</v>
      </c>
      <c r="O4">
        <v>4</v>
      </c>
      <c r="P4">
        <v>3</v>
      </c>
      <c r="Q4">
        <v>8</v>
      </c>
      <c r="R4">
        <v>2</v>
      </c>
      <c r="S4">
        <v>0</v>
      </c>
      <c r="T4">
        <v>3.86</v>
      </c>
      <c r="U4">
        <v>5.4</v>
      </c>
      <c r="V4">
        <v>22</v>
      </c>
      <c r="W4">
        <v>105</v>
      </c>
      <c r="X4">
        <v>63</v>
      </c>
      <c r="Y4">
        <v>16</v>
      </c>
      <c r="Z4">
        <v>14</v>
      </c>
      <c r="AA4">
        <v>3</v>
      </c>
      <c r="AB4">
        <v>8</v>
      </c>
      <c r="AC4">
        <v>2</v>
      </c>
      <c r="AD4">
        <v>1</v>
      </c>
      <c r="AE4">
        <v>0</v>
      </c>
      <c r="AF4">
        <v>40</v>
      </c>
      <c r="AG4">
        <v>2</v>
      </c>
      <c r="AH4">
        <v>0</v>
      </c>
      <c r="AI4">
        <v>0</v>
      </c>
      <c r="AJ4">
        <v>19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1.1200000000000001</v>
      </c>
      <c r="AR4">
        <v>-0.25700000000000001</v>
      </c>
      <c r="AS4">
        <v>0.93</v>
      </c>
      <c r="AT4" s="2">
        <v>-1.2999999999999999E-3</v>
      </c>
      <c r="AU4">
        <v>-1.86</v>
      </c>
    </row>
    <row r="5" spans="1:47" x14ac:dyDescent="0.2">
      <c r="A5" t="s">
        <v>639</v>
      </c>
      <c r="B5" t="s">
        <v>885</v>
      </c>
      <c r="C5">
        <v>56</v>
      </c>
      <c r="D5" t="s">
        <v>234</v>
      </c>
      <c r="E5" t="s">
        <v>158</v>
      </c>
      <c r="F5" t="s">
        <v>96</v>
      </c>
      <c r="G5" t="s">
        <v>412</v>
      </c>
      <c r="H5" t="s">
        <v>243</v>
      </c>
      <c r="I5" t="s">
        <v>57</v>
      </c>
      <c r="K5">
        <v>5</v>
      </c>
      <c r="L5">
        <v>6</v>
      </c>
      <c r="M5">
        <v>4</v>
      </c>
      <c r="N5">
        <v>2</v>
      </c>
      <c r="O5">
        <v>2</v>
      </c>
      <c r="P5">
        <v>1</v>
      </c>
      <c r="Q5">
        <v>8</v>
      </c>
      <c r="R5">
        <v>0</v>
      </c>
      <c r="S5">
        <v>0</v>
      </c>
      <c r="T5">
        <v>3.63</v>
      </c>
      <c r="U5">
        <v>4.21</v>
      </c>
      <c r="V5">
        <v>23</v>
      </c>
      <c r="W5">
        <v>100</v>
      </c>
      <c r="X5">
        <v>70</v>
      </c>
      <c r="Y5">
        <v>14</v>
      </c>
      <c r="Z5">
        <v>13</v>
      </c>
      <c r="AA5">
        <v>7</v>
      </c>
      <c r="AB5">
        <v>7</v>
      </c>
      <c r="AC5">
        <v>2</v>
      </c>
      <c r="AD5">
        <v>1</v>
      </c>
      <c r="AE5">
        <v>0</v>
      </c>
      <c r="AF5">
        <v>63</v>
      </c>
      <c r="AG5">
        <v>2</v>
      </c>
      <c r="AH5">
        <v>0</v>
      </c>
      <c r="AI5">
        <v>0</v>
      </c>
      <c r="AJ5">
        <v>22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0.99</v>
      </c>
      <c r="AR5">
        <v>0.17799999999999999</v>
      </c>
      <c r="AS5">
        <v>0.57999999999999996</v>
      </c>
      <c r="AT5" s="2">
        <v>5.9999999999999995E-4</v>
      </c>
      <c r="AU5">
        <v>0.87</v>
      </c>
    </row>
    <row r="6" spans="1:47" x14ac:dyDescent="0.2">
      <c r="A6" t="s">
        <v>639</v>
      </c>
      <c r="B6" t="s">
        <v>885</v>
      </c>
      <c r="C6">
        <v>61</v>
      </c>
      <c r="D6" t="s">
        <v>427</v>
      </c>
      <c r="E6" t="s">
        <v>157</v>
      </c>
      <c r="F6" t="s">
        <v>93</v>
      </c>
      <c r="G6" t="s">
        <v>411</v>
      </c>
      <c r="H6" t="s">
        <v>203</v>
      </c>
      <c r="I6" t="s">
        <v>66</v>
      </c>
      <c r="K6">
        <v>5</v>
      </c>
      <c r="L6">
        <v>6.1</v>
      </c>
      <c r="M6">
        <v>5</v>
      </c>
      <c r="N6">
        <v>4</v>
      </c>
      <c r="O6">
        <v>4</v>
      </c>
      <c r="P6">
        <v>2</v>
      </c>
      <c r="Q6">
        <v>6</v>
      </c>
      <c r="R6">
        <v>1</v>
      </c>
      <c r="S6">
        <v>0</v>
      </c>
      <c r="T6">
        <v>4.08</v>
      </c>
      <c r="U6">
        <v>4.21</v>
      </c>
      <c r="V6">
        <v>24</v>
      </c>
      <c r="W6">
        <v>97</v>
      </c>
      <c r="X6">
        <v>56</v>
      </c>
      <c r="Y6">
        <v>15</v>
      </c>
      <c r="Z6">
        <v>11</v>
      </c>
      <c r="AA6">
        <v>5</v>
      </c>
      <c r="AB6">
        <v>11</v>
      </c>
      <c r="AC6">
        <v>5</v>
      </c>
      <c r="AD6">
        <v>2</v>
      </c>
      <c r="AE6">
        <v>0</v>
      </c>
      <c r="AF6">
        <v>51</v>
      </c>
      <c r="AG6">
        <v>1</v>
      </c>
      <c r="AH6">
        <v>0</v>
      </c>
      <c r="AI6">
        <v>0</v>
      </c>
      <c r="AJ6">
        <v>21</v>
      </c>
      <c r="AK6">
        <v>1</v>
      </c>
      <c r="AL6">
        <v>0</v>
      </c>
      <c r="AM6">
        <v>0</v>
      </c>
      <c r="AN6">
        <v>1</v>
      </c>
      <c r="AO6">
        <v>1</v>
      </c>
      <c r="AP6">
        <v>0</v>
      </c>
      <c r="AQ6">
        <v>0.98</v>
      </c>
      <c r="AR6">
        <v>1.0999999999999999E-2</v>
      </c>
      <c r="AS6">
        <v>1.05</v>
      </c>
      <c r="AT6" s="2">
        <v>1E-4</v>
      </c>
      <c r="AU6">
        <v>-0.87</v>
      </c>
    </row>
    <row r="7" spans="1:47" x14ac:dyDescent="0.2">
      <c r="A7" t="s">
        <v>639</v>
      </c>
      <c r="B7" t="s">
        <v>885</v>
      </c>
      <c r="C7">
        <v>66</v>
      </c>
      <c r="D7" t="s">
        <v>186</v>
      </c>
      <c r="E7" t="s">
        <v>157</v>
      </c>
      <c r="F7" t="s">
        <v>50</v>
      </c>
      <c r="G7" t="s">
        <v>409</v>
      </c>
      <c r="H7" t="s">
        <v>166</v>
      </c>
      <c r="I7" t="s">
        <v>57</v>
      </c>
      <c r="J7" t="s">
        <v>82</v>
      </c>
      <c r="K7">
        <v>4</v>
      </c>
      <c r="L7">
        <v>5.0999999999999996</v>
      </c>
      <c r="M7">
        <v>7</v>
      </c>
      <c r="N7">
        <v>3</v>
      </c>
      <c r="O7">
        <v>3</v>
      </c>
      <c r="P7">
        <v>1</v>
      </c>
      <c r="Q7">
        <v>1</v>
      </c>
      <c r="R7">
        <v>0</v>
      </c>
      <c r="S7">
        <v>0</v>
      </c>
      <c r="T7">
        <v>4.24</v>
      </c>
      <c r="U7">
        <v>4.07</v>
      </c>
      <c r="V7">
        <v>24</v>
      </c>
      <c r="W7">
        <v>93</v>
      </c>
      <c r="X7">
        <v>62</v>
      </c>
      <c r="Y7">
        <v>21</v>
      </c>
      <c r="Z7">
        <v>4</v>
      </c>
      <c r="AA7">
        <v>7</v>
      </c>
      <c r="AB7">
        <v>15</v>
      </c>
      <c r="AC7">
        <v>9</v>
      </c>
      <c r="AD7">
        <v>2</v>
      </c>
      <c r="AE7">
        <v>0</v>
      </c>
      <c r="AF7">
        <v>42</v>
      </c>
      <c r="AG7">
        <v>0</v>
      </c>
      <c r="AH7">
        <v>0</v>
      </c>
      <c r="AI7">
        <v>0</v>
      </c>
      <c r="AJ7">
        <v>20</v>
      </c>
      <c r="AK7">
        <v>3</v>
      </c>
      <c r="AL7">
        <v>0</v>
      </c>
      <c r="AM7">
        <v>0</v>
      </c>
      <c r="AN7">
        <v>0</v>
      </c>
      <c r="AO7">
        <v>3</v>
      </c>
      <c r="AP7">
        <v>0</v>
      </c>
      <c r="AQ7">
        <v>0.79</v>
      </c>
      <c r="AR7">
        <v>-0.106</v>
      </c>
      <c r="AS7">
        <v>0.99</v>
      </c>
      <c r="AT7" s="2">
        <v>-8.0000000000000004E-4</v>
      </c>
      <c r="AU7">
        <v>-0.36</v>
      </c>
    </row>
    <row r="8" spans="1:47" x14ac:dyDescent="0.2">
      <c r="A8" t="s">
        <v>639</v>
      </c>
      <c r="B8" t="s">
        <v>885</v>
      </c>
      <c r="C8">
        <v>71</v>
      </c>
      <c r="D8" t="s">
        <v>358</v>
      </c>
      <c r="E8" t="s">
        <v>158</v>
      </c>
      <c r="F8" t="s">
        <v>64</v>
      </c>
      <c r="G8" t="s">
        <v>411</v>
      </c>
      <c r="H8" t="s">
        <v>97</v>
      </c>
      <c r="I8" t="s">
        <v>66</v>
      </c>
      <c r="J8" t="s">
        <v>86</v>
      </c>
      <c r="K8">
        <v>4</v>
      </c>
      <c r="L8">
        <v>6.2</v>
      </c>
      <c r="M8">
        <v>8</v>
      </c>
      <c r="N8">
        <v>3</v>
      </c>
      <c r="O8">
        <v>3</v>
      </c>
      <c r="P8">
        <v>4</v>
      </c>
      <c r="Q8">
        <v>6</v>
      </c>
      <c r="R8">
        <v>0</v>
      </c>
      <c r="S8">
        <v>0</v>
      </c>
      <c r="T8">
        <v>4.2</v>
      </c>
      <c r="U8">
        <v>3.92</v>
      </c>
      <c r="V8">
        <v>32</v>
      </c>
      <c r="W8">
        <v>119</v>
      </c>
      <c r="X8">
        <v>72</v>
      </c>
      <c r="Y8">
        <v>21</v>
      </c>
      <c r="Z8">
        <v>11</v>
      </c>
      <c r="AA8">
        <v>11</v>
      </c>
      <c r="AB8">
        <v>11</v>
      </c>
      <c r="AC8">
        <v>7</v>
      </c>
      <c r="AD8">
        <v>1</v>
      </c>
      <c r="AE8">
        <v>0</v>
      </c>
      <c r="AF8">
        <v>48</v>
      </c>
      <c r="AG8">
        <v>3</v>
      </c>
      <c r="AH8">
        <v>0</v>
      </c>
      <c r="AI8">
        <v>0</v>
      </c>
      <c r="AJ8">
        <v>27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1.45</v>
      </c>
      <c r="AR8">
        <v>9.5000000000000001E-2</v>
      </c>
      <c r="AS8">
        <v>1.61</v>
      </c>
      <c r="AT8" s="2">
        <v>5.9999999999999995E-4</v>
      </c>
      <c r="AU8">
        <v>0.25</v>
      </c>
    </row>
    <row r="9" spans="1:47" x14ac:dyDescent="0.2">
      <c r="A9" t="s">
        <v>639</v>
      </c>
      <c r="B9" t="s">
        <v>885</v>
      </c>
      <c r="C9">
        <v>75</v>
      </c>
      <c r="D9" t="s">
        <v>312</v>
      </c>
      <c r="E9" t="s">
        <v>158</v>
      </c>
      <c r="F9" t="s">
        <v>80</v>
      </c>
      <c r="G9" t="s">
        <v>409</v>
      </c>
      <c r="H9" t="s">
        <v>174</v>
      </c>
      <c r="I9" t="s">
        <v>66</v>
      </c>
      <c r="K9">
        <v>4</v>
      </c>
      <c r="L9">
        <v>6.1</v>
      </c>
      <c r="M9">
        <v>8</v>
      </c>
      <c r="N9">
        <v>4</v>
      </c>
      <c r="O9">
        <v>4</v>
      </c>
      <c r="P9">
        <v>2</v>
      </c>
      <c r="Q9">
        <v>5</v>
      </c>
      <c r="R9">
        <v>3</v>
      </c>
      <c r="S9">
        <v>0</v>
      </c>
      <c r="T9">
        <v>4.4000000000000004</v>
      </c>
      <c r="U9">
        <v>4.5599999999999996</v>
      </c>
      <c r="V9">
        <v>28</v>
      </c>
      <c r="W9">
        <v>102</v>
      </c>
      <c r="X9">
        <v>61</v>
      </c>
      <c r="Y9">
        <v>19</v>
      </c>
      <c r="Z9">
        <v>3</v>
      </c>
      <c r="AA9">
        <v>2</v>
      </c>
      <c r="AB9">
        <v>19</v>
      </c>
      <c r="AC9">
        <v>5</v>
      </c>
      <c r="AD9">
        <v>2</v>
      </c>
      <c r="AE9">
        <v>0</v>
      </c>
      <c r="AF9">
        <v>44</v>
      </c>
      <c r="AG9">
        <v>0</v>
      </c>
      <c r="AH9">
        <v>1</v>
      </c>
      <c r="AI9">
        <v>0</v>
      </c>
      <c r="AJ9">
        <v>26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1.21</v>
      </c>
      <c r="AR9">
        <v>-0.24</v>
      </c>
      <c r="AS9">
        <v>1.6</v>
      </c>
      <c r="AT9" s="2">
        <v>-1.9E-3</v>
      </c>
      <c r="AU9">
        <v>-0.9</v>
      </c>
    </row>
    <row r="10" spans="1:47" x14ac:dyDescent="0.2">
      <c r="A10" t="s">
        <v>639</v>
      </c>
      <c r="B10" t="s">
        <v>885</v>
      </c>
      <c r="C10">
        <v>79</v>
      </c>
      <c r="D10" t="s">
        <v>361</v>
      </c>
      <c r="E10" t="s">
        <v>157</v>
      </c>
      <c r="F10" t="s">
        <v>135</v>
      </c>
      <c r="G10" t="s">
        <v>411</v>
      </c>
      <c r="H10" t="s">
        <v>136</v>
      </c>
      <c r="I10" t="s">
        <v>66</v>
      </c>
      <c r="J10" t="s">
        <v>315</v>
      </c>
      <c r="K10">
        <v>5</v>
      </c>
      <c r="L10">
        <v>6.1</v>
      </c>
      <c r="M10">
        <v>9</v>
      </c>
      <c r="N10">
        <v>3</v>
      </c>
      <c r="O10">
        <v>3</v>
      </c>
      <c r="P10">
        <v>2</v>
      </c>
      <c r="Q10">
        <v>5</v>
      </c>
      <c r="R10">
        <v>1</v>
      </c>
      <c r="S10">
        <v>0</v>
      </c>
      <c r="T10">
        <v>4.3899999999999997</v>
      </c>
      <c r="U10">
        <v>4.5599999999999996</v>
      </c>
      <c r="V10">
        <v>28</v>
      </c>
      <c r="W10">
        <v>111</v>
      </c>
      <c r="X10">
        <v>69</v>
      </c>
      <c r="Y10">
        <v>21</v>
      </c>
      <c r="Z10">
        <v>9</v>
      </c>
      <c r="AA10">
        <v>6</v>
      </c>
      <c r="AB10">
        <v>15</v>
      </c>
      <c r="AC10">
        <v>10</v>
      </c>
      <c r="AD10">
        <v>3</v>
      </c>
      <c r="AE10">
        <v>0</v>
      </c>
      <c r="AF10">
        <v>46</v>
      </c>
      <c r="AG10">
        <v>1</v>
      </c>
      <c r="AH10">
        <v>0</v>
      </c>
      <c r="AI10">
        <v>0</v>
      </c>
      <c r="AJ10">
        <v>26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1.02</v>
      </c>
      <c r="AR10">
        <v>-7.6999999999999999E-2</v>
      </c>
      <c r="AS10">
        <v>0.95</v>
      </c>
      <c r="AT10" s="2">
        <v>-4.0000000000000002E-4</v>
      </c>
      <c r="AU10">
        <v>-0.15</v>
      </c>
    </row>
    <row r="11" spans="1:47" x14ac:dyDescent="0.2">
      <c r="A11" t="s">
        <v>639</v>
      </c>
      <c r="B11" t="s">
        <v>885</v>
      </c>
      <c r="C11">
        <v>84</v>
      </c>
      <c r="D11" t="s">
        <v>634</v>
      </c>
      <c r="E11" t="s">
        <v>157</v>
      </c>
      <c r="F11" t="s">
        <v>99</v>
      </c>
      <c r="G11" t="s">
        <v>412</v>
      </c>
      <c r="H11" t="s">
        <v>407</v>
      </c>
      <c r="I11" t="s">
        <v>57</v>
      </c>
      <c r="K11">
        <v>4</v>
      </c>
      <c r="L11">
        <v>5.2</v>
      </c>
      <c r="M11">
        <v>6</v>
      </c>
      <c r="N11">
        <v>3</v>
      </c>
      <c r="O11">
        <v>3</v>
      </c>
      <c r="P11">
        <v>2</v>
      </c>
      <c r="Q11">
        <v>2</v>
      </c>
      <c r="R11">
        <v>0</v>
      </c>
      <c r="S11">
        <v>0</v>
      </c>
      <c r="T11">
        <v>4.42</v>
      </c>
      <c r="U11">
        <v>4.45</v>
      </c>
      <c r="V11">
        <v>25</v>
      </c>
      <c r="W11">
        <v>102</v>
      </c>
      <c r="X11">
        <v>64</v>
      </c>
      <c r="Y11">
        <v>19</v>
      </c>
      <c r="Z11">
        <v>5</v>
      </c>
      <c r="AA11">
        <v>4</v>
      </c>
      <c r="AB11">
        <v>17</v>
      </c>
      <c r="AC11">
        <v>7</v>
      </c>
      <c r="AD11">
        <v>2</v>
      </c>
      <c r="AE11">
        <v>0</v>
      </c>
      <c r="AF11">
        <v>45</v>
      </c>
      <c r="AG11">
        <v>0</v>
      </c>
      <c r="AH11">
        <v>0</v>
      </c>
      <c r="AI11">
        <v>0</v>
      </c>
      <c r="AJ11">
        <v>23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1.1599999999999999</v>
      </c>
      <c r="AR11">
        <v>-0.20699999999999999</v>
      </c>
      <c r="AS11">
        <v>0.87</v>
      </c>
      <c r="AT11" s="2">
        <v>-8.9999999999999998E-4</v>
      </c>
      <c r="AU11">
        <v>-0.65</v>
      </c>
    </row>
    <row r="12" spans="1:47" x14ac:dyDescent="0.2">
      <c r="A12" t="s">
        <v>639</v>
      </c>
      <c r="B12" t="s">
        <v>885</v>
      </c>
      <c r="C12">
        <v>89</v>
      </c>
      <c r="D12" t="s">
        <v>320</v>
      </c>
      <c r="E12" t="s">
        <v>158</v>
      </c>
      <c r="F12" t="s">
        <v>227</v>
      </c>
      <c r="G12" t="s">
        <v>410</v>
      </c>
      <c r="H12" t="s">
        <v>100</v>
      </c>
      <c r="I12" t="s">
        <v>66</v>
      </c>
      <c r="J12" t="s">
        <v>737</v>
      </c>
      <c r="K12">
        <v>5</v>
      </c>
      <c r="L12">
        <v>7</v>
      </c>
      <c r="M12">
        <v>4</v>
      </c>
      <c r="N12">
        <v>3</v>
      </c>
      <c r="O12">
        <v>2</v>
      </c>
      <c r="P12">
        <v>2</v>
      </c>
      <c r="Q12">
        <v>6</v>
      </c>
      <c r="R12">
        <v>0</v>
      </c>
      <c r="S12">
        <v>0</v>
      </c>
      <c r="T12">
        <v>4.2300000000000004</v>
      </c>
      <c r="U12">
        <v>4.22</v>
      </c>
      <c r="V12">
        <v>28</v>
      </c>
      <c r="W12">
        <v>112</v>
      </c>
      <c r="X12">
        <v>71</v>
      </c>
      <c r="Y12">
        <v>25</v>
      </c>
      <c r="Z12">
        <v>8</v>
      </c>
      <c r="AA12">
        <v>12</v>
      </c>
      <c r="AB12">
        <v>8</v>
      </c>
      <c r="AC12">
        <v>2</v>
      </c>
      <c r="AD12">
        <v>2</v>
      </c>
      <c r="AE12">
        <v>0</v>
      </c>
      <c r="AF12">
        <v>63</v>
      </c>
      <c r="AG12">
        <v>3</v>
      </c>
      <c r="AH12">
        <v>1</v>
      </c>
      <c r="AI12">
        <v>0</v>
      </c>
      <c r="AJ12">
        <v>25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</v>
      </c>
      <c r="AQ12">
        <v>1.04</v>
      </c>
      <c r="AR12">
        <v>3.9E-2</v>
      </c>
      <c r="AS12">
        <v>0.89</v>
      </c>
      <c r="AT12" s="2">
        <v>2.0000000000000001E-4</v>
      </c>
      <c r="AU12">
        <v>0.35</v>
      </c>
    </row>
    <row r="13" spans="1:47" x14ac:dyDescent="0.2">
      <c r="A13" t="s">
        <v>639</v>
      </c>
      <c r="B13" t="s">
        <v>885</v>
      </c>
      <c r="C13">
        <v>94</v>
      </c>
      <c r="D13" t="s">
        <v>321</v>
      </c>
      <c r="E13" t="s">
        <v>158</v>
      </c>
      <c r="F13" t="s">
        <v>59</v>
      </c>
      <c r="G13" t="s">
        <v>409</v>
      </c>
      <c r="H13" t="s">
        <v>78</v>
      </c>
      <c r="I13" t="s">
        <v>66</v>
      </c>
      <c r="K13">
        <v>4</v>
      </c>
      <c r="L13">
        <v>6.2</v>
      </c>
      <c r="M13">
        <v>8</v>
      </c>
      <c r="N13">
        <v>0</v>
      </c>
      <c r="O13">
        <v>0</v>
      </c>
      <c r="P13">
        <v>3</v>
      </c>
      <c r="Q13">
        <v>10</v>
      </c>
      <c r="R13">
        <v>0</v>
      </c>
      <c r="S13">
        <v>0</v>
      </c>
      <c r="T13">
        <v>3.84</v>
      </c>
      <c r="U13">
        <v>3.97</v>
      </c>
      <c r="V13">
        <v>30</v>
      </c>
      <c r="W13">
        <v>117</v>
      </c>
      <c r="X13">
        <v>74</v>
      </c>
      <c r="Y13">
        <v>17</v>
      </c>
      <c r="Z13">
        <v>16</v>
      </c>
      <c r="AA13">
        <v>5</v>
      </c>
      <c r="AB13">
        <v>12</v>
      </c>
      <c r="AC13">
        <v>8</v>
      </c>
      <c r="AD13">
        <v>2</v>
      </c>
      <c r="AE13">
        <v>0</v>
      </c>
      <c r="AF13">
        <v>65</v>
      </c>
      <c r="AG13">
        <v>1</v>
      </c>
      <c r="AH13">
        <v>0</v>
      </c>
      <c r="AI13">
        <v>0</v>
      </c>
      <c r="AJ13">
        <v>27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1.28</v>
      </c>
      <c r="AR13">
        <v>0.41</v>
      </c>
      <c r="AS13">
        <v>0.98</v>
      </c>
      <c r="AT13" s="2">
        <v>1.9E-3</v>
      </c>
      <c r="AU13">
        <v>3.13</v>
      </c>
    </row>
    <row r="14" spans="1:47" x14ac:dyDescent="0.2">
      <c r="A14" t="s">
        <v>639</v>
      </c>
      <c r="B14" t="s">
        <v>885</v>
      </c>
      <c r="C14">
        <v>95</v>
      </c>
      <c r="D14" t="s">
        <v>506</v>
      </c>
      <c r="E14" t="s">
        <v>157</v>
      </c>
      <c r="F14" t="s">
        <v>80</v>
      </c>
      <c r="G14" t="s">
        <v>409</v>
      </c>
      <c r="H14" t="s">
        <v>414</v>
      </c>
      <c r="I14" t="s">
        <v>57</v>
      </c>
      <c r="J14" t="s">
        <v>738</v>
      </c>
      <c r="K14">
        <v>4</v>
      </c>
      <c r="L14">
        <v>6</v>
      </c>
      <c r="M14">
        <v>6</v>
      </c>
      <c r="N14">
        <v>3</v>
      </c>
      <c r="O14">
        <v>3</v>
      </c>
      <c r="P14">
        <v>1</v>
      </c>
      <c r="Q14">
        <v>5</v>
      </c>
      <c r="R14">
        <v>0</v>
      </c>
      <c r="S14">
        <v>0</v>
      </c>
      <c r="T14">
        <v>3.89</v>
      </c>
      <c r="U14">
        <v>3.82</v>
      </c>
      <c r="V14">
        <v>24</v>
      </c>
      <c r="W14">
        <v>101</v>
      </c>
      <c r="X14">
        <v>67</v>
      </c>
      <c r="Y14">
        <v>15</v>
      </c>
      <c r="Z14">
        <v>5</v>
      </c>
      <c r="AA14">
        <v>7</v>
      </c>
      <c r="AB14">
        <v>11</v>
      </c>
      <c r="AC14">
        <v>3</v>
      </c>
      <c r="AD14">
        <v>2</v>
      </c>
      <c r="AE14">
        <v>0</v>
      </c>
      <c r="AF14">
        <v>52</v>
      </c>
      <c r="AG14">
        <v>2</v>
      </c>
      <c r="AH14">
        <v>0</v>
      </c>
      <c r="AI14">
        <v>0</v>
      </c>
      <c r="AJ14">
        <v>22</v>
      </c>
      <c r="AK14">
        <v>2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0.86</v>
      </c>
      <c r="AR14">
        <v>-0.105</v>
      </c>
      <c r="AS14">
        <v>0.98</v>
      </c>
      <c r="AT14" s="2">
        <v>-6.9999999999999999E-4</v>
      </c>
      <c r="AU14">
        <v>-0.19</v>
      </c>
    </row>
    <row r="15" spans="1:47" x14ac:dyDescent="0.2">
      <c r="A15" t="s">
        <v>639</v>
      </c>
      <c r="B15" t="s">
        <v>885</v>
      </c>
      <c r="C15">
        <v>101</v>
      </c>
      <c r="D15" t="s">
        <v>507</v>
      </c>
      <c r="E15" t="s">
        <v>157</v>
      </c>
      <c r="F15" t="s">
        <v>77</v>
      </c>
      <c r="G15" t="s">
        <v>409</v>
      </c>
      <c r="H15" t="s">
        <v>51</v>
      </c>
      <c r="I15" t="s">
        <v>57</v>
      </c>
      <c r="J15" t="s">
        <v>246</v>
      </c>
      <c r="K15">
        <v>4</v>
      </c>
      <c r="L15">
        <v>6</v>
      </c>
      <c r="M15">
        <v>6</v>
      </c>
      <c r="N15">
        <v>3</v>
      </c>
      <c r="O15">
        <v>3</v>
      </c>
      <c r="P15">
        <v>2</v>
      </c>
      <c r="Q15">
        <v>7</v>
      </c>
      <c r="R15">
        <v>1</v>
      </c>
      <c r="S15">
        <v>0</v>
      </c>
      <c r="T15">
        <v>3.93</v>
      </c>
      <c r="U15">
        <v>3.83</v>
      </c>
      <c r="V15">
        <v>25</v>
      </c>
      <c r="W15">
        <v>99</v>
      </c>
      <c r="X15">
        <v>61</v>
      </c>
      <c r="Y15">
        <v>20</v>
      </c>
      <c r="Z15">
        <v>7</v>
      </c>
      <c r="AA15">
        <v>5</v>
      </c>
      <c r="AB15">
        <v>11</v>
      </c>
      <c r="AC15">
        <v>1</v>
      </c>
      <c r="AD15">
        <v>3</v>
      </c>
      <c r="AE15">
        <v>0</v>
      </c>
      <c r="AF15">
        <v>53</v>
      </c>
      <c r="AG15">
        <v>0</v>
      </c>
      <c r="AH15">
        <v>1</v>
      </c>
      <c r="AI15">
        <v>0</v>
      </c>
      <c r="AJ15">
        <v>23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1.01</v>
      </c>
      <c r="AR15">
        <v>-0.10100000000000001</v>
      </c>
      <c r="AS15">
        <v>1.31</v>
      </c>
      <c r="AT15" s="2">
        <v>-8.0000000000000004E-4</v>
      </c>
      <c r="AU15">
        <v>-0.16</v>
      </c>
    </row>
    <row r="16" spans="1:47" x14ac:dyDescent="0.2">
      <c r="A16" t="s">
        <v>639</v>
      </c>
      <c r="B16" t="s">
        <v>885</v>
      </c>
      <c r="C16">
        <v>106</v>
      </c>
      <c r="D16" t="s">
        <v>116</v>
      </c>
      <c r="E16" t="s">
        <v>158</v>
      </c>
      <c r="F16" t="s">
        <v>135</v>
      </c>
      <c r="G16" t="s">
        <v>411</v>
      </c>
      <c r="H16" t="s">
        <v>393</v>
      </c>
      <c r="I16" t="s">
        <v>52</v>
      </c>
      <c r="J16" t="s">
        <v>115</v>
      </c>
      <c r="K16">
        <v>5</v>
      </c>
      <c r="L16">
        <v>4.0999999999999996</v>
      </c>
      <c r="M16">
        <v>8</v>
      </c>
      <c r="N16">
        <v>5</v>
      </c>
      <c r="O16">
        <v>5</v>
      </c>
      <c r="P16">
        <v>1</v>
      </c>
      <c r="Q16">
        <v>3</v>
      </c>
      <c r="R16">
        <v>1</v>
      </c>
      <c r="S16">
        <v>2</v>
      </c>
      <c r="T16">
        <v>4.25</v>
      </c>
      <c r="U16">
        <v>3.97</v>
      </c>
      <c r="V16">
        <v>24</v>
      </c>
      <c r="W16">
        <v>78</v>
      </c>
      <c r="X16">
        <v>47</v>
      </c>
      <c r="Y16">
        <v>11</v>
      </c>
      <c r="Z16">
        <v>7</v>
      </c>
      <c r="AA16">
        <v>5</v>
      </c>
      <c r="AB16">
        <v>13</v>
      </c>
      <c r="AC16">
        <v>4</v>
      </c>
      <c r="AD16">
        <v>3</v>
      </c>
      <c r="AE16">
        <v>0</v>
      </c>
      <c r="AF16">
        <v>29</v>
      </c>
      <c r="AG16">
        <v>0</v>
      </c>
      <c r="AH16">
        <v>0</v>
      </c>
      <c r="AI16">
        <v>0</v>
      </c>
      <c r="AJ16">
        <v>21</v>
      </c>
      <c r="AK16">
        <v>4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1.1200000000000001</v>
      </c>
      <c r="AR16">
        <v>-0.25</v>
      </c>
      <c r="AS16">
        <v>1.05</v>
      </c>
      <c r="AT16" s="2">
        <v>-1.4E-3</v>
      </c>
      <c r="AU16">
        <v>-2.86</v>
      </c>
    </row>
    <row r="17" spans="1:47" x14ac:dyDescent="0.2">
      <c r="A17" t="s">
        <v>639</v>
      </c>
      <c r="B17" t="s">
        <v>885</v>
      </c>
      <c r="C17">
        <v>111</v>
      </c>
      <c r="D17" t="s">
        <v>119</v>
      </c>
      <c r="E17" t="s">
        <v>158</v>
      </c>
      <c r="F17" t="s">
        <v>93</v>
      </c>
      <c r="G17" t="s">
        <v>411</v>
      </c>
      <c r="H17" t="s">
        <v>97</v>
      </c>
      <c r="I17" t="s">
        <v>85</v>
      </c>
      <c r="K17">
        <v>4</v>
      </c>
      <c r="L17">
        <v>7.1</v>
      </c>
      <c r="M17">
        <v>6</v>
      </c>
      <c r="N17">
        <v>3</v>
      </c>
      <c r="O17">
        <v>3</v>
      </c>
      <c r="P17">
        <v>4</v>
      </c>
      <c r="Q17">
        <v>4</v>
      </c>
      <c r="R17">
        <v>0</v>
      </c>
      <c r="S17">
        <v>1</v>
      </c>
      <c r="T17">
        <v>4.2</v>
      </c>
      <c r="U17">
        <v>3.98</v>
      </c>
      <c r="V17">
        <v>31</v>
      </c>
      <c r="W17">
        <v>102</v>
      </c>
      <c r="X17">
        <v>63</v>
      </c>
      <c r="Y17">
        <v>17</v>
      </c>
      <c r="Z17">
        <v>10</v>
      </c>
      <c r="AA17">
        <v>8</v>
      </c>
      <c r="AB17">
        <v>14</v>
      </c>
      <c r="AC17">
        <v>3</v>
      </c>
      <c r="AD17">
        <v>1</v>
      </c>
      <c r="AE17">
        <v>0</v>
      </c>
      <c r="AF17">
        <v>54</v>
      </c>
      <c r="AG17">
        <v>0</v>
      </c>
      <c r="AH17">
        <v>1</v>
      </c>
      <c r="AI17">
        <v>0</v>
      </c>
      <c r="AJ17">
        <v>24</v>
      </c>
      <c r="AK17">
        <v>1</v>
      </c>
      <c r="AL17">
        <v>0</v>
      </c>
      <c r="AM17">
        <v>1</v>
      </c>
      <c r="AN17">
        <v>1</v>
      </c>
      <c r="AO17">
        <v>2</v>
      </c>
      <c r="AP17">
        <v>0</v>
      </c>
      <c r="AQ17">
        <v>0.77</v>
      </c>
      <c r="AR17">
        <v>-4.8000000000000001E-2</v>
      </c>
      <c r="AS17">
        <v>0.7</v>
      </c>
      <c r="AT17" s="2">
        <v>-2.9999999999999997E-4</v>
      </c>
      <c r="AU17">
        <v>-0.06</v>
      </c>
    </row>
    <row r="18" spans="1:47" x14ac:dyDescent="0.2">
      <c r="A18" t="s">
        <v>639</v>
      </c>
      <c r="B18" t="s">
        <v>885</v>
      </c>
      <c r="C18">
        <v>116</v>
      </c>
      <c r="D18" t="s">
        <v>509</v>
      </c>
      <c r="E18" t="s">
        <v>157</v>
      </c>
      <c r="F18" t="s">
        <v>227</v>
      </c>
      <c r="G18" t="s">
        <v>410</v>
      </c>
      <c r="H18" t="s">
        <v>784</v>
      </c>
      <c r="I18" t="s">
        <v>74</v>
      </c>
      <c r="J18" t="s">
        <v>891</v>
      </c>
      <c r="K18">
        <v>4</v>
      </c>
      <c r="L18">
        <v>3.1</v>
      </c>
      <c r="M18">
        <v>5</v>
      </c>
      <c r="N18">
        <v>5</v>
      </c>
      <c r="O18">
        <v>3</v>
      </c>
      <c r="P18">
        <v>4</v>
      </c>
      <c r="Q18">
        <v>3</v>
      </c>
      <c r="R18">
        <v>0</v>
      </c>
      <c r="S18">
        <v>1</v>
      </c>
      <c r="T18">
        <v>4.33</v>
      </c>
      <c r="U18">
        <v>4.05</v>
      </c>
      <c r="V18">
        <v>21</v>
      </c>
      <c r="W18">
        <v>79</v>
      </c>
      <c r="X18">
        <v>46</v>
      </c>
      <c r="Y18">
        <v>13</v>
      </c>
      <c r="Z18">
        <v>5</v>
      </c>
      <c r="AA18">
        <v>7</v>
      </c>
      <c r="AB18">
        <v>6</v>
      </c>
      <c r="AC18">
        <v>4</v>
      </c>
      <c r="AD18">
        <v>1</v>
      </c>
      <c r="AE18">
        <v>0</v>
      </c>
      <c r="AF18">
        <v>33</v>
      </c>
      <c r="AG18">
        <v>1</v>
      </c>
      <c r="AH18">
        <v>0</v>
      </c>
      <c r="AI18">
        <v>0</v>
      </c>
      <c r="AJ18">
        <v>16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0.86</v>
      </c>
      <c r="AR18">
        <v>-0.39600000000000002</v>
      </c>
      <c r="AS18">
        <v>0.62</v>
      </c>
      <c r="AT18" s="2">
        <v>-1.6999999999999999E-3</v>
      </c>
      <c r="AU18">
        <v>-4.0199999999999996</v>
      </c>
    </row>
    <row r="19" spans="1:47" x14ac:dyDescent="0.2">
      <c r="A19" t="s">
        <v>639</v>
      </c>
      <c r="B19" t="s">
        <v>885</v>
      </c>
      <c r="C19">
        <v>119</v>
      </c>
      <c r="D19" t="s">
        <v>892</v>
      </c>
      <c r="E19" t="s">
        <v>158</v>
      </c>
      <c r="F19" t="s">
        <v>120</v>
      </c>
      <c r="G19" t="s">
        <v>412</v>
      </c>
      <c r="H19" t="s">
        <v>78</v>
      </c>
      <c r="I19" t="s">
        <v>85</v>
      </c>
      <c r="K19">
        <v>4</v>
      </c>
      <c r="L19">
        <v>8</v>
      </c>
      <c r="M19">
        <v>4</v>
      </c>
      <c r="N19">
        <v>2</v>
      </c>
      <c r="O19">
        <v>2</v>
      </c>
      <c r="P19">
        <v>2</v>
      </c>
      <c r="Q19">
        <v>9</v>
      </c>
      <c r="R19">
        <v>0</v>
      </c>
      <c r="S19">
        <v>0</v>
      </c>
      <c r="T19">
        <v>4.18</v>
      </c>
      <c r="U19">
        <v>3.87</v>
      </c>
      <c r="V19">
        <v>28</v>
      </c>
      <c r="W19">
        <v>111</v>
      </c>
      <c r="X19">
        <v>73</v>
      </c>
      <c r="Y19">
        <v>21</v>
      </c>
      <c r="Z19">
        <v>13</v>
      </c>
      <c r="AA19">
        <v>7</v>
      </c>
      <c r="AB19">
        <v>10</v>
      </c>
      <c r="AC19">
        <v>5</v>
      </c>
      <c r="AD19">
        <v>2</v>
      </c>
      <c r="AE19">
        <v>0</v>
      </c>
      <c r="AF19">
        <v>73</v>
      </c>
      <c r="AG19">
        <v>1</v>
      </c>
      <c r="AH19">
        <v>1</v>
      </c>
      <c r="AI19">
        <v>1</v>
      </c>
      <c r="AJ19">
        <v>26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1.22</v>
      </c>
      <c r="AR19">
        <v>0.14899999999999999</v>
      </c>
      <c r="AS19">
        <v>0.95</v>
      </c>
      <c r="AT19" s="2">
        <v>6.9999999999999999E-4</v>
      </c>
      <c r="AU19">
        <v>1.83</v>
      </c>
    </row>
    <row r="20" spans="1:47" x14ac:dyDescent="0.2">
      <c r="A20" t="s">
        <v>639</v>
      </c>
      <c r="B20" t="s">
        <v>885</v>
      </c>
      <c r="C20">
        <v>124</v>
      </c>
      <c r="D20" t="s">
        <v>378</v>
      </c>
      <c r="E20" t="s">
        <v>157</v>
      </c>
      <c r="F20" t="s">
        <v>77</v>
      </c>
      <c r="G20" t="s">
        <v>409</v>
      </c>
      <c r="H20" t="s">
        <v>152</v>
      </c>
      <c r="I20" t="s">
        <v>52</v>
      </c>
      <c r="K20">
        <v>5</v>
      </c>
      <c r="L20">
        <v>4.2</v>
      </c>
      <c r="M20">
        <v>4</v>
      </c>
      <c r="N20">
        <v>5</v>
      </c>
      <c r="O20">
        <v>5</v>
      </c>
      <c r="P20">
        <v>2</v>
      </c>
      <c r="Q20">
        <v>4</v>
      </c>
      <c r="R20">
        <v>1</v>
      </c>
      <c r="S20">
        <v>0</v>
      </c>
      <c r="T20">
        <v>4.41</v>
      </c>
      <c r="U20">
        <v>3.93</v>
      </c>
      <c r="V20">
        <v>20</v>
      </c>
      <c r="W20">
        <v>87</v>
      </c>
      <c r="X20">
        <v>50</v>
      </c>
      <c r="Y20">
        <v>13</v>
      </c>
      <c r="Z20">
        <v>10</v>
      </c>
      <c r="AA20">
        <v>5</v>
      </c>
      <c r="AB20">
        <v>9</v>
      </c>
      <c r="AC20">
        <v>3</v>
      </c>
      <c r="AD20">
        <v>0</v>
      </c>
      <c r="AE20">
        <v>0</v>
      </c>
      <c r="AF20">
        <v>38</v>
      </c>
      <c r="AG20">
        <v>0</v>
      </c>
      <c r="AH20">
        <v>0</v>
      </c>
      <c r="AI20">
        <v>0</v>
      </c>
      <c r="AJ20">
        <v>18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0.56000000000000005</v>
      </c>
      <c r="AR20">
        <v>-0.26600000000000001</v>
      </c>
      <c r="AS20">
        <v>0.36</v>
      </c>
      <c r="AT20" s="2">
        <v>-1E-3</v>
      </c>
      <c r="AU20">
        <v>-2.85</v>
      </c>
    </row>
    <row r="21" spans="1:47" x14ac:dyDescent="0.2">
      <c r="A21" t="s">
        <v>639</v>
      </c>
      <c r="B21" t="s">
        <v>885</v>
      </c>
      <c r="C21">
        <v>129</v>
      </c>
      <c r="D21" t="s">
        <v>265</v>
      </c>
      <c r="E21" t="s">
        <v>158</v>
      </c>
      <c r="F21" t="s">
        <v>179</v>
      </c>
      <c r="G21" t="s">
        <v>411</v>
      </c>
      <c r="H21" t="s">
        <v>70</v>
      </c>
      <c r="I21" t="s">
        <v>66</v>
      </c>
      <c r="J21" t="s">
        <v>469</v>
      </c>
      <c r="K21">
        <v>4</v>
      </c>
      <c r="L21">
        <v>6</v>
      </c>
      <c r="M21">
        <v>4</v>
      </c>
      <c r="N21">
        <v>0</v>
      </c>
      <c r="O21">
        <v>0</v>
      </c>
      <c r="P21">
        <v>3</v>
      </c>
      <c r="Q21">
        <v>9</v>
      </c>
      <c r="R21">
        <v>0</v>
      </c>
      <c r="S21">
        <v>1</v>
      </c>
      <c r="T21">
        <v>4.18</v>
      </c>
      <c r="U21">
        <v>3.84</v>
      </c>
      <c r="V21">
        <v>25</v>
      </c>
      <c r="W21">
        <v>115</v>
      </c>
      <c r="X21">
        <v>73</v>
      </c>
      <c r="Y21">
        <v>18</v>
      </c>
      <c r="Z21">
        <v>15</v>
      </c>
      <c r="AA21">
        <v>5</v>
      </c>
      <c r="AB21">
        <v>7</v>
      </c>
      <c r="AC21">
        <v>3</v>
      </c>
      <c r="AD21">
        <v>0</v>
      </c>
      <c r="AE21">
        <v>0</v>
      </c>
      <c r="AF21">
        <v>70</v>
      </c>
      <c r="AG21">
        <v>1</v>
      </c>
      <c r="AH21">
        <v>1</v>
      </c>
      <c r="AI21">
        <v>0</v>
      </c>
      <c r="AJ21">
        <v>21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1.0900000000000001</v>
      </c>
      <c r="AR21">
        <v>0.27500000000000002</v>
      </c>
      <c r="AS21">
        <v>0.55000000000000004</v>
      </c>
      <c r="AT21" s="2">
        <v>8.0000000000000004E-4</v>
      </c>
      <c r="AU21">
        <v>2.4900000000000002</v>
      </c>
    </row>
    <row r="22" spans="1:47" x14ac:dyDescent="0.2">
      <c r="A22" t="s">
        <v>639</v>
      </c>
      <c r="B22" t="s">
        <v>885</v>
      </c>
      <c r="C22">
        <v>134</v>
      </c>
      <c r="D22" t="s">
        <v>268</v>
      </c>
      <c r="E22" t="s">
        <v>157</v>
      </c>
      <c r="F22" t="s">
        <v>50</v>
      </c>
      <c r="G22" t="s">
        <v>409</v>
      </c>
      <c r="H22" t="s">
        <v>78</v>
      </c>
      <c r="I22" t="s">
        <v>57</v>
      </c>
      <c r="K22">
        <v>5</v>
      </c>
      <c r="L22">
        <v>5.2</v>
      </c>
      <c r="M22">
        <v>4</v>
      </c>
      <c r="N22">
        <v>0</v>
      </c>
      <c r="O22">
        <v>0</v>
      </c>
      <c r="P22">
        <v>5</v>
      </c>
      <c r="Q22">
        <v>6</v>
      </c>
      <c r="R22">
        <v>0</v>
      </c>
      <c r="S22">
        <v>0</v>
      </c>
      <c r="T22">
        <v>3.99</v>
      </c>
      <c r="U22">
        <v>3.83</v>
      </c>
      <c r="V22">
        <v>25</v>
      </c>
      <c r="W22">
        <v>105</v>
      </c>
      <c r="X22">
        <v>64</v>
      </c>
      <c r="Y22">
        <v>13</v>
      </c>
      <c r="Z22">
        <v>11</v>
      </c>
      <c r="AA22">
        <v>4</v>
      </c>
      <c r="AB22">
        <v>10</v>
      </c>
      <c r="AC22">
        <v>5</v>
      </c>
      <c r="AD22">
        <v>1</v>
      </c>
      <c r="AE22">
        <v>0</v>
      </c>
      <c r="AF22">
        <v>62</v>
      </c>
      <c r="AG22">
        <v>0</v>
      </c>
      <c r="AH22">
        <v>0</v>
      </c>
      <c r="AI22">
        <v>0</v>
      </c>
      <c r="AJ22">
        <v>20</v>
      </c>
      <c r="AK22">
        <v>2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1.48</v>
      </c>
      <c r="AR22">
        <v>0.27</v>
      </c>
      <c r="AS22">
        <v>2.0499999999999998</v>
      </c>
      <c r="AT22" s="2">
        <v>2.3E-3</v>
      </c>
      <c r="AU22">
        <v>2.31</v>
      </c>
    </row>
    <row r="23" spans="1:47" x14ac:dyDescent="0.2">
      <c r="A23" t="s">
        <v>639</v>
      </c>
      <c r="B23" t="s">
        <v>885</v>
      </c>
      <c r="C23">
        <v>139</v>
      </c>
      <c r="D23" t="s">
        <v>270</v>
      </c>
      <c r="E23" t="s">
        <v>158</v>
      </c>
      <c r="F23" t="s">
        <v>80</v>
      </c>
      <c r="G23" t="s">
        <v>409</v>
      </c>
      <c r="H23" t="s">
        <v>245</v>
      </c>
      <c r="I23" t="s">
        <v>57</v>
      </c>
      <c r="K23">
        <v>4</v>
      </c>
      <c r="L23">
        <v>5.2</v>
      </c>
      <c r="M23">
        <v>6</v>
      </c>
      <c r="N23">
        <v>4</v>
      </c>
      <c r="O23">
        <v>4</v>
      </c>
      <c r="P23">
        <v>4</v>
      </c>
      <c r="Q23">
        <v>4</v>
      </c>
      <c r="R23">
        <v>0</v>
      </c>
      <c r="S23">
        <v>1</v>
      </c>
      <c r="T23">
        <v>4.0999999999999996</v>
      </c>
      <c r="U23">
        <v>3.86</v>
      </c>
      <c r="V23">
        <v>28</v>
      </c>
      <c r="W23">
        <v>102</v>
      </c>
      <c r="X23">
        <v>59</v>
      </c>
      <c r="Y23">
        <v>14</v>
      </c>
      <c r="Z23">
        <v>9</v>
      </c>
      <c r="AA23">
        <v>12</v>
      </c>
      <c r="AB23">
        <v>7</v>
      </c>
      <c r="AC23">
        <v>3</v>
      </c>
      <c r="AD23">
        <v>0</v>
      </c>
      <c r="AE23">
        <v>0</v>
      </c>
      <c r="AF23">
        <v>41</v>
      </c>
      <c r="AG23">
        <v>0</v>
      </c>
      <c r="AH23">
        <v>0</v>
      </c>
      <c r="AI23">
        <v>0</v>
      </c>
      <c r="AJ23">
        <v>23</v>
      </c>
      <c r="AK23">
        <v>1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0.88</v>
      </c>
      <c r="AR23">
        <v>-0.23200000000000001</v>
      </c>
      <c r="AS23">
        <v>1.18</v>
      </c>
      <c r="AT23" s="2">
        <v>-1.9E-3</v>
      </c>
      <c r="AU23">
        <v>-1.61</v>
      </c>
    </row>
    <row r="24" spans="1:47" x14ac:dyDescent="0.2">
      <c r="A24" t="s">
        <v>639</v>
      </c>
      <c r="B24" t="s">
        <v>885</v>
      </c>
      <c r="C24">
        <v>144</v>
      </c>
      <c r="D24" t="s">
        <v>271</v>
      </c>
      <c r="E24" t="s">
        <v>158</v>
      </c>
      <c r="F24" t="s">
        <v>77</v>
      </c>
      <c r="G24" t="s">
        <v>409</v>
      </c>
      <c r="H24" t="s">
        <v>210</v>
      </c>
      <c r="I24" t="s">
        <v>85</v>
      </c>
      <c r="J24" t="s">
        <v>495</v>
      </c>
      <c r="K24">
        <v>4</v>
      </c>
      <c r="L24">
        <v>8</v>
      </c>
      <c r="M24">
        <v>4</v>
      </c>
      <c r="N24">
        <v>4</v>
      </c>
      <c r="O24">
        <v>4</v>
      </c>
      <c r="P24">
        <v>1</v>
      </c>
      <c r="Q24">
        <v>8</v>
      </c>
      <c r="R24">
        <v>1</v>
      </c>
      <c r="S24">
        <v>1</v>
      </c>
      <c r="T24">
        <v>4.12</v>
      </c>
      <c r="U24">
        <v>3.84</v>
      </c>
      <c r="V24">
        <v>29</v>
      </c>
      <c r="W24">
        <v>102</v>
      </c>
      <c r="X24">
        <v>70</v>
      </c>
      <c r="Y24">
        <v>21</v>
      </c>
      <c r="Z24">
        <v>12</v>
      </c>
      <c r="AA24">
        <v>7</v>
      </c>
      <c r="AB24">
        <v>12</v>
      </c>
      <c r="AC24">
        <v>5</v>
      </c>
      <c r="AD24">
        <v>0</v>
      </c>
      <c r="AE24">
        <v>0</v>
      </c>
      <c r="AF24">
        <v>65</v>
      </c>
      <c r="AG24">
        <v>0</v>
      </c>
      <c r="AH24">
        <v>0</v>
      </c>
      <c r="AI24">
        <v>1</v>
      </c>
      <c r="AJ24">
        <v>27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0.66</v>
      </c>
      <c r="AR24">
        <v>-0.161</v>
      </c>
      <c r="AS24">
        <v>0.6</v>
      </c>
      <c r="AT24" s="2">
        <v>-8.9999999999999998E-4</v>
      </c>
      <c r="AU24">
        <v>-0.17</v>
      </c>
    </row>
    <row r="25" spans="1:47" x14ac:dyDescent="0.2">
      <c r="A25" t="s">
        <v>639</v>
      </c>
      <c r="B25" t="s">
        <v>885</v>
      </c>
      <c r="C25">
        <v>149</v>
      </c>
      <c r="D25" t="s">
        <v>273</v>
      </c>
      <c r="E25" t="s">
        <v>157</v>
      </c>
      <c r="F25" t="s">
        <v>80</v>
      </c>
      <c r="G25" t="s">
        <v>409</v>
      </c>
      <c r="H25" t="s">
        <v>203</v>
      </c>
      <c r="I25" t="s">
        <v>57</v>
      </c>
      <c r="K25">
        <v>4</v>
      </c>
      <c r="L25">
        <v>5</v>
      </c>
      <c r="M25">
        <v>6</v>
      </c>
      <c r="N25">
        <v>2</v>
      </c>
      <c r="O25">
        <v>1</v>
      </c>
      <c r="P25">
        <v>1</v>
      </c>
      <c r="Q25">
        <v>3</v>
      </c>
      <c r="R25">
        <v>1</v>
      </c>
      <c r="S25">
        <v>2</v>
      </c>
      <c r="T25">
        <v>4.04</v>
      </c>
      <c r="U25">
        <v>3.92</v>
      </c>
      <c r="V25">
        <v>23</v>
      </c>
      <c r="W25">
        <v>79</v>
      </c>
      <c r="X25">
        <v>47</v>
      </c>
      <c r="Y25">
        <v>15</v>
      </c>
      <c r="Z25">
        <v>3</v>
      </c>
      <c r="AA25">
        <v>6</v>
      </c>
      <c r="AB25">
        <v>11</v>
      </c>
      <c r="AC25">
        <v>5</v>
      </c>
      <c r="AD25">
        <v>1</v>
      </c>
      <c r="AE25">
        <v>0</v>
      </c>
      <c r="AF25">
        <v>51</v>
      </c>
      <c r="AG25">
        <v>0</v>
      </c>
      <c r="AH25">
        <v>0</v>
      </c>
      <c r="AI25">
        <v>0</v>
      </c>
      <c r="AJ25">
        <v>20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1.0900000000000001</v>
      </c>
      <c r="AR25">
        <v>-0.17599999999999999</v>
      </c>
      <c r="AS25">
        <v>0.71</v>
      </c>
      <c r="AT25" s="2">
        <v>-6.9999999999999999E-4</v>
      </c>
      <c r="AU25">
        <v>-0.63</v>
      </c>
    </row>
    <row r="26" spans="1:47" x14ac:dyDescent="0.2">
      <c r="A26" t="s">
        <v>639</v>
      </c>
      <c r="B26" t="s">
        <v>885</v>
      </c>
      <c r="C26">
        <v>154</v>
      </c>
      <c r="D26" t="s">
        <v>274</v>
      </c>
      <c r="E26" t="s">
        <v>157</v>
      </c>
      <c r="F26" t="s">
        <v>77</v>
      </c>
      <c r="G26" t="s">
        <v>409</v>
      </c>
      <c r="H26" t="s">
        <v>174</v>
      </c>
      <c r="I26" t="s">
        <v>66</v>
      </c>
      <c r="K26">
        <v>4</v>
      </c>
      <c r="L26">
        <v>6</v>
      </c>
      <c r="M26">
        <v>4</v>
      </c>
      <c r="N26">
        <v>3</v>
      </c>
      <c r="O26">
        <v>3</v>
      </c>
      <c r="P26">
        <v>0</v>
      </c>
      <c r="Q26">
        <v>6</v>
      </c>
      <c r="R26">
        <v>2</v>
      </c>
      <c r="S26">
        <v>0</v>
      </c>
      <c r="T26">
        <v>4.0599999999999996</v>
      </c>
      <c r="U26">
        <v>3.99</v>
      </c>
      <c r="V26">
        <v>22</v>
      </c>
      <c r="W26">
        <v>96</v>
      </c>
      <c r="X26">
        <v>62</v>
      </c>
      <c r="Y26">
        <v>13</v>
      </c>
      <c r="Z26">
        <v>5</v>
      </c>
      <c r="AA26">
        <v>8</v>
      </c>
      <c r="AB26">
        <v>8</v>
      </c>
      <c r="AC26">
        <v>2</v>
      </c>
      <c r="AD26">
        <v>0</v>
      </c>
      <c r="AE26">
        <v>0</v>
      </c>
      <c r="AF26">
        <v>58</v>
      </c>
      <c r="AG26">
        <v>0</v>
      </c>
      <c r="AH26">
        <v>0</v>
      </c>
      <c r="AI26">
        <v>0</v>
      </c>
      <c r="AJ26">
        <v>22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0.91</v>
      </c>
      <c r="AR26">
        <v>-8.5000000000000006E-2</v>
      </c>
      <c r="AS26">
        <v>0.76</v>
      </c>
      <c r="AT26" s="2">
        <v>-4.0000000000000002E-4</v>
      </c>
      <c r="AU26">
        <v>-0.14000000000000001</v>
      </c>
    </row>
    <row r="27" spans="1:47" x14ac:dyDescent="0.2">
      <c r="A27" t="s">
        <v>639</v>
      </c>
      <c r="B27" t="s">
        <v>885</v>
      </c>
      <c r="C27">
        <v>159</v>
      </c>
      <c r="D27" t="s">
        <v>277</v>
      </c>
      <c r="E27" t="s">
        <v>158</v>
      </c>
      <c r="F27" t="s">
        <v>50</v>
      </c>
      <c r="G27" t="s">
        <v>409</v>
      </c>
      <c r="H27" t="s">
        <v>386</v>
      </c>
      <c r="I27" t="s">
        <v>52</v>
      </c>
      <c r="K27">
        <v>4</v>
      </c>
      <c r="L27">
        <v>4.0999999999999996</v>
      </c>
      <c r="M27">
        <v>8</v>
      </c>
      <c r="N27">
        <v>4</v>
      </c>
      <c r="O27">
        <v>4</v>
      </c>
      <c r="P27">
        <v>3</v>
      </c>
      <c r="Q27">
        <v>2</v>
      </c>
      <c r="R27">
        <v>0</v>
      </c>
      <c r="S27">
        <v>1</v>
      </c>
      <c r="T27">
        <v>4.18</v>
      </c>
      <c r="U27">
        <v>4.01</v>
      </c>
      <c r="V27">
        <v>24</v>
      </c>
      <c r="W27">
        <v>83</v>
      </c>
      <c r="X27">
        <v>49</v>
      </c>
      <c r="Y27">
        <v>9</v>
      </c>
      <c r="Z27">
        <v>4</v>
      </c>
      <c r="AA27">
        <v>7</v>
      </c>
      <c r="AB27">
        <v>11</v>
      </c>
      <c r="AC27">
        <v>7</v>
      </c>
      <c r="AD27">
        <v>2</v>
      </c>
      <c r="AE27">
        <v>0</v>
      </c>
      <c r="AF27">
        <v>30</v>
      </c>
      <c r="AG27">
        <v>0</v>
      </c>
      <c r="AH27">
        <v>0</v>
      </c>
      <c r="AI27">
        <v>0</v>
      </c>
      <c r="AJ27">
        <v>20</v>
      </c>
      <c r="AK27">
        <v>1</v>
      </c>
      <c r="AL27">
        <v>0</v>
      </c>
      <c r="AM27">
        <v>1</v>
      </c>
      <c r="AN27">
        <v>0</v>
      </c>
      <c r="AO27">
        <v>0</v>
      </c>
      <c r="AP27">
        <v>0</v>
      </c>
      <c r="AQ27">
        <v>1.48</v>
      </c>
      <c r="AR27">
        <v>-0.34399999999999997</v>
      </c>
      <c r="AS27">
        <v>0.09</v>
      </c>
      <c r="AT27" s="2">
        <v>-1E-4</v>
      </c>
      <c r="AU27">
        <v>-2.5</v>
      </c>
    </row>
    <row r="28" spans="1:47" x14ac:dyDescent="0.2">
      <c r="A28" t="s">
        <v>654</v>
      </c>
      <c r="H28" t="s">
        <v>770</v>
      </c>
      <c r="J28" t="s">
        <v>893</v>
      </c>
      <c r="K28">
        <v>4.3</v>
      </c>
      <c r="L28">
        <v>153</v>
      </c>
      <c r="M28">
        <v>151</v>
      </c>
      <c r="N28">
        <v>76</v>
      </c>
      <c r="O28">
        <v>71</v>
      </c>
      <c r="P28">
        <v>60</v>
      </c>
      <c r="Q28">
        <v>143</v>
      </c>
      <c r="R28">
        <v>16</v>
      </c>
      <c r="S28">
        <v>11</v>
      </c>
      <c r="T28">
        <v>4.18</v>
      </c>
      <c r="U28">
        <v>4.01</v>
      </c>
      <c r="V28">
        <v>663</v>
      </c>
      <c r="W28">
        <v>2591</v>
      </c>
      <c r="X28" s="3">
        <v>0.63</v>
      </c>
      <c r="Y28" s="3">
        <v>0.17</v>
      </c>
      <c r="Z28" s="3">
        <v>0.09</v>
      </c>
      <c r="AA28">
        <v>0.59</v>
      </c>
      <c r="AC28" s="3">
        <v>0.27</v>
      </c>
      <c r="AD28" s="3">
        <v>0.08</v>
      </c>
      <c r="AE28">
        <v>0</v>
      </c>
      <c r="AF28">
        <v>51</v>
      </c>
      <c r="AG28">
        <v>19</v>
      </c>
      <c r="AH28">
        <v>7</v>
      </c>
      <c r="AI28">
        <v>2</v>
      </c>
      <c r="AJ28">
        <v>583</v>
      </c>
      <c r="AK28">
        <v>33</v>
      </c>
      <c r="AL28">
        <v>1</v>
      </c>
      <c r="AM28">
        <v>4</v>
      </c>
      <c r="AN28">
        <v>7</v>
      </c>
      <c r="AO28">
        <v>8</v>
      </c>
      <c r="AP28">
        <v>6</v>
      </c>
      <c r="AQ28">
        <v>1.06</v>
      </c>
      <c r="AR28">
        <v>-1.5329999999999999</v>
      </c>
      <c r="AS28">
        <v>0.95</v>
      </c>
      <c r="AT28" s="2">
        <v>-7.4999999999999997E-3</v>
      </c>
      <c r="AU28">
        <v>-7.37</v>
      </c>
    </row>
  </sheetData>
  <hyperlinks>
    <hyperlink ref="E1" r:id="rId1" xr:uid="{E3755285-57CE-8041-BE4A-6ED93A59748D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A64A-6A5F-3A42-AD4B-561442E6716C}">
  <dimension ref="A1:AU31"/>
  <sheetViews>
    <sheetView workbookViewId="0">
      <selection activeCell="A2" sqref="A2:AU20"/>
    </sheetView>
  </sheetViews>
  <sheetFormatPr baseColWidth="10" defaultRowHeight="16" x14ac:dyDescent="0.2"/>
  <cols>
    <col min="1" max="1" width="15" bestFit="1" customWidth="1"/>
  </cols>
  <sheetData>
    <row r="1" spans="1:47" x14ac:dyDescent="0.2">
      <c r="A1" t="s">
        <v>569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889</v>
      </c>
      <c r="B2" t="s">
        <v>885</v>
      </c>
      <c r="C2">
        <v>1</v>
      </c>
      <c r="D2" t="s">
        <v>595</v>
      </c>
      <c r="E2" t="s">
        <v>157</v>
      </c>
      <c r="F2" t="s">
        <v>69</v>
      </c>
      <c r="G2" t="s">
        <v>411</v>
      </c>
      <c r="H2" t="s">
        <v>364</v>
      </c>
      <c r="I2" t="s">
        <v>66</v>
      </c>
      <c r="K2">
        <v>99</v>
      </c>
      <c r="L2">
        <v>7</v>
      </c>
      <c r="M2">
        <v>3</v>
      </c>
      <c r="N2">
        <v>0</v>
      </c>
      <c r="O2">
        <v>0</v>
      </c>
      <c r="P2">
        <v>1</v>
      </c>
      <c r="Q2">
        <v>4</v>
      </c>
      <c r="R2">
        <v>0</v>
      </c>
      <c r="S2">
        <v>0</v>
      </c>
      <c r="T2">
        <v>0</v>
      </c>
      <c r="U2">
        <v>2.42</v>
      </c>
      <c r="V2">
        <v>25</v>
      </c>
      <c r="W2">
        <v>92</v>
      </c>
      <c r="X2">
        <v>61</v>
      </c>
      <c r="Y2">
        <v>14</v>
      </c>
      <c r="Z2">
        <v>8</v>
      </c>
      <c r="AA2">
        <v>9</v>
      </c>
      <c r="AB2">
        <v>11</v>
      </c>
      <c r="AC2">
        <v>5</v>
      </c>
      <c r="AD2">
        <v>2</v>
      </c>
      <c r="AE2">
        <v>0</v>
      </c>
      <c r="AF2">
        <v>74</v>
      </c>
      <c r="AG2">
        <v>0</v>
      </c>
      <c r="AH2">
        <v>0</v>
      </c>
      <c r="AI2">
        <v>0</v>
      </c>
      <c r="AJ2">
        <v>23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1.1599999999999999</v>
      </c>
      <c r="AR2">
        <v>0.42599999999999999</v>
      </c>
      <c r="AS2">
        <v>1.1299999999999999</v>
      </c>
      <c r="AT2" s="2">
        <v>2.5000000000000001E-3</v>
      </c>
      <c r="AU2">
        <v>3.19</v>
      </c>
    </row>
    <row r="3" spans="1:47" x14ac:dyDescent="0.2">
      <c r="A3" t="s">
        <v>889</v>
      </c>
      <c r="B3" t="s">
        <v>885</v>
      </c>
      <c r="C3">
        <v>6</v>
      </c>
      <c r="D3" t="s">
        <v>619</v>
      </c>
      <c r="E3" t="s">
        <v>158</v>
      </c>
      <c r="F3" t="s">
        <v>77</v>
      </c>
      <c r="G3" t="s">
        <v>409</v>
      </c>
      <c r="H3" t="s">
        <v>576</v>
      </c>
      <c r="I3" t="s">
        <v>74</v>
      </c>
      <c r="K3">
        <v>5</v>
      </c>
      <c r="L3">
        <v>3.2</v>
      </c>
      <c r="M3">
        <v>7</v>
      </c>
      <c r="N3">
        <v>6</v>
      </c>
      <c r="O3">
        <v>5</v>
      </c>
      <c r="P3">
        <v>3</v>
      </c>
      <c r="Q3">
        <v>4</v>
      </c>
      <c r="R3">
        <v>0</v>
      </c>
      <c r="S3">
        <v>2</v>
      </c>
      <c r="T3">
        <v>4.22</v>
      </c>
      <c r="U3">
        <v>3.32</v>
      </c>
      <c r="V3">
        <v>22</v>
      </c>
      <c r="W3">
        <v>97</v>
      </c>
      <c r="X3">
        <v>53</v>
      </c>
      <c r="Y3">
        <v>20</v>
      </c>
      <c r="Z3">
        <v>9</v>
      </c>
      <c r="AA3">
        <v>8</v>
      </c>
      <c r="AB3">
        <v>5</v>
      </c>
      <c r="AC3">
        <v>4</v>
      </c>
      <c r="AD3">
        <v>0</v>
      </c>
      <c r="AE3">
        <v>0</v>
      </c>
      <c r="AF3">
        <v>26</v>
      </c>
      <c r="AG3">
        <v>1</v>
      </c>
      <c r="AH3">
        <v>0</v>
      </c>
      <c r="AI3">
        <v>0</v>
      </c>
      <c r="AJ3">
        <v>17</v>
      </c>
      <c r="AK3">
        <v>1</v>
      </c>
      <c r="AL3">
        <v>0</v>
      </c>
      <c r="AM3">
        <v>0</v>
      </c>
      <c r="AN3">
        <v>2</v>
      </c>
      <c r="AO3">
        <v>0</v>
      </c>
      <c r="AP3">
        <v>1</v>
      </c>
      <c r="AQ3">
        <v>1.2</v>
      </c>
      <c r="AR3">
        <v>-0.45200000000000001</v>
      </c>
      <c r="AS3">
        <v>1.35</v>
      </c>
      <c r="AT3" s="2">
        <v>-3.0000000000000001E-3</v>
      </c>
      <c r="AU3">
        <v>-4.3099999999999996</v>
      </c>
    </row>
    <row r="4" spans="1:47" x14ac:dyDescent="0.2">
      <c r="A4" t="s">
        <v>889</v>
      </c>
      <c r="B4" t="s">
        <v>885</v>
      </c>
      <c r="C4">
        <v>12</v>
      </c>
      <c r="D4" t="s">
        <v>54</v>
      </c>
      <c r="E4" t="s">
        <v>157</v>
      </c>
      <c r="F4" t="s">
        <v>59</v>
      </c>
      <c r="G4" t="s">
        <v>409</v>
      </c>
      <c r="H4" t="s">
        <v>886</v>
      </c>
      <c r="I4" t="s">
        <v>52</v>
      </c>
      <c r="K4">
        <v>5</v>
      </c>
      <c r="L4">
        <v>4.2</v>
      </c>
      <c r="M4">
        <v>7</v>
      </c>
      <c r="N4">
        <v>6</v>
      </c>
      <c r="O4">
        <v>5</v>
      </c>
      <c r="P4">
        <v>5</v>
      </c>
      <c r="Q4">
        <v>7</v>
      </c>
      <c r="R4">
        <v>1</v>
      </c>
      <c r="S4">
        <v>1</v>
      </c>
      <c r="T4">
        <v>5.87</v>
      </c>
      <c r="U4">
        <v>4.37</v>
      </c>
      <c r="V4">
        <v>27</v>
      </c>
      <c r="W4">
        <v>102</v>
      </c>
      <c r="X4">
        <v>59</v>
      </c>
      <c r="Y4">
        <v>17</v>
      </c>
      <c r="Z4">
        <v>15</v>
      </c>
      <c r="AA4">
        <v>9</v>
      </c>
      <c r="AB4">
        <v>5</v>
      </c>
      <c r="AC4">
        <v>3</v>
      </c>
      <c r="AD4">
        <v>0</v>
      </c>
      <c r="AE4">
        <v>0</v>
      </c>
      <c r="AF4">
        <v>30</v>
      </c>
      <c r="AG4">
        <v>0</v>
      </c>
      <c r="AH4">
        <v>0</v>
      </c>
      <c r="AI4">
        <v>0</v>
      </c>
      <c r="AJ4">
        <v>21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1.61</v>
      </c>
      <c r="AR4">
        <v>-0.53600000000000003</v>
      </c>
      <c r="AS4">
        <v>1.69</v>
      </c>
      <c r="AT4" s="2">
        <v>-3.3999999999999998E-3</v>
      </c>
      <c r="AU4">
        <v>-4.32</v>
      </c>
    </row>
    <row r="5" spans="1:47" x14ac:dyDescent="0.2">
      <c r="A5" t="s">
        <v>889</v>
      </c>
      <c r="B5" t="s">
        <v>885</v>
      </c>
      <c r="C5">
        <v>16</v>
      </c>
      <c r="D5" t="s">
        <v>656</v>
      </c>
      <c r="E5" t="s">
        <v>158</v>
      </c>
      <c r="F5" t="s">
        <v>72</v>
      </c>
      <c r="G5" t="s">
        <v>410</v>
      </c>
      <c r="H5" t="s">
        <v>136</v>
      </c>
      <c r="I5" t="s">
        <v>66</v>
      </c>
      <c r="K5">
        <v>5</v>
      </c>
      <c r="L5">
        <v>6.1</v>
      </c>
      <c r="M5">
        <v>6</v>
      </c>
      <c r="N5">
        <v>2</v>
      </c>
      <c r="O5">
        <v>2</v>
      </c>
      <c r="P5">
        <v>2</v>
      </c>
      <c r="Q5">
        <v>9</v>
      </c>
      <c r="R5">
        <v>0</v>
      </c>
      <c r="S5">
        <v>0</v>
      </c>
      <c r="T5">
        <v>4.9800000000000004</v>
      </c>
      <c r="U5">
        <v>3.46</v>
      </c>
      <c r="V5">
        <v>27</v>
      </c>
      <c r="W5">
        <v>93</v>
      </c>
      <c r="X5">
        <v>68</v>
      </c>
      <c r="Y5">
        <v>19</v>
      </c>
      <c r="Z5">
        <v>14</v>
      </c>
      <c r="AA5">
        <v>10</v>
      </c>
      <c r="AB5">
        <v>6</v>
      </c>
      <c r="AC5">
        <v>2</v>
      </c>
      <c r="AD5">
        <v>1</v>
      </c>
      <c r="AE5">
        <v>0</v>
      </c>
      <c r="AF5">
        <v>60</v>
      </c>
      <c r="AG5">
        <v>0</v>
      </c>
      <c r="AH5">
        <v>0</v>
      </c>
      <c r="AI5">
        <v>0</v>
      </c>
      <c r="AJ5">
        <v>24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1.21</v>
      </c>
      <c r="AR5">
        <v>0.16900000000000001</v>
      </c>
      <c r="AS5">
        <v>1.1000000000000001</v>
      </c>
      <c r="AT5" s="2">
        <v>8.9999999999999998E-4</v>
      </c>
      <c r="AU5">
        <v>1.85</v>
      </c>
    </row>
    <row r="6" spans="1:47" x14ac:dyDescent="0.2">
      <c r="A6" t="s">
        <v>889</v>
      </c>
      <c r="B6" t="s">
        <v>885</v>
      </c>
      <c r="C6">
        <v>21</v>
      </c>
      <c r="D6" t="s">
        <v>226</v>
      </c>
      <c r="E6" t="s">
        <v>158</v>
      </c>
      <c r="F6" t="s">
        <v>50</v>
      </c>
      <c r="G6" t="s">
        <v>409</v>
      </c>
      <c r="H6" t="s">
        <v>100</v>
      </c>
      <c r="I6" t="s">
        <v>66</v>
      </c>
      <c r="K6">
        <v>4</v>
      </c>
      <c r="L6">
        <v>6.1</v>
      </c>
      <c r="M6">
        <v>8</v>
      </c>
      <c r="N6">
        <v>3</v>
      </c>
      <c r="O6">
        <v>2</v>
      </c>
      <c r="P6">
        <v>2</v>
      </c>
      <c r="Q6">
        <v>6</v>
      </c>
      <c r="R6">
        <v>2</v>
      </c>
      <c r="S6">
        <v>0</v>
      </c>
      <c r="T6">
        <v>4.5</v>
      </c>
      <c r="U6">
        <v>4.0999999999999996</v>
      </c>
      <c r="V6">
        <v>29</v>
      </c>
      <c r="W6">
        <v>98</v>
      </c>
      <c r="X6">
        <v>64</v>
      </c>
      <c r="Y6">
        <v>21</v>
      </c>
      <c r="Z6">
        <v>9</v>
      </c>
      <c r="AA6">
        <v>16</v>
      </c>
      <c r="AB6">
        <v>5</v>
      </c>
      <c r="AC6">
        <v>4</v>
      </c>
      <c r="AD6">
        <v>0</v>
      </c>
      <c r="AE6">
        <v>0</v>
      </c>
      <c r="AF6">
        <v>51</v>
      </c>
      <c r="AG6">
        <v>0</v>
      </c>
      <c r="AH6">
        <v>0</v>
      </c>
      <c r="AI6">
        <v>0</v>
      </c>
      <c r="AJ6">
        <v>27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1.27</v>
      </c>
      <c r="AR6">
        <v>-0.121</v>
      </c>
      <c r="AS6">
        <v>1.28</v>
      </c>
      <c r="AT6" s="2">
        <v>-6.9999999999999999E-4</v>
      </c>
      <c r="AU6">
        <v>-0.54</v>
      </c>
    </row>
    <row r="7" spans="1:47" x14ac:dyDescent="0.2">
      <c r="A7" t="s">
        <v>889</v>
      </c>
      <c r="B7" t="s">
        <v>885</v>
      </c>
      <c r="C7">
        <v>26</v>
      </c>
      <c r="D7" t="s">
        <v>228</v>
      </c>
      <c r="E7" t="s">
        <v>157</v>
      </c>
      <c r="F7" t="s">
        <v>64</v>
      </c>
      <c r="G7" t="s">
        <v>411</v>
      </c>
      <c r="H7" t="s">
        <v>114</v>
      </c>
      <c r="I7" t="s">
        <v>85</v>
      </c>
      <c r="J7" t="s">
        <v>167</v>
      </c>
      <c r="K7">
        <v>4</v>
      </c>
      <c r="L7">
        <v>7.1</v>
      </c>
      <c r="M7">
        <v>7</v>
      </c>
      <c r="N7">
        <v>6</v>
      </c>
      <c r="O7">
        <v>5</v>
      </c>
      <c r="P7">
        <v>2</v>
      </c>
      <c r="Q7">
        <v>5</v>
      </c>
      <c r="R7">
        <v>0</v>
      </c>
      <c r="S7">
        <v>0</v>
      </c>
      <c r="T7">
        <v>4.84</v>
      </c>
      <c r="U7">
        <v>3.78</v>
      </c>
      <c r="V7">
        <v>31</v>
      </c>
      <c r="W7">
        <v>113</v>
      </c>
      <c r="X7">
        <v>74</v>
      </c>
      <c r="Y7">
        <v>24</v>
      </c>
      <c r="Z7">
        <v>10</v>
      </c>
      <c r="AA7">
        <v>17</v>
      </c>
      <c r="AB7">
        <v>7</v>
      </c>
      <c r="AC7">
        <v>4</v>
      </c>
      <c r="AD7">
        <v>1</v>
      </c>
      <c r="AE7">
        <v>0</v>
      </c>
      <c r="AF7">
        <v>45</v>
      </c>
      <c r="AG7">
        <v>0</v>
      </c>
      <c r="AH7">
        <v>0</v>
      </c>
      <c r="AI7">
        <v>0</v>
      </c>
      <c r="AJ7">
        <v>27</v>
      </c>
      <c r="AK7">
        <v>1</v>
      </c>
      <c r="AL7">
        <v>2</v>
      </c>
      <c r="AM7">
        <v>1</v>
      </c>
      <c r="AN7">
        <v>1</v>
      </c>
      <c r="AO7">
        <v>0</v>
      </c>
      <c r="AP7">
        <v>1</v>
      </c>
      <c r="AQ7">
        <v>1.27</v>
      </c>
      <c r="AR7">
        <v>-0.39900000000000002</v>
      </c>
      <c r="AS7">
        <v>1.07</v>
      </c>
      <c r="AT7" s="2">
        <v>-2E-3</v>
      </c>
      <c r="AU7">
        <v>-3.37</v>
      </c>
    </row>
    <row r="8" spans="1:47" x14ac:dyDescent="0.2">
      <c r="A8" t="s">
        <v>889</v>
      </c>
      <c r="B8" t="s">
        <v>885</v>
      </c>
      <c r="C8">
        <v>30</v>
      </c>
      <c r="D8" t="s">
        <v>526</v>
      </c>
      <c r="E8" t="s">
        <v>158</v>
      </c>
      <c r="F8" t="s">
        <v>59</v>
      </c>
      <c r="G8" t="s">
        <v>409</v>
      </c>
      <c r="H8" t="s">
        <v>364</v>
      </c>
      <c r="I8" t="s">
        <v>85</v>
      </c>
      <c r="J8" t="s">
        <v>169</v>
      </c>
      <c r="K8">
        <v>4</v>
      </c>
      <c r="L8">
        <v>7.1</v>
      </c>
      <c r="M8">
        <v>4</v>
      </c>
      <c r="N8">
        <v>0</v>
      </c>
      <c r="O8">
        <v>0</v>
      </c>
      <c r="P8">
        <v>1</v>
      </c>
      <c r="Q8">
        <v>6</v>
      </c>
      <c r="R8">
        <v>0</v>
      </c>
      <c r="S8">
        <v>1</v>
      </c>
      <c r="T8">
        <v>4.01</v>
      </c>
      <c r="U8">
        <v>3.53</v>
      </c>
      <c r="V8">
        <v>27</v>
      </c>
      <c r="W8">
        <v>101</v>
      </c>
      <c r="X8">
        <v>62</v>
      </c>
      <c r="Y8">
        <v>16</v>
      </c>
      <c r="Z8">
        <v>10</v>
      </c>
      <c r="AA8">
        <v>13</v>
      </c>
      <c r="AB8">
        <v>6</v>
      </c>
      <c r="AC8">
        <v>2</v>
      </c>
      <c r="AD8">
        <v>0</v>
      </c>
      <c r="AE8">
        <v>0</v>
      </c>
      <c r="AF8">
        <v>75</v>
      </c>
      <c r="AG8">
        <v>0</v>
      </c>
      <c r="AH8">
        <v>1</v>
      </c>
      <c r="AI8">
        <v>0</v>
      </c>
      <c r="AJ8">
        <v>25</v>
      </c>
      <c r="AK8">
        <v>1</v>
      </c>
      <c r="AL8">
        <v>0</v>
      </c>
      <c r="AM8">
        <v>0</v>
      </c>
      <c r="AN8">
        <v>1</v>
      </c>
      <c r="AO8">
        <v>0</v>
      </c>
      <c r="AP8">
        <v>2</v>
      </c>
      <c r="AQ8">
        <v>1.41</v>
      </c>
      <c r="AR8">
        <v>0.40600000000000003</v>
      </c>
      <c r="AS8">
        <v>1.08</v>
      </c>
      <c r="AT8" s="2">
        <v>1.9E-3</v>
      </c>
      <c r="AU8">
        <v>3.32</v>
      </c>
    </row>
    <row r="9" spans="1:47" x14ac:dyDescent="0.2">
      <c r="A9" t="s">
        <v>889</v>
      </c>
      <c r="B9" t="s">
        <v>885</v>
      </c>
      <c r="C9">
        <v>35</v>
      </c>
      <c r="D9" t="s">
        <v>399</v>
      </c>
      <c r="E9" t="s">
        <v>158</v>
      </c>
      <c r="F9" t="s">
        <v>77</v>
      </c>
      <c r="G9" t="s">
        <v>409</v>
      </c>
      <c r="H9" t="s">
        <v>680</v>
      </c>
      <c r="I9" t="s">
        <v>66</v>
      </c>
      <c r="J9" t="s">
        <v>552</v>
      </c>
      <c r="K9">
        <v>4</v>
      </c>
      <c r="L9">
        <v>6.1</v>
      </c>
      <c r="M9">
        <v>4</v>
      </c>
      <c r="N9">
        <v>4</v>
      </c>
      <c r="O9">
        <v>2</v>
      </c>
      <c r="P9">
        <v>4</v>
      </c>
      <c r="Q9">
        <v>7</v>
      </c>
      <c r="R9">
        <v>0</v>
      </c>
      <c r="S9">
        <v>1</v>
      </c>
      <c r="T9">
        <v>3.86</v>
      </c>
      <c r="U9">
        <v>3.5</v>
      </c>
      <c r="V9">
        <v>28</v>
      </c>
      <c r="W9">
        <v>97</v>
      </c>
      <c r="X9">
        <v>60</v>
      </c>
      <c r="Y9">
        <v>20</v>
      </c>
      <c r="Z9">
        <v>9</v>
      </c>
      <c r="AA9">
        <v>11</v>
      </c>
      <c r="AB9">
        <v>5</v>
      </c>
      <c r="AC9">
        <v>2</v>
      </c>
      <c r="AD9">
        <v>1</v>
      </c>
      <c r="AE9">
        <v>0</v>
      </c>
      <c r="AF9">
        <v>56</v>
      </c>
      <c r="AG9">
        <v>0</v>
      </c>
      <c r="AH9">
        <v>0</v>
      </c>
      <c r="AI9">
        <v>0</v>
      </c>
      <c r="AJ9">
        <v>23</v>
      </c>
      <c r="AK9">
        <v>1</v>
      </c>
      <c r="AL9">
        <v>0</v>
      </c>
      <c r="AM9">
        <v>0</v>
      </c>
      <c r="AN9">
        <v>1</v>
      </c>
      <c r="AO9">
        <v>0</v>
      </c>
      <c r="AP9">
        <v>1</v>
      </c>
      <c r="AQ9">
        <v>1.31</v>
      </c>
      <c r="AR9">
        <v>-2.3E-2</v>
      </c>
      <c r="AS9">
        <v>1.01</v>
      </c>
      <c r="AT9" s="2">
        <v>-1E-4</v>
      </c>
      <c r="AU9">
        <v>-1.03</v>
      </c>
    </row>
    <row r="10" spans="1:47" x14ac:dyDescent="0.2">
      <c r="A10" t="s">
        <v>889</v>
      </c>
      <c r="B10" t="s">
        <v>885</v>
      </c>
      <c r="C10">
        <v>39</v>
      </c>
      <c r="D10" t="s">
        <v>306</v>
      </c>
      <c r="E10" t="s">
        <v>157</v>
      </c>
      <c r="F10" t="s">
        <v>72</v>
      </c>
      <c r="G10" t="s">
        <v>410</v>
      </c>
      <c r="H10" t="s">
        <v>174</v>
      </c>
      <c r="I10" t="s">
        <v>57</v>
      </c>
      <c r="J10" t="s">
        <v>599</v>
      </c>
      <c r="K10">
        <v>4</v>
      </c>
      <c r="L10">
        <v>5.0999999999999996</v>
      </c>
      <c r="M10">
        <v>6</v>
      </c>
      <c r="N10">
        <v>5</v>
      </c>
      <c r="O10">
        <v>5</v>
      </c>
      <c r="P10">
        <v>3</v>
      </c>
      <c r="Q10">
        <v>4</v>
      </c>
      <c r="R10">
        <v>1</v>
      </c>
      <c r="S10">
        <v>0</v>
      </c>
      <c r="T10">
        <v>4.3099999999999996</v>
      </c>
      <c r="U10">
        <v>3.72</v>
      </c>
      <c r="V10">
        <v>25</v>
      </c>
      <c r="W10">
        <v>76</v>
      </c>
      <c r="X10">
        <v>47</v>
      </c>
      <c r="Y10">
        <v>10</v>
      </c>
      <c r="Z10">
        <v>8</v>
      </c>
      <c r="AA10">
        <v>12</v>
      </c>
      <c r="AB10">
        <v>6</v>
      </c>
      <c r="AC10">
        <v>1</v>
      </c>
      <c r="AD10">
        <v>1</v>
      </c>
      <c r="AE10">
        <v>0</v>
      </c>
      <c r="AF10">
        <v>37</v>
      </c>
      <c r="AG10">
        <v>0</v>
      </c>
      <c r="AH10">
        <v>0</v>
      </c>
      <c r="AI10">
        <v>0</v>
      </c>
      <c r="AJ10">
        <v>21</v>
      </c>
      <c r="AK10">
        <v>2</v>
      </c>
      <c r="AL10">
        <v>1</v>
      </c>
      <c r="AM10">
        <v>0</v>
      </c>
      <c r="AN10">
        <v>0</v>
      </c>
      <c r="AO10">
        <v>1</v>
      </c>
      <c r="AP10">
        <v>0</v>
      </c>
      <c r="AQ10">
        <v>0.87</v>
      </c>
      <c r="AR10">
        <v>-0.251</v>
      </c>
      <c r="AS10">
        <v>0.78</v>
      </c>
      <c r="AT10" s="2">
        <v>-1.4E-3</v>
      </c>
      <c r="AU10">
        <v>-3.09</v>
      </c>
    </row>
    <row r="11" spans="1:47" x14ac:dyDescent="0.2">
      <c r="A11" t="s">
        <v>889</v>
      </c>
      <c r="B11" t="s">
        <v>885</v>
      </c>
      <c r="C11">
        <v>44</v>
      </c>
      <c r="D11" t="s">
        <v>505</v>
      </c>
      <c r="E11" t="s">
        <v>158</v>
      </c>
      <c r="F11" t="s">
        <v>69</v>
      </c>
      <c r="G11" t="s">
        <v>411</v>
      </c>
      <c r="H11" t="s">
        <v>887</v>
      </c>
      <c r="I11" t="s">
        <v>52</v>
      </c>
      <c r="J11" t="s">
        <v>353</v>
      </c>
      <c r="K11">
        <v>4</v>
      </c>
      <c r="L11">
        <v>4.0999999999999996</v>
      </c>
      <c r="M11">
        <v>7</v>
      </c>
      <c r="N11">
        <v>7</v>
      </c>
      <c r="O11">
        <v>7</v>
      </c>
      <c r="P11">
        <v>5</v>
      </c>
      <c r="Q11">
        <v>1</v>
      </c>
      <c r="R11">
        <v>0</v>
      </c>
      <c r="S11">
        <v>0</v>
      </c>
      <c r="T11">
        <v>5.0599999999999996</v>
      </c>
      <c r="U11">
        <v>3.9</v>
      </c>
      <c r="V11">
        <v>23</v>
      </c>
      <c r="W11">
        <v>70</v>
      </c>
      <c r="X11">
        <v>39</v>
      </c>
      <c r="Y11">
        <v>10</v>
      </c>
      <c r="Z11">
        <v>3</v>
      </c>
      <c r="AA11">
        <v>8</v>
      </c>
      <c r="AB11">
        <v>9</v>
      </c>
      <c r="AC11">
        <v>4</v>
      </c>
      <c r="AD11">
        <v>2</v>
      </c>
      <c r="AE11">
        <v>0</v>
      </c>
      <c r="AF11">
        <v>17</v>
      </c>
      <c r="AG11">
        <v>0</v>
      </c>
      <c r="AH11">
        <v>0</v>
      </c>
      <c r="AI11">
        <v>0</v>
      </c>
      <c r="AJ11">
        <v>18</v>
      </c>
      <c r="AK11">
        <v>3</v>
      </c>
      <c r="AL11">
        <v>1</v>
      </c>
      <c r="AM11">
        <v>0</v>
      </c>
      <c r="AN11">
        <v>3</v>
      </c>
      <c r="AO11">
        <v>0</v>
      </c>
      <c r="AP11">
        <v>1</v>
      </c>
      <c r="AQ11">
        <v>1.23</v>
      </c>
      <c r="AR11">
        <v>-0.36699999999999999</v>
      </c>
      <c r="AS11">
        <v>0.78</v>
      </c>
      <c r="AT11" s="2">
        <v>-1.4E-3</v>
      </c>
      <c r="AU11">
        <v>-5.27</v>
      </c>
    </row>
    <row r="12" spans="1:47" x14ac:dyDescent="0.2">
      <c r="A12" t="s">
        <v>889</v>
      </c>
      <c r="B12" t="s">
        <v>885</v>
      </c>
      <c r="C12">
        <v>48</v>
      </c>
      <c r="D12" t="s">
        <v>79</v>
      </c>
      <c r="E12" t="s">
        <v>157</v>
      </c>
      <c r="F12" t="s">
        <v>88</v>
      </c>
      <c r="G12" t="s">
        <v>410</v>
      </c>
      <c r="H12" t="s">
        <v>537</v>
      </c>
      <c r="I12" t="s">
        <v>57</v>
      </c>
      <c r="K12">
        <v>3</v>
      </c>
      <c r="L12">
        <v>5.2</v>
      </c>
      <c r="M12">
        <v>8</v>
      </c>
      <c r="N12">
        <v>5</v>
      </c>
      <c r="O12">
        <v>5</v>
      </c>
      <c r="P12">
        <v>3</v>
      </c>
      <c r="Q12">
        <v>2</v>
      </c>
      <c r="R12">
        <v>1</v>
      </c>
      <c r="S12">
        <v>2</v>
      </c>
      <c r="T12">
        <v>5.32</v>
      </c>
      <c r="U12">
        <v>4.2</v>
      </c>
      <c r="V12">
        <v>27</v>
      </c>
      <c r="W12">
        <v>96</v>
      </c>
      <c r="X12">
        <v>55</v>
      </c>
      <c r="Y12">
        <v>15</v>
      </c>
      <c r="Z12">
        <v>5</v>
      </c>
      <c r="AA12">
        <v>8</v>
      </c>
      <c r="AB12">
        <v>12</v>
      </c>
      <c r="AC12">
        <v>8</v>
      </c>
      <c r="AD12">
        <v>0</v>
      </c>
      <c r="AE12">
        <v>0</v>
      </c>
      <c r="AF12">
        <v>32</v>
      </c>
      <c r="AG12">
        <v>0</v>
      </c>
      <c r="AH12">
        <v>0</v>
      </c>
      <c r="AI12">
        <v>0</v>
      </c>
      <c r="AJ12">
        <v>22</v>
      </c>
      <c r="AK12">
        <v>2</v>
      </c>
      <c r="AL12">
        <v>0</v>
      </c>
      <c r="AM12">
        <v>0</v>
      </c>
      <c r="AN12">
        <v>3</v>
      </c>
      <c r="AO12">
        <v>0</v>
      </c>
      <c r="AP12">
        <v>0</v>
      </c>
      <c r="AQ12">
        <v>1.39</v>
      </c>
      <c r="AR12">
        <v>-0.44</v>
      </c>
      <c r="AS12">
        <v>1.01</v>
      </c>
      <c r="AT12" s="2">
        <v>-1.9E-3</v>
      </c>
      <c r="AU12">
        <v>-2.35</v>
      </c>
    </row>
    <row r="13" spans="1:47" x14ac:dyDescent="0.2">
      <c r="A13" t="s">
        <v>889</v>
      </c>
      <c r="B13" t="s">
        <v>885</v>
      </c>
      <c r="C13">
        <v>53</v>
      </c>
      <c r="D13" t="s">
        <v>641</v>
      </c>
      <c r="E13" t="s">
        <v>157</v>
      </c>
      <c r="F13" t="s">
        <v>59</v>
      </c>
      <c r="G13" t="s">
        <v>409</v>
      </c>
      <c r="H13" t="s">
        <v>233</v>
      </c>
      <c r="I13" t="s">
        <v>297</v>
      </c>
      <c r="J13" t="s">
        <v>315</v>
      </c>
      <c r="K13">
        <v>4</v>
      </c>
      <c r="L13">
        <v>3</v>
      </c>
      <c r="M13">
        <v>4</v>
      </c>
      <c r="N13">
        <v>1</v>
      </c>
      <c r="O13">
        <v>1</v>
      </c>
      <c r="P13">
        <v>2</v>
      </c>
      <c r="Q13">
        <v>3</v>
      </c>
      <c r="R13">
        <v>0</v>
      </c>
      <c r="S13">
        <v>0</v>
      </c>
      <c r="T13">
        <v>5.21</v>
      </c>
      <c r="U13">
        <v>4.16</v>
      </c>
      <c r="V13">
        <v>15</v>
      </c>
      <c r="W13">
        <v>65</v>
      </c>
      <c r="X13">
        <v>38</v>
      </c>
      <c r="Y13">
        <v>7</v>
      </c>
      <c r="Z13">
        <v>6</v>
      </c>
      <c r="AA13">
        <v>6</v>
      </c>
      <c r="AB13">
        <v>4</v>
      </c>
      <c r="AC13">
        <v>3</v>
      </c>
      <c r="AD13">
        <v>0</v>
      </c>
      <c r="AE13">
        <v>0</v>
      </c>
      <c r="AF13">
        <v>48</v>
      </c>
      <c r="AG13">
        <v>0</v>
      </c>
      <c r="AH13">
        <v>0</v>
      </c>
      <c r="AI13">
        <v>0</v>
      </c>
      <c r="AJ13">
        <v>13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1.33</v>
      </c>
      <c r="AR13">
        <v>1.2999999999999999E-2</v>
      </c>
      <c r="AS13">
        <v>1.1200000000000001</v>
      </c>
      <c r="AT13" s="2">
        <v>1E-4</v>
      </c>
      <c r="AU13">
        <v>0.35</v>
      </c>
    </row>
    <row r="14" spans="1:47" x14ac:dyDescent="0.2">
      <c r="A14" t="s">
        <v>889</v>
      </c>
      <c r="B14" t="s">
        <v>885</v>
      </c>
      <c r="C14">
        <v>58</v>
      </c>
      <c r="D14" t="s">
        <v>556</v>
      </c>
      <c r="E14" t="s">
        <v>158</v>
      </c>
      <c r="F14" t="s">
        <v>102</v>
      </c>
      <c r="G14" t="s">
        <v>410</v>
      </c>
      <c r="H14" t="s">
        <v>78</v>
      </c>
      <c r="I14" t="s">
        <v>66</v>
      </c>
      <c r="J14" t="s">
        <v>737</v>
      </c>
      <c r="K14">
        <v>5</v>
      </c>
      <c r="L14">
        <v>7</v>
      </c>
      <c r="M14">
        <v>3</v>
      </c>
      <c r="N14">
        <v>0</v>
      </c>
      <c r="O14">
        <v>0</v>
      </c>
      <c r="P14">
        <v>4</v>
      </c>
      <c r="Q14">
        <v>10</v>
      </c>
      <c r="R14">
        <v>0</v>
      </c>
      <c r="S14">
        <v>0</v>
      </c>
      <c r="T14">
        <v>4.72</v>
      </c>
      <c r="U14">
        <v>3.95</v>
      </c>
      <c r="V14">
        <v>26</v>
      </c>
      <c r="W14">
        <v>105</v>
      </c>
      <c r="X14">
        <v>67</v>
      </c>
      <c r="Y14">
        <v>26</v>
      </c>
      <c r="Z14">
        <v>12</v>
      </c>
      <c r="AA14">
        <v>7</v>
      </c>
      <c r="AB14">
        <v>5</v>
      </c>
      <c r="AC14">
        <v>2</v>
      </c>
      <c r="AD14">
        <v>1</v>
      </c>
      <c r="AE14">
        <v>0</v>
      </c>
      <c r="AF14">
        <v>77</v>
      </c>
      <c r="AG14">
        <v>0</v>
      </c>
      <c r="AH14">
        <v>0</v>
      </c>
      <c r="AI14">
        <v>0</v>
      </c>
      <c r="AJ14">
        <v>22</v>
      </c>
      <c r="AK14">
        <v>0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1</v>
      </c>
      <c r="AR14">
        <v>0.32500000000000001</v>
      </c>
      <c r="AS14">
        <v>0.82</v>
      </c>
      <c r="AT14" s="2">
        <v>1.6000000000000001E-3</v>
      </c>
      <c r="AU14">
        <v>3.35</v>
      </c>
    </row>
    <row r="15" spans="1:47" x14ac:dyDescent="0.2">
      <c r="A15" t="s">
        <v>889</v>
      </c>
      <c r="B15" t="s">
        <v>885</v>
      </c>
      <c r="C15">
        <v>63</v>
      </c>
      <c r="D15" t="s">
        <v>92</v>
      </c>
      <c r="E15" t="s">
        <v>157</v>
      </c>
      <c r="F15" t="s">
        <v>93</v>
      </c>
      <c r="G15" t="s">
        <v>411</v>
      </c>
      <c r="H15" t="s">
        <v>78</v>
      </c>
      <c r="I15" t="s">
        <v>57</v>
      </c>
      <c r="J15" t="s">
        <v>738</v>
      </c>
      <c r="K15">
        <v>5</v>
      </c>
      <c r="L15">
        <v>5.2</v>
      </c>
      <c r="M15">
        <v>5</v>
      </c>
      <c r="N15">
        <v>2</v>
      </c>
      <c r="O15">
        <v>2</v>
      </c>
      <c r="P15">
        <v>2</v>
      </c>
      <c r="Q15">
        <v>6</v>
      </c>
      <c r="R15">
        <v>0</v>
      </c>
      <c r="S15">
        <v>1</v>
      </c>
      <c r="T15">
        <v>4.6100000000000003</v>
      </c>
      <c r="U15">
        <v>3.86</v>
      </c>
      <c r="V15">
        <v>24</v>
      </c>
      <c r="W15">
        <v>103</v>
      </c>
      <c r="X15">
        <v>65</v>
      </c>
      <c r="Y15">
        <v>20</v>
      </c>
      <c r="Z15">
        <v>15</v>
      </c>
      <c r="AA15">
        <v>9</v>
      </c>
      <c r="AB15">
        <v>6</v>
      </c>
      <c r="AC15">
        <v>4</v>
      </c>
      <c r="AD15">
        <v>0</v>
      </c>
      <c r="AE15">
        <v>0</v>
      </c>
      <c r="AF15">
        <v>55</v>
      </c>
      <c r="AG15">
        <v>0</v>
      </c>
      <c r="AH15">
        <v>0</v>
      </c>
      <c r="AI15">
        <v>0</v>
      </c>
      <c r="AJ15">
        <v>21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1.39</v>
      </c>
      <c r="AR15">
        <v>1.2999999999999999E-2</v>
      </c>
      <c r="AS15">
        <v>1.49</v>
      </c>
      <c r="AT15" s="2">
        <v>1E-4</v>
      </c>
      <c r="AU15">
        <v>0.55000000000000004</v>
      </c>
    </row>
    <row r="16" spans="1:47" x14ac:dyDescent="0.2">
      <c r="A16" t="s">
        <v>889</v>
      </c>
      <c r="B16" t="s">
        <v>885</v>
      </c>
      <c r="C16">
        <v>68</v>
      </c>
      <c r="D16" t="s">
        <v>644</v>
      </c>
      <c r="E16" t="s">
        <v>157</v>
      </c>
      <c r="F16" t="s">
        <v>102</v>
      </c>
      <c r="G16" t="s">
        <v>410</v>
      </c>
      <c r="H16" t="s">
        <v>417</v>
      </c>
      <c r="I16" t="s">
        <v>297</v>
      </c>
      <c r="J16" t="s">
        <v>246</v>
      </c>
      <c r="K16">
        <v>4</v>
      </c>
      <c r="L16">
        <v>2</v>
      </c>
      <c r="M16">
        <v>3</v>
      </c>
      <c r="N16">
        <v>5</v>
      </c>
      <c r="O16">
        <v>5</v>
      </c>
      <c r="P16">
        <v>4</v>
      </c>
      <c r="Q16">
        <v>0</v>
      </c>
      <c r="R16">
        <v>0</v>
      </c>
      <c r="S16">
        <v>0</v>
      </c>
      <c r="T16">
        <v>5.05</v>
      </c>
      <c r="U16">
        <v>3.99</v>
      </c>
      <c r="V16">
        <v>12</v>
      </c>
      <c r="W16">
        <v>59</v>
      </c>
      <c r="X16">
        <v>28</v>
      </c>
      <c r="Y16">
        <v>12</v>
      </c>
      <c r="Z16">
        <v>1</v>
      </c>
      <c r="AA16">
        <v>6</v>
      </c>
      <c r="AB16">
        <v>2</v>
      </c>
      <c r="AC16">
        <v>1</v>
      </c>
      <c r="AD16">
        <v>0</v>
      </c>
      <c r="AE16">
        <v>0</v>
      </c>
      <c r="AF16">
        <v>26</v>
      </c>
      <c r="AG16">
        <v>0</v>
      </c>
      <c r="AH16">
        <v>0</v>
      </c>
      <c r="AI16">
        <v>0</v>
      </c>
      <c r="AJ16">
        <v>8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1.3</v>
      </c>
      <c r="AR16">
        <v>-0.33800000000000002</v>
      </c>
      <c r="AS16">
        <v>1.33</v>
      </c>
      <c r="AT16" s="2">
        <v>-2.0999999999999999E-3</v>
      </c>
      <c r="AU16">
        <v>-3.02</v>
      </c>
    </row>
    <row r="17" spans="1:47" x14ac:dyDescent="0.2">
      <c r="A17" t="s">
        <v>889</v>
      </c>
      <c r="B17" t="s">
        <v>885</v>
      </c>
      <c r="C17">
        <v>73</v>
      </c>
      <c r="D17" t="s">
        <v>98</v>
      </c>
      <c r="E17" t="s">
        <v>158</v>
      </c>
      <c r="F17" t="s">
        <v>64</v>
      </c>
      <c r="G17" t="s">
        <v>411</v>
      </c>
      <c r="H17" t="s">
        <v>100</v>
      </c>
      <c r="I17" t="s">
        <v>66</v>
      </c>
      <c r="K17">
        <v>5</v>
      </c>
      <c r="L17">
        <v>7</v>
      </c>
      <c r="M17">
        <v>4</v>
      </c>
      <c r="N17">
        <v>1</v>
      </c>
      <c r="O17">
        <v>1</v>
      </c>
      <c r="P17">
        <v>3</v>
      </c>
      <c r="Q17">
        <v>5</v>
      </c>
      <c r="R17">
        <v>0</v>
      </c>
      <c r="S17">
        <v>1</v>
      </c>
      <c r="T17">
        <v>4.75</v>
      </c>
      <c r="U17">
        <v>3.94</v>
      </c>
      <c r="V17">
        <v>26</v>
      </c>
      <c r="W17">
        <v>116</v>
      </c>
      <c r="X17">
        <v>66</v>
      </c>
      <c r="Y17">
        <v>20</v>
      </c>
      <c r="Z17">
        <v>8</v>
      </c>
      <c r="AA17">
        <v>11</v>
      </c>
      <c r="AB17">
        <v>6</v>
      </c>
      <c r="AC17">
        <v>3</v>
      </c>
      <c r="AD17">
        <v>0</v>
      </c>
      <c r="AE17">
        <v>0</v>
      </c>
      <c r="AF17">
        <v>67</v>
      </c>
      <c r="AG17">
        <v>0</v>
      </c>
      <c r="AH17">
        <v>1</v>
      </c>
      <c r="AI17">
        <v>0</v>
      </c>
      <c r="AJ17">
        <v>22</v>
      </c>
      <c r="AK17">
        <v>2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1.07</v>
      </c>
      <c r="AR17">
        <v>0.313</v>
      </c>
      <c r="AS17">
        <v>1.18</v>
      </c>
      <c r="AT17" s="2">
        <v>2.0999999999999999E-3</v>
      </c>
      <c r="AU17">
        <v>2.35</v>
      </c>
    </row>
    <row r="18" spans="1:47" x14ac:dyDescent="0.2">
      <c r="A18" t="s">
        <v>889</v>
      </c>
      <c r="B18" t="s">
        <v>885</v>
      </c>
      <c r="C18">
        <v>77</v>
      </c>
      <c r="D18" t="s">
        <v>241</v>
      </c>
      <c r="E18" t="s">
        <v>157</v>
      </c>
      <c r="F18" t="s">
        <v>120</v>
      </c>
      <c r="G18" t="s">
        <v>412</v>
      </c>
      <c r="H18" t="s">
        <v>610</v>
      </c>
      <c r="I18" t="s">
        <v>52</v>
      </c>
      <c r="K18">
        <v>4</v>
      </c>
      <c r="L18">
        <v>4</v>
      </c>
      <c r="M18">
        <v>7</v>
      </c>
      <c r="N18">
        <v>5</v>
      </c>
      <c r="O18">
        <v>5</v>
      </c>
      <c r="P18">
        <v>4</v>
      </c>
      <c r="Q18">
        <v>6</v>
      </c>
      <c r="R18">
        <v>0</v>
      </c>
      <c r="S18">
        <v>1</v>
      </c>
      <c r="T18">
        <v>5.03</v>
      </c>
      <c r="U18">
        <v>3.94</v>
      </c>
      <c r="V18">
        <v>24</v>
      </c>
      <c r="W18">
        <v>91</v>
      </c>
      <c r="X18">
        <v>45</v>
      </c>
      <c r="Y18">
        <v>16</v>
      </c>
      <c r="Z18">
        <v>10</v>
      </c>
      <c r="AA18">
        <v>8</v>
      </c>
      <c r="AB18">
        <v>5</v>
      </c>
      <c r="AC18">
        <v>4</v>
      </c>
      <c r="AD18">
        <v>0</v>
      </c>
      <c r="AE18">
        <v>0</v>
      </c>
      <c r="AF18">
        <v>30</v>
      </c>
      <c r="AG18">
        <v>0</v>
      </c>
      <c r="AH18">
        <v>0</v>
      </c>
      <c r="AI18">
        <v>0</v>
      </c>
      <c r="AJ18">
        <v>19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1.54</v>
      </c>
      <c r="AR18">
        <v>-0.27600000000000002</v>
      </c>
      <c r="AS18">
        <v>1.38</v>
      </c>
      <c r="AT18" s="2">
        <v>-1.5E-3</v>
      </c>
      <c r="AU18">
        <v>-2.57</v>
      </c>
    </row>
    <row r="19" spans="1:47" x14ac:dyDescent="0.2">
      <c r="A19" t="s">
        <v>889</v>
      </c>
      <c r="B19" t="s">
        <v>885</v>
      </c>
      <c r="C19">
        <v>83</v>
      </c>
      <c r="D19" t="s">
        <v>687</v>
      </c>
      <c r="E19" t="s">
        <v>157</v>
      </c>
      <c r="F19" t="s">
        <v>99</v>
      </c>
      <c r="G19" t="s">
        <v>412</v>
      </c>
      <c r="H19" t="s">
        <v>456</v>
      </c>
      <c r="I19" t="s">
        <v>74</v>
      </c>
      <c r="K19">
        <v>6</v>
      </c>
      <c r="L19">
        <v>3</v>
      </c>
      <c r="M19">
        <v>7</v>
      </c>
      <c r="N19">
        <v>3</v>
      </c>
      <c r="O19">
        <v>3</v>
      </c>
      <c r="P19">
        <v>3</v>
      </c>
      <c r="Q19">
        <v>7</v>
      </c>
      <c r="R19">
        <v>1</v>
      </c>
      <c r="S19">
        <v>0</v>
      </c>
      <c r="T19">
        <v>5.16</v>
      </c>
      <c r="U19">
        <v>4</v>
      </c>
      <c r="V19">
        <v>20</v>
      </c>
      <c r="W19">
        <v>85</v>
      </c>
      <c r="X19">
        <v>52</v>
      </c>
      <c r="Y19">
        <v>15</v>
      </c>
      <c r="Z19">
        <v>13</v>
      </c>
      <c r="AA19">
        <v>5</v>
      </c>
      <c r="AB19">
        <v>5</v>
      </c>
      <c r="AC19">
        <v>3</v>
      </c>
      <c r="AD19">
        <v>0</v>
      </c>
      <c r="AE19">
        <v>0</v>
      </c>
      <c r="AF19">
        <v>37</v>
      </c>
      <c r="AG19">
        <v>0</v>
      </c>
      <c r="AH19">
        <v>0</v>
      </c>
      <c r="AI19">
        <v>0</v>
      </c>
      <c r="AJ19">
        <v>17</v>
      </c>
      <c r="AK19">
        <v>4</v>
      </c>
      <c r="AL19">
        <v>0</v>
      </c>
      <c r="AM19">
        <v>1</v>
      </c>
      <c r="AN19">
        <v>0</v>
      </c>
      <c r="AO19">
        <v>0</v>
      </c>
      <c r="AP19">
        <v>1</v>
      </c>
      <c r="AQ19">
        <v>1.46</v>
      </c>
      <c r="AR19">
        <v>-0.32400000000000001</v>
      </c>
      <c r="AS19">
        <v>1.01</v>
      </c>
      <c r="AT19" s="2">
        <v>-1.2999999999999999E-3</v>
      </c>
      <c r="AU19">
        <v>-3.06</v>
      </c>
    </row>
    <row r="20" spans="1:47" x14ac:dyDescent="0.2">
      <c r="A20" t="s">
        <v>889</v>
      </c>
      <c r="B20" t="s">
        <v>885</v>
      </c>
      <c r="C20">
        <v>88</v>
      </c>
      <c r="D20" t="s">
        <v>636</v>
      </c>
      <c r="E20" t="s">
        <v>158</v>
      </c>
      <c r="F20" t="s">
        <v>227</v>
      </c>
      <c r="G20" t="s">
        <v>410</v>
      </c>
      <c r="H20" t="s">
        <v>404</v>
      </c>
      <c r="I20" t="s">
        <v>297</v>
      </c>
      <c r="J20" t="s">
        <v>115</v>
      </c>
      <c r="K20">
        <v>5</v>
      </c>
      <c r="L20">
        <v>2</v>
      </c>
      <c r="M20">
        <v>6</v>
      </c>
      <c r="N20">
        <v>5</v>
      </c>
      <c r="O20">
        <v>5</v>
      </c>
      <c r="P20">
        <v>3</v>
      </c>
      <c r="Q20">
        <v>1</v>
      </c>
      <c r="R20">
        <v>0</v>
      </c>
      <c r="S20">
        <v>1</v>
      </c>
      <c r="T20">
        <v>5.51</v>
      </c>
      <c r="U20">
        <v>4.08</v>
      </c>
      <c r="V20">
        <v>14</v>
      </c>
      <c r="W20">
        <v>54</v>
      </c>
      <c r="X20">
        <v>24</v>
      </c>
      <c r="Y20">
        <v>10</v>
      </c>
      <c r="Z20">
        <v>2</v>
      </c>
      <c r="AA20">
        <v>4</v>
      </c>
      <c r="AB20">
        <v>5</v>
      </c>
      <c r="AC20">
        <v>5</v>
      </c>
      <c r="AD20">
        <v>0</v>
      </c>
      <c r="AE20">
        <v>0</v>
      </c>
      <c r="AF20">
        <v>22</v>
      </c>
      <c r="AG20">
        <v>0</v>
      </c>
      <c r="AH20">
        <v>0</v>
      </c>
      <c r="AI20">
        <v>0</v>
      </c>
      <c r="AJ20">
        <v>10</v>
      </c>
      <c r="AK20">
        <v>2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1.3</v>
      </c>
      <c r="AR20">
        <v>-0.26300000000000001</v>
      </c>
      <c r="AS20">
        <v>1.18</v>
      </c>
      <c r="AT20" s="2">
        <v>-1.4E-3</v>
      </c>
      <c r="AU20">
        <v>-3.03</v>
      </c>
    </row>
    <row r="22" spans="1:47" x14ac:dyDescent="0.2">
      <c r="AT22" s="2"/>
    </row>
    <row r="23" spans="1:47" x14ac:dyDescent="0.2">
      <c r="AT23" s="2"/>
    </row>
    <row r="24" spans="1:47" x14ac:dyDescent="0.2">
      <c r="AT24" s="2"/>
    </row>
    <row r="25" spans="1:47" x14ac:dyDescent="0.2">
      <c r="AT25" s="2"/>
    </row>
    <row r="26" spans="1:47" x14ac:dyDescent="0.2">
      <c r="AT26" s="2"/>
    </row>
    <row r="27" spans="1:47" x14ac:dyDescent="0.2">
      <c r="AT27" s="2"/>
    </row>
    <row r="28" spans="1:47" x14ac:dyDescent="0.2">
      <c r="AT28" s="2"/>
    </row>
    <row r="29" spans="1:47" x14ac:dyDescent="0.2">
      <c r="I29" s="5"/>
      <c r="AT29" s="2"/>
    </row>
    <row r="30" spans="1:47" x14ac:dyDescent="0.2">
      <c r="I30" s="5"/>
      <c r="AT30" s="2"/>
    </row>
    <row r="31" spans="1:47" x14ac:dyDescent="0.2">
      <c r="X31" s="3"/>
      <c r="Y31" s="3"/>
      <c r="Z31" s="3"/>
      <c r="AC31" s="3"/>
      <c r="AD31" s="3"/>
      <c r="AT31" s="2"/>
    </row>
  </sheetData>
  <hyperlinks>
    <hyperlink ref="E1" r:id="rId1" xr:uid="{55076FE3-18D2-5F48-9995-CBE7906ECFD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D4DE-C65D-3040-A4BD-F19E70C9408F}">
  <dimension ref="A1:AU36"/>
  <sheetViews>
    <sheetView topLeftCell="AG1" workbookViewId="0">
      <selection sqref="A1:AU36"/>
    </sheetView>
  </sheetViews>
  <sheetFormatPr baseColWidth="10" defaultRowHeight="16" x14ac:dyDescent="0.2"/>
  <sheetData>
    <row r="1" spans="1:47" x14ac:dyDescent="0.2">
      <c r="A1" t="s">
        <v>569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t="s">
        <v>885</v>
      </c>
      <c r="C2">
        <v>2</v>
      </c>
      <c r="D2" t="s">
        <v>875</v>
      </c>
      <c r="E2" t="s">
        <v>157</v>
      </c>
      <c r="F2" t="s">
        <v>69</v>
      </c>
      <c r="G2" t="s">
        <v>411</v>
      </c>
      <c r="H2" t="s">
        <v>318</v>
      </c>
      <c r="I2" t="s">
        <v>74</v>
      </c>
      <c r="J2" t="s">
        <v>167</v>
      </c>
      <c r="K2">
        <v>99</v>
      </c>
      <c r="L2">
        <v>3.1</v>
      </c>
      <c r="M2">
        <v>8</v>
      </c>
      <c r="N2">
        <v>5</v>
      </c>
      <c r="O2">
        <v>5</v>
      </c>
      <c r="P2">
        <v>3</v>
      </c>
      <c r="Q2">
        <v>2</v>
      </c>
      <c r="R2">
        <v>1</v>
      </c>
      <c r="S2">
        <v>0</v>
      </c>
      <c r="T2">
        <v>13.5</v>
      </c>
      <c r="U2">
        <v>8.5299999999999994</v>
      </c>
      <c r="V2">
        <v>22</v>
      </c>
      <c r="W2">
        <v>77</v>
      </c>
      <c r="X2">
        <v>43</v>
      </c>
      <c r="Y2">
        <v>14</v>
      </c>
      <c r="Z2">
        <v>3</v>
      </c>
      <c r="AA2">
        <v>6</v>
      </c>
      <c r="AB2">
        <v>11</v>
      </c>
      <c r="AC2">
        <v>7</v>
      </c>
      <c r="AD2">
        <v>1</v>
      </c>
      <c r="AE2">
        <v>0</v>
      </c>
      <c r="AF2">
        <v>23</v>
      </c>
      <c r="AG2">
        <v>1</v>
      </c>
      <c r="AH2">
        <v>0</v>
      </c>
      <c r="AI2">
        <v>0</v>
      </c>
      <c r="AJ2">
        <v>17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0.89</v>
      </c>
      <c r="AR2">
        <v>-0.307</v>
      </c>
      <c r="AS2">
        <v>0.86</v>
      </c>
      <c r="AT2" s="2">
        <v>-1.8E-3</v>
      </c>
      <c r="AU2">
        <v>-4.32</v>
      </c>
    </row>
    <row r="3" spans="1:47" x14ac:dyDescent="0.2">
      <c r="A3" t="s">
        <v>713</v>
      </c>
      <c r="B3" t="s">
        <v>885</v>
      </c>
      <c r="C3">
        <v>7</v>
      </c>
      <c r="D3" t="s">
        <v>685</v>
      </c>
      <c r="E3" t="s">
        <v>158</v>
      </c>
      <c r="F3" t="s">
        <v>173</v>
      </c>
      <c r="G3" t="s">
        <v>412</v>
      </c>
      <c r="H3" t="s">
        <v>527</v>
      </c>
      <c r="I3" t="s">
        <v>57</v>
      </c>
      <c r="J3" t="s">
        <v>169</v>
      </c>
      <c r="K3">
        <v>5</v>
      </c>
      <c r="L3">
        <v>6</v>
      </c>
      <c r="M3">
        <v>9</v>
      </c>
      <c r="N3">
        <v>3</v>
      </c>
      <c r="O3">
        <v>3</v>
      </c>
      <c r="P3">
        <v>0</v>
      </c>
      <c r="Q3">
        <v>8</v>
      </c>
      <c r="R3">
        <v>0</v>
      </c>
      <c r="S3">
        <v>0</v>
      </c>
      <c r="T3">
        <v>7.71</v>
      </c>
      <c r="U3">
        <v>3.35</v>
      </c>
      <c r="V3">
        <v>26</v>
      </c>
      <c r="W3">
        <v>105</v>
      </c>
      <c r="X3">
        <v>69</v>
      </c>
      <c r="Y3">
        <v>20</v>
      </c>
      <c r="Z3">
        <v>13</v>
      </c>
      <c r="AA3">
        <v>5</v>
      </c>
      <c r="AB3">
        <v>13</v>
      </c>
      <c r="AC3">
        <v>7</v>
      </c>
      <c r="AD3">
        <v>2</v>
      </c>
      <c r="AE3">
        <v>0</v>
      </c>
      <c r="AF3">
        <v>50</v>
      </c>
      <c r="AG3">
        <v>0</v>
      </c>
      <c r="AH3">
        <v>1</v>
      </c>
      <c r="AI3">
        <v>0</v>
      </c>
      <c r="AJ3">
        <v>26</v>
      </c>
      <c r="AK3">
        <v>5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4.2000000000000003E-2</v>
      </c>
      <c r="AS3">
        <v>0.97</v>
      </c>
      <c r="AT3" s="2">
        <v>2.0000000000000001E-4</v>
      </c>
      <c r="AU3">
        <v>-0.13</v>
      </c>
    </row>
    <row r="4" spans="1:47" x14ac:dyDescent="0.2">
      <c r="A4" t="s">
        <v>713</v>
      </c>
      <c r="B4" t="s">
        <v>885</v>
      </c>
      <c r="C4">
        <v>13</v>
      </c>
      <c r="D4" t="s">
        <v>346</v>
      </c>
      <c r="E4" t="s">
        <v>157</v>
      </c>
      <c r="F4" t="s">
        <v>59</v>
      </c>
      <c r="G4" t="s">
        <v>409</v>
      </c>
      <c r="H4" t="s">
        <v>210</v>
      </c>
      <c r="I4" t="s">
        <v>85</v>
      </c>
      <c r="K4">
        <v>4</v>
      </c>
      <c r="L4">
        <v>7.1</v>
      </c>
      <c r="M4">
        <v>8</v>
      </c>
      <c r="N4">
        <v>2</v>
      </c>
      <c r="O4">
        <v>2</v>
      </c>
      <c r="P4">
        <v>0</v>
      </c>
      <c r="Q4">
        <v>6</v>
      </c>
      <c r="R4">
        <v>1</v>
      </c>
      <c r="S4">
        <v>0</v>
      </c>
      <c r="T4">
        <v>5.4</v>
      </c>
      <c r="U4">
        <v>3.31</v>
      </c>
      <c r="V4">
        <v>29</v>
      </c>
      <c r="W4">
        <v>97</v>
      </c>
      <c r="X4">
        <v>70</v>
      </c>
      <c r="Y4">
        <v>12</v>
      </c>
      <c r="Z4">
        <v>13</v>
      </c>
      <c r="AA4">
        <v>11</v>
      </c>
      <c r="AB4">
        <v>12</v>
      </c>
      <c r="AC4">
        <v>5</v>
      </c>
      <c r="AD4">
        <v>2</v>
      </c>
      <c r="AE4">
        <v>0</v>
      </c>
      <c r="AF4">
        <v>60</v>
      </c>
      <c r="AG4">
        <v>0</v>
      </c>
      <c r="AH4">
        <v>0</v>
      </c>
      <c r="AI4">
        <v>0</v>
      </c>
      <c r="AJ4">
        <v>29</v>
      </c>
      <c r="AK4">
        <v>2</v>
      </c>
      <c r="AL4">
        <v>0</v>
      </c>
      <c r="AM4">
        <v>0</v>
      </c>
      <c r="AN4">
        <v>1</v>
      </c>
      <c r="AO4">
        <v>0</v>
      </c>
      <c r="AP4">
        <v>0</v>
      </c>
      <c r="AQ4">
        <v>1.25</v>
      </c>
      <c r="AR4">
        <v>1.4999999999999999E-2</v>
      </c>
      <c r="AS4">
        <v>1.33</v>
      </c>
      <c r="AT4" s="2">
        <v>1E-4</v>
      </c>
      <c r="AU4">
        <v>1.36</v>
      </c>
    </row>
    <row r="5" spans="1:47" x14ac:dyDescent="0.2">
      <c r="A5" t="s">
        <v>713</v>
      </c>
      <c r="B5" t="s">
        <v>885</v>
      </c>
      <c r="C5">
        <v>17</v>
      </c>
      <c r="D5" t="s">
        <v>781</v>
      </c>
      <c r="E5" t="s">
        <v>158</v>
      </c>
      <c r="F5" t="s">
        <v>72</v>
      </c>
      <c r="G5" t="s">
        <v>410</v>
      </c>
      <c r="H5" t="s">
        <v>690</v>
      </c>
      <c r="I5" t="s">
        <v>66</v>
      </c>
      <c r="J5" t="s">
        <v>75</v>
      </c>
      <c r="K5">
        <v>5</v>
      </c>
      <c r="L5">
        <v>6.2</v>
      </c>
      <c r="M5">
        <v>9</v>
      </c>
      <c r="N5">
        <v>5</v>
      </c>
      <c r="O5">
        <v>4</v>
      </c>
      <c r="P5">
        <v>3</v>
      </c>
      <c r="Q5">
        <v>3</v>
      </c>
      <c r="R5">
        <v>0</v>
      </c>
      <c r="S5">
        <v>0</v>
      </c>
      <c r="T5">
        <v>5.4</v>
      </c>
      <c r="U5">
        <v>3.39</v>
      </c>
      <c r="V5">
        <v>32</v>
      </c>
      <c r="W5">
        <v>111</v>
      </c>
      <c r="X5">
        <v>74</v>
      </c>
      <c r="Y5">
        <v>25</v>
      </c>
      <c r="Z5">
        <v>8</v>
      </c>
      <c r="AA5">
        <v>14</v>
      </c>
      <c r="AB5">
        <v>12</v>
      </c>
      <c r="AC5">
        <v>1</v>
      </c>
      <c r="AD5">
        <v>2</v>
      </c>
      <c r="AE5">
        <v>0</v>
      </c>
      <c r="AF5">
        <v>38</v>
      </c>
      <c r="AG5">
        <v>0</v>
      </c>
      <c r="AH5">
        <v>0</v>
      </c>
      <c r="AI5">
        <v>0</v>
      </c>
      <c r="AJ5">
        <v>29</v>
      </c>
      <c r="AK5">
        <v>2</v>
      </c>
      <c r="AL5">
        <v>1</v>
      </c>
      <c r="AM5">
        <v>0</v>
      </c>
      <c r="AN5">
        <v>0</v>
      </c>
      <c r="AO5">
        <v>0</v>
      </c>
      <c r="AP5">
        <v>0</v>
      </c>
      <c r="AQ5">
        <v>0.61</v>
      </c>
      <c r="AR5">
        <v>-0.17599999999999999</v>
      </c>
      <c r="AS5">
        <v>0.54</v>
      </c>
      <c r="AT5" s="2">
        <v>-8.9999999999999998E-4</v>
      </c>
      <c r="AU5">
        <v>-1.87</v>
      </c>
    </row>
    <row r="6" spans="1:47" x14ac:dyDescent="0.2">
      <c r="A6" t="s">
        <v>713</v>
      </c>
      <c r="B6" t="s">
        <v>885</v>
      </c>
      <c r="C6">
        <v>22</v>
      </c>
      <c r="D6" t="s">
        <v>295</v>
      </c>
      <c r="E6" t="s">
        <v>158</v>
      </c>
      <c r="F6" t="s">
        <v>50</v>
      </c>
      <c r="G6" t="s">
        <v>409</v>
      </c>
      <c r="H6" t="s">
        <v>144</v>
      </c>
      <c r="I6" t="s">
        <v>111</v>
      </c>
      <c r="J6" t="s">
        <v>351</v>
      </c>
      <c r="K6">
        <v>4</v>
      </c>
      <c r="L6">
        <v>9</v>
      </c>
      <c r="M6">
        <v>4</v>
      </c>
      <c r="N6">
        <v>1</v>
      </c>
      <c r="O6">
        <v>0</v>
      </c>
      <c r="P6">
        <v>0</v>
      </c>
      <c r="Q6">
        <v>11</v>
      </c>
      <c r="R6">
        <v>0</v>
      </c>
      <c r="S6">
        <v>0</v>
      </c>
      <c r="T6">
        <v>3.9</v>
      </c>
      <c r="U6">
        <v>2.64</v>
      </c>
      <c r="V6">
        <v>31</v>
      </c>
      <c r="W6">
        <v>101</v>
      </c>
      <c r="X6">
        <v>75</v>
      </c>
      <c r="Y6">
        <v>30</v>
      </c>
      <c r="Z6">
        <v>11</v>
      </c>
      <c r="AA6">
        <v>17</v>
      </c>
      <c r="AB6">
        <v>3</v>
      </c>
      <c r="AC6">
        <v>1</v>
      </c>
      <c r="AD6">
        <v>0</v>
      </c>
      <c r="AE6">
        <v>0</v>
      </c>
      <c r="AF6">
        <v>88</v>
      </c>
      <c r="AG6">
        <v>1</v>
      </c>
      <c r="AH6">
        <v>0</v>
      </c>
      <c r="AI6">
        <v>0</v>
      </c>
      <c r="AJ6">
        <v>31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0.61</v>
      </c>
      <c r="AR6">
        <v>0.33</v>
      </c>
      <c r="AS6">
        <v>0.62</v>
      </c>
      <c r="AT6" s="2">
        <v>2E-3</v>
      </c>
      <c r="AU6">
        <v>3.31</v>
      </c>
    </row>
    <row r="7" spans="1:47" x14ac:dyDescent="0.2">
      <c r="A7" t="s">
        <v>713</v>
      </c>
      <c r="B7" t="s">
        <v>885</v>
      </c>
      <c r="C7">
        <v>27</v>
      </c>
      <c r="D7" t="s">
        <v>300</v>
      </c>
      <c r="E7" t="s">
        <v>157</v>
      </c>
      <c r="F7" t="s">
        <v>64</v>
      </c>
      <c r="G7" t="s">
        <v>411</v>
      </c>
      <c r="H7" t="s">
        <v>203</v>
      </c>
      <c r="I7" t="s">
        <v>52</v>
      </c>
      <c r="J7" t="s">
        <v>353</v>
      </c>
      <c r="K7">
        <v>4</v>
      </c>
      <c r="L7">
        <v>4.2</v>
      </c>
      <c r="M7">
        <v>8</v>
      </c>
      <c r="N7">
        <v>4</v>
      </c>
      <c r="O7">
        <v>3</v>
      </c>
      <c r="P7">
        <v>4</v>
      </c>
      <c r="Q7">
        <v>5</v>
      </c>
      <c r="R7">
        <v>0</v>
      </c>
      <c r="S7">
        <v>1</v>
      </c>
      <c r="T7">
        <v>4.1399999999999997</v>
      </c>
      <c r="U7">
        <v>2.83</v>
      </c>
      <c r="V7">
        <v>28</v>
      </c>
      <c r="W7">
        <v>92</v>
      </c>
      <c r="X7">
        <v>55</v>
      </c>
      <c r="Y7">
        <v>12</v>
      </c>
      <c r="Z7">
        <v>8</v>
      </c>
      <c r="AA7">
        <v>9</v>
      </c>
      <c r="AB7">
        <v>9</v>
      </c>
      <c r="AC7">
        <v>5</v>
      </c>
      <c r="AD7">
        <v>2</v>
      </c>
      <c r="AE7">
        <v>0</v>
      </c>
      <c r="AF7">
        <v>35</v>
      </c>
      <c r="AG7">
        <v>2</v>
      </c>
      <c r="AH7">
        <v>0</v>
      </c>
      <c r="AI7">
        <v>0</v>
      </c>
      <c r="AJ7">
        <v>22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1.25</v>
      </c>
      <c r="AR7">
        <v>-0.18</v>
      </c>
      <c r="AS7">
        <v>1</v>
      </c>
      <c r="AT7" s="2">
        <v>-8.9999999999999998E-4</v>
      </c>
      <c r="AU7">
        <v>-2.2599999999999998</v>
      </c>
    </row>
    <row r="8" spans="1:47" x14ac:dyDescent="0.2">
      <c r="A8" t="s">
        <v>713</v>
      </c>
      <c r="B8" t="s">
        <v>885</v>
      </c>
      <c r="C8">
        <v>31</v>
      </c>
      <c r="D8" t="s">
        <v>420</v>
      </c>
      <c r="E8" t="s">
        <v>158</v>
      </c>
      <c r="F8" t="s">
        <v>59</v>
      </c>
      <c r="G8" t="s">
        <v>409</v>
      </c>
      <c r="H8" t="s">
        <v>210</v>
      </c>
      <c r="I8" t="s">
        <v>85</v>
      </c>
      <c r="K8">
        <v>4</v>
      </c>
      <c r="L8">
        <v>8</v>
      </c>
      <c r="M8">
        <v>3</v>
      </c>
      <c r="N8">
        <v>1</v>
      </c>
      <c r="O8">
        <v>1</v>
      </c>
      <c r="P8">
        <v>2</v>
      </c>
      <c r="Q8">
        <v>13</v>
      </c>
      <c r="R8">
        <v>1</v>
      </c>
      <c r="S8">
        <v>0</v>
      </c>
      <c r="T8">
        <v>3.6</v>
      </c>
      <c r="U8">
        <v>2.73</v>
      </c>
      <c r="V8">
        <v>28</v>
      </c>
      <c r="W8">
        <v>110</v>
      </c>
      <c r="X8">
        <v>70</v>
      </c>
      <c r="Y8">
        <v>18</v>
      </c>
      <c r="Z8">
        <v>21</v>
      </c>
      <c r="AA8">
        <v>7</v>
      </c>
      <c r="AB8">
        <v>6</v>
      </c>
      <c r="AC8">
        <v>3</v>
      </c>
      <c r="AD8">
        <v>0</v>
      </c>
      <c r="AE8">
        <v>0</v>
      </c>
      <c r="AF8">
        <v>83</v>
      </c>
      <c r="AG8">
        <v>1</v>
      </c>
      <c r="AH8">
        <v>0</v>
      </c>
      <c r="AI8">
        <v>0</v>
      </c>
      <c r="AJ8">
        <v>25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0.9</v>
      </c>
      <c r="AR8">
        <v>0.35499999999999998</v>
      </c>
      <c r="AS8">
        <v>0.77</v>
      </c>
      <c r="AT8" s="2">
        <v>1.8E-3</v>
      </c>
      <c r="AU8">
        <v>2.83</v>
      </c>
    </row>
    <row r="9" spans="1:47" x14ac:dyDescent="0.2">
      <c r="A9" t="s">
        <v>713</v>
      </c>
      <c r="B9" t="s">
        <v>885</v>
      </c>
      <c r="C9">
        <v>36</v>
      </c>
      <c r="D9" t="s">
        <v>175</v>
      </c>
      <c r="E9" t="s">
        <v>157</v>
      </c>
      <c r="F9" t="s">
        <v>117</v>
      </c>
      <c r="G9" t="s">
        <v>410</v>
      </c>
      <c r="H9" t="s">
        <v>89</v>
      </c>
      <c r="I9" t="s">
        <v>66</v>
      </c>
      <c r="J9" t="s">
        <v>90</v>
      </c>
      <c r="K9">
        <v>4</v>
      </c>
      <c r="L9">
        <v>6.2</v>
      </c>
      <c r="M9">
        <v>9</v>
      </c>
      <c r="N9">
        <v>2</v>
      </c>
      <c r="O9">
        <v>2</v>
      </c>
      <c r="P9">
        <v>0</v>
      </c>
      <c r="Q9">
        <v>9</v>
      </c>
      <c r="R9">
        <v>0</v>
      </c>
      <c r="S9">
        <v>0</v>
      </c>
      <c r="T9">
        <v>3.48</v>
      </c>
      <c r="U9">
        <v>2.44</v>
      </c>
      <c r="V9">
        <v>28</v>
      </c>
      <c r="W9">
        <v>99</v>
      </c>
      <c r="X9">
        <v>69</v>
      </c>
      <c r="Y9">
        <v>21</v>
      </c>
      <c r="Z9">
        <v>10</v>
      </c>
      <c r="AA9">
        <v>9</v>
      </c>
      <c r="AB9">
        <v>10</v>
      </c>
      <c r="AC9">
        <v>8</v>
      </c>
      <c r="AD9">
        <v>0</v>
      </c>
      <c r="AE9">
        <v>0</v>
      </c>
      <c r="AF9">
        <v>57</v>
      </c>
      <c r="AG9">
        <v>0</v>
      </c>
      <c r="AH9">
        <v>1</v>
      </c>
      <c r="AI9">
        <v>0</v>
      </c>
      <c r="AJ9">
        <v>27</v>
      </c>
      <c r="AK9">
        <v>2</v>
      </c>
      <c r="AL9">
        <v>0</v>
      </c>
      <c r="AM9">
        <v>0</v>
      </c>
      <c r="AN9">
        <v>0</v>
      </c>
      <c r="AO9">
        <v>1</v>
      </c>
      <c r="AP9">
        <v>0</v>
      </c>
      <c r="AQ9">
        <v>1.06</v>
      </c>
      <c r="AR9">
        <v>3.4000000000000002E-2</v>
      </c>
      <c r="AS9">
        <v>0.82</v>
      </c>
      <c r="AT9" s="2">
        <v>2.0000000000000001E-4</v>
      </c>
      <c r="AU9">
        <v>0.94</v>
      </c>
    </row>
    <row r="10" spans="1:47" x14ac:dyDescent="0.2">
      <c r="A10" t="s">
        <v>713</v>
      </c>
      <c r="B10" t="s">
        <v>885</v>
      </c>
      <c r="C10">
        <v>40</v>
      </c>
      <c r="D10" t="s">
        <v>76</v>
      </c>
      <c r="E10" t="s">
        <v>157</v>
      </c>
      <c r="F10" t="s">
        <v>72</v>
      </c>
      <c r="G10" t="s">
        <v>410</v>
      </c>
      <c r="H10" t="s">
        <v>876</v>
      </c>
      <c r="I10" t="s">
        <v>66</v>
      </c>
      <c r="J10" t="s">
        <v>238</v>
      </c>
      <c r="K10">
        <v>4</v>
      </c>
      <c r="L10">
        <v>7</v>
      </c>
      <c r="M10">
        <v>4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3.38</v>
      </c>
      <c r="U10">
        <v>2.2599999999999998</v>
      </c>
      <c r="V10">
        <v>26</v>
      </c>
      <c r="W10">
        <v>108</v>
      </c>
      <c r="X10">
        <v>76</v>
      </c>
      <c r="Y10">
        <v>25</v>
      </c>
      <c r="Z10">
        <v>12</v>
      </c>
      <c r="AA10">
        <v>6</v>
      </c>
      <c r="AB10">
        <v>10</v>
      </c>
      <c r="AC10">
        <v>7</v>
      </c>
      <c r="AD10">
        <v>2</v>
      </c>
      <c r="AE10">
        <v>0</v>
      </c>
      <c r="AF10">
        <v>69</v>
      </c>
      <c r="AG10">
        <v>0</v>
      </c>
      <c r="AH10">
        <v>0</v>
      </c>
      <c r="AI10">
        <v>0</v>
      </c>
      <c r="AJ10">
        <v>25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0.86</v>
      </c>
      <c r="AR10">
        <v>0.20399999999999999</v>
      </c>
      <c r="AS10">
        <v>0.68</v>
      </c>
      <c r="AT10" s="2">
        <v>1E-3</v>
      </c>
      <c r="AU10">
        <v>1.25</v>
      </c>
    </row>
    <row r="11" spans="1:47" x14ac:dyDescent="0.2">
      <c r="A11" t="s">
        <v>713</v>
      </c>
      <c r="B11" t="s">
        <v>885</v>
      </c>
      <c r="C11">
        <v>45</v>
      </c>
      <c r="D11" t="s">
        <v>231</v>
      </c>
      <c r="E11" t="s">
        <v>158</v>
      </c>
      <c r="F11" t="s">
        <v>80</v>
      </c>
      <c r="G11" t="s">
        <v>409</v>
      </c>
      <c r="H11" t="s">
        <v>407</v>
      </c>
      <c r="I11" t="s">
        <v>85</v>
      </c>
      <c r="K11">
        <v>4</v>
      </c>
      <c r="L11">
        <v>7</v>
      </c>
      <c r="M11">
        <v>8</v>
      </c>
      <c r="N11">
        <v>3</v>
      </c>
      <c r="O11">
        <v>3</v>
      </c>
      <c r="P11">
        <v>2</v>
      </c>
      <c r="Q11">
        <v>8</v>
      </c>
      <c r="R11">
        <v>1</v>
      </c>
      <c r="S11">
        <v>0</v>
      </c>
      <c r="T11">
        <v>3.43</v>
      </c>
      <c r="U11">
        <v>2.4</v>
      </c>
      <c r="V11">
        <v>30</v>
      </c>
      <c r="W11">
        <v>94</v>
      </c>
      <c r="X11">
        <v>67</v>
      </c>
      <c r="Y11">
        <v>18</v>
      </c>
      <c r="Z11">
        <v>14</v>
      </c>
      <c r="AA11">
        <v>7</v>
      </c>
      <c r="AB11">
        <v>13</v>
      </c>
      <c r="AC11">
        <v>7</v>
      </c>
      <c r="AD11">
        <v>2</v>
      </c>
      <c r="AE11">
        <v>0</v>
      </c>
      <c r="AF11">
        <v>55</v>
      </c>
      <c r="AG11">
        <v>0</v>
      </c>
      <c r="AH11">
        <v>0</v>
      </c>
      <c r="AI11">
        <v>0</v>
      </c>
      <c r="AJ11">
        <v>28</v>
      </c>
      <c r="AK11">
        <v>3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1.33</v>
      </c>
      <c r="AR11">
        <v>-9.7000000000000003E-2</v>
      </c>
      <c r="AS11">
        <v>0.84</v>
      </c>
      <c r="AT11" s="2">
        <v>-4.0000000000000002E-4</v>
      </c>
      <c r="AU11">
        <v>-0.03</v>
      </c>
    </row>
    <row r="12" spans="1:47" x14ac:dyDescent="0.2">
      <c r="A12" t="s">
        <v>713</v>
      </c>
      <c r="B12" t="s">
        <v>885</v>
      </c>
      <c r="C12">
        <v>50</v>
      </c>
      <c r="D12" t="s">
        <v>178</v>
      </c>
      <c r="E12" t="s">
        <v>157</v>
      </c>
      <c r="F12" t="s">
        <v>88</v>
      </c>
      <c r="G12" t="s">
        <v>410</v>
      </c>
      <c r="H12" t="s">
        <v>621</v>
      </c>
      <c r="I12" t="s">
        <v>66</v>
      </c>
      <c r="J12" t="s">
        <v>444</v>
      </c>
      <c r="K12">
        <v>4</v>
      </c>
      <c r="L12">
        <v>7</v>
      </c>
      <c r="M12">
        <v>5</v>
      </c>
      <c r="N12">
        <v>0</v>
      </c>
      <c r="O12">
        <v>0</v>
      </c>
      <c r="P12">
        <v>2</v>
      </c>
      <c r="Q12">
        <v>9</v>
      </c>
      <c r="R12">
        <v>0</v>
      </c>
      <c r="S12">
        <v>0</v>
      </c>
      <c r="T12">
        <v>3.1</v>
      </c>
      <c r="U12">
        <v>2.31</v>
      </c>
      <c r="V12">
        <v>28</v>
      </c>
      <c r="W12">
        <v>103</v>
      </c>
      <c r="X12">
        <v>71</v>
      </c>
      <c r="Y12">
        <v>23</v>
      </c>
      <c r="Z12">
        <v>16</v>
      </c>
      <c r="AA12">
        <v>7</v>
      </c>
      <c r="AB12">
        <v>10</v>
      </c>
      <c r="AC12">
        <v>4</v>
      </c>
      <c r="AD12">
        <v>3</v>
      </c>
      <c r="AE12">
        <v>0</v>
      </c>
      <c r="AF12">
        <v>74</v>
      </c>
      <c r="AG12">
        <v>0</v>
      </c>
      <c r="AH12">
        <v>0</v>
      </c>
      <c r="AI12">
        <v>0</v>
      </c>
      <c r="AJ12">
        <v>26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0.64</v>
      </c>
      <c r="AR12">
        <v>0.25800000000000001</v>
      </c>
      <c r="AS12">
        <v>0.45</v>
      </c>
      <c r="AT12" s="2">
        <v>1.1000000000000001E-3</v>
      </c>
      <c r="AU12">
        <v>3.35</v>
      </c>
    </row>
    <row r="13" spans="1:47" x14ac:dyDescent="0.2">
      <c r="A13" t="s">
        <v>713</v>
      </c>
      <c r="B13" t="s">
        <v>885</v>
      </c>
      <c r="C13">
        <v>55</v>
      </c>
      <c r="D13" t="s">
        <v>182</v>
      </c>
      <c r="E13" t="s">
        <v>158</v>
      </c>
      <c r="F13" t="s">
        <v>96</v>
      </c>
      <c r="G13" t="s">
        <v>412</v>
      </c>
      <c r="H13" t="s">
        <v>124</v>
      </c>
      <c r="I13" t="s">
        <v>85</v>
      </c>
      <c r="J13" t="s">
        <v>447</v>
      </c>
      <c r="K13">
        <v>5</v>
      </c>
      <c r="L13">
        <v>7.1</v>
      </c>
      <c r="M13">
        <v>5</v>
      </c>
      <c r="N13">
        <v>2</v>
      </c>
      <c r="O13">
        <v>2</v>
      </c>
      <c r="P13">
        <v>1</v>
      </c>
      <c r="Q13">
        <v>12</v>
      </c>
      <c r="R13">
        <v>1</v>
      </c>
      <c r="S13">
        <v>0</v>
      </c>
      <c r="T13">
        <v>3.04</v>
      </c>
      <c r="U13">
        <v>2.2799999999999998</v>
      </c>
      <c r="V13">
        <v>27</v>
      </c>
      <c r="W13">
        <v>107</v>
      </c>
      <c r="X13">
        <v>74</v>
      </c>
      <c r="Y13">
        <v>25</v>
      </c>
      <c r="Z13">
        <v>14</v>
      </c>
      <c r="AA13">
        <v>6</v>
      </c>
      <c r="AB13">
        <v>8</v>
      </c>
      <c r="AC13">
        <v>6</v>
      </c>
      <c r="AD13">
        <v>1</v>
      </c>
      <c r="AE13">
        <v>0</v>
      </c>
      <c r="AF13">
        <v>71</v>
      </c>
      <c r="AG13">
        <v>0</v>
      </c>
      <c r="AH13">
        <v>0</v>
      </c>
      <c r="AI13">
        <v>0</v>
      </c>
      <c r="AJ13">
        <v>26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0.94</v>
      </c>
      <c r="AR13">
        <v>0.107</v>
      </c>
      <c r="AS13">
        <v>0.53</v>
      </c>
      <c r="AT13" s="2">
        <v>4.0000000000000002E-4</v>
      </c>
      <c r="AU13">
        <v>1.58</v>
      </c>
    </row>
    <row r="14" spans="1:47" x14ac:dyDescent="0.2">
      <c r="A14" t="s">
        <v>713</v>
      </c>
      <c r="B14" t="s">
        <v>885</v>
      </c>
      <c r="C14">
        <v>60</v>
      </c>
      <c r="D14" t="s">
        <v>356</v>
      </c>
      <c r="E14" t="s">
        <v>158</v>
      </c>
      <c r="F14" t="s">
        <v>102</v>
      </c>
      <c r="G14" t="s">
        <v>410</v>
      </c>
      <c r="H14" t="s">
        <v>121</v>
      </c>
      <c r="I14" t="s">
        <v>66</v>
      </c>
      <c r="K14">
        <v>4</v>
      </c>
      <c r="L14">
        <v>6.1</v>
      </c>
      <c r="M14">
        <v>5</v>
      </c>
      <c r="N14">
        <v>4</v>
      </c>
      <c r="O14">
        <v>4</v>
      </c>
      <c r="P14">
        <v>2</v>
      </c>
      <c r="Q14">
        <v>4</v>
      </c>
      <c r="R14">
        <v>1</v>
      </c>
      <c r="S14">
        <v>2</v>
      </c>
      <c r="T14">
        <v>3.23</v>
      </c>
      <c r="U14">
        <v>2.54</v>
      </c>
      <c r="V14">
        <v>28</v>
      </c>
      <c r="W14">
        <v>100</v>
      </c>
      <c r="X14">
        <v>65</v>
      </c>
      <c r="Y14">
        <v>26</v>
      </c>
      <c r="Z14">
        <v>8</v>
      </c>
      <c r="AA14">
        <v>11</v>
      </c>
      <c r="AB14">
        <v>9</v>
      </c>
      <c r="AC14">
        <v>4</v>
      </c>
      <c r="AD14">
        <v>0</v>
      </c>
      <c r="AE14">
        <v>0</v>
      </c>
      <c r="AF14">
        <v>49</v>
      </c>
      <c r="AG14">
        <v>0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1.36</v>
      </c>
      <c r="AR14">
        <v>-0.32700000000000001</v>
      </c>
      <c r="AS14">
        <v>1.29</v>
      </c>
      <c r="AT14" s="2">
        <v>-1.9E-3</v>
      </c>
      <c r="AU14">
        <v>-1.1599999999999999</v>
      </c>
    </row>
    <row r="15" spans="1:47" x14ac:dyDescent="0.2">
      <c r="A15" t="s">
        <v>713</v>
      </c>
      <c r="B15" t="s">
        <v>885</v>
      </c>
      <c r="C15">
        <v>65</v>
      </c>
      <c r="D15" t="s">
        <v>357</v>
      </c>
      <c r="E15" t="s">
        <v>157</v>
      </c>
      <c r="F15" t="s">
        <v>50</v>
      </c>
      <c r="G15" t="s">
        <v>409</v>
      </c>
      <c r="H15" t="s">
        <v>171</v>
      </c>
      <c r="I15" t="s">
        <v>52</v>
      </c>
      <c r="J15" t="s">
        <v>508</v>
      </c>
      <c r="K15">
        <v>5</v>
      </c>
      <c r="L15">
        <v>5</v>
      </c>
      <c r="M15">
        <v>6</v>
      </c>
      <c r="N15">
        <v>6</v>
      </c>
      <c r="O15">
        <v>3</v>
      </c>
      <c r="P15">
        <v>2</v>
      </c>
      <c r="Q15">
        <v>5</v>
      </c>
      <c r="R15">
        <v>1</v>
      </c>
      <c r="S15">
        <v>0</v>
      </c>
      <c r="T15">
        <v>3.35</v>
      </c>
      <c r="U15">
        <v>2.67</v>
      </c>
      <c r="V15">
        <v>23</v>
      </c>
      <c r="W15">
        <v>78</v>
      </c>
      <c r="X15">
        <v>51</v>
      </c>
      <c r="Y15">
        <v>14</v>
      </c>
      <c r="Z15">
        <v>9</v>
      </c>
      <c r="AA15">
        <v>9</v>
      </c>
      <c r="AB15">
        <v>7</v>
      </c>
      <c r="AC15">
        <v>4</v>
      </c>
      <c r="AD15">
        <v>0</v>
      </c>
      <c r="AE15">
        <v>0</v>
      </c>
      <c r="AF15">
        <v>40</v>
      </c>
      <c r="AG15">
        <v>0</v>
      </c>
      <c r="AH15">
        <v>0</v>
      </c>
      <c r="AI15">
        <v>0</v>
      </c>
      <c r="AJ15">
        <v>21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0.78</v>
      </c>
      <c r="AR15">
        <v>-0.25900000000000001</v>
      </c>
      <c r="AS15">
        <v>1.04</v>
      </c>
      <c r="AT15" s="2">
        <v>-2.0999999999999999E-3</v>
      </c>
      <c r="AU15">
        <v>-3.58</v>
      </c>
    </row>
    <row r="16" spans="1:47" x14ac:dyDescent="0.2">
      <c r="A16" t="s">
        <v>713</v>
      </c>
      <c r="B16" t="s">
        <v>885</v>
      </c>
      <c r="C16">
        <v>70</v>
      </c>
      <c r="D16" t="s">
        <v>403</v>
      </c>
      <c r="E16" t="s">
        <v>157</v>
      </c>
      <c r="F16" t="s">
        <v>102</v>
      </c>
      <c r="G16" t="s">
        <v>410</v>
      </c>
      <c r="H16" t="s">
        <v>78</v>
      </c>
      <c r="I16" t="s">
        <v>57</v>
      </c>
      <c r="K16">
        <v>4</v>
      </c>
      <c r="L16">
        <v>5.0999999999999996</v>
      </c>
      <c r="M16">
        <v>5</v>
      </c>
      <c r="N16">
        <v>2</v>
      </c>
      <c r="O16">
        <v>2</v>
      </c>
      <c r="P16">
        <v>4</v>
      </c>
      <c r="Q16">
        <v>4</v>
      </c>
      <c r="R16">
        <v>0</v>
      </c>
      <c r="S16">
        <v>0</v>
      </c>
      <c r="T16">
        <v>3.35</v>
      </c>
      <c r="U16">
        <v>2.74</v>
      </c>
      <c r="V16">
        <v>23</v>
      </c>
      <c r="W16">
        <v>99</v>
      </c>
      <c r="X16">
        <v>63</v>
      </c>
      <c r="Y16">
        <v>21</v>
      </c>
      <c r="Z16">
        <v>9</v>
      </c>
      <c r="AA16">
        <v>10</v>
      </c>
      <c r="AB16">
        <v>5</v>
      </c>
      <c r="AC16">
        <v>2</v>
      </c>
      <c r="AD16">
        <v>0</v>
      </c>
      <c r="AE16">
        <v>0</v>
      </c>
      <c r="AF16">
        <v>50</v>
      </c>
      <c r="AG16">
        <v>0</v>
      </c>
      <c r="AH16">
        <v>1</v>
      </c>
      <c r="AI16">
        <v>0</v>
      </c>
      <c r="AJ16">
        <v>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1.05</v>
      </c>
      <c r="AR16">
        <v>3.0000000000000001E-3</v>
      </c>
      <c r="AS16">
        <v>1.1100000000000001</v>
      </c>
      <c r="AT16" s="2">
        <v>0</v>
      </c>
      <c r="AU16">
        <v>0.39</v>
      </c>
    </row>
    <row r="17" spans="1:47" x14ac:dyDescent="0.2">
      <c r="A17" t="s">
        <v>713</v>
      </c>
      <c r="B17" t="s">
        <v>885</v>
      </c>
      <c r="C17">
        <v>74</v>
      </c>
      <c r="D17" t="s">
        <v>601</v>
      </c>
      <c r="E17" t="s">
        <v>158</v>
      </c>
      <c r="F17" t="s">
        <v>80</v>
      </c>
      <c r="G17" t="s">
        <v>409</v>
      </c>
      <c r="H17" t="s">
        <v>203</v>
      </c>
      <c r="I17" t="s">
        <v>66</v>
      </c>
      <c r="J17" t="s">
        <v>721</v>
      </c>
      <c r="K17">
        <v>4</v>
      </c>
      <c r="L17">
        <v>7</v>
      </c>
      <c r="M17">
        <v>8</v>
      </c>
      <c r="N17">
        <v>2</v>
      </c>
      <c r="O17">
        <v>2</v>
      </c>
      <c r="P17">
        <v>1</v>
      </c>
      <c r="Q17">
        <v>6</v>
      </c>
      <c r="R17">
        <v>1</v>
      </c>
      <c r="S17">
        <v>0</v>
      </c>
      <c r="T17">
        <v>3.3</v>
      </c>
      <c r="U17">
        <v>2.8</v>
      </c>
      <c r="V17">
        <v>27</v>
      </c>
      <c r="W17">
        <v>109</v>
      </c>
      <c r="X17">
        <v>72</v>
      </c>
      <c r="Y17">
        <v>20</v>
      </c>
      <c r="Z17">
        <v>11</v>
      </c>
      <c r="AA17">
        <v>6</v>
      </c>
      <c r="AB17">
        <v>14</v>
      </c>
      <c r="AC17">
        <v>8</v>
      </c>
      <c r="AD17">
        <v>1</v>
      </c>
      <c r="AE17">
        <v>0</v>
      </c>
      <c r="AF17">
        <v>58</v>
      </c>
      <c r="AG17">
        <v>0</v>
      </c>
      <c r="AH17">
        <v>2</v>
      </c>
      <c r="AI17">
        <v>0</v>
      </c>
      <c r="AJ17">
        <v>26</v>
      </c>
      <c r="AK17">
        <v>2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0.81</v>
      </c>
      <c r="AR17">
        <v>5.5E-2</v>
      </c>
      <c r="AS17">
        <v>1.1299999999999999</v>
      </c>
      <c r="AT17" s="2">
        <v>5.0000000000000001E-4</v>
      </c>
      <c r="AU17">
        <v>1.35</v>
      </c>
    </row>
    <row r="18" spans="1:47" x14ac:dyDescent="0.2">
      <c r="A18" t="s">
        <v>713</v>
      </c>
      <c r="B18" t="s">
        <v>885</v>
      </c>
      <c r="C18">
        <v>78</v>
      </c>
      <c r="D18" t="s">
        <v>101</v>
      </c>
      <c r="E18" t="s">
        <v>157</v>
      </c>
      <c r="F18" t="s">
        <v>120</v>
      </c>
      <c r="G18" t="s">
        <v>412</v>
      </c>
      <c r="H18" t="s">
        <v>310</v>
      </c>
      <c r="I18" t="s">
        <v>66</v>
      </c>
      <c r="J18" t="s">
        <v>255</v>
      </c>
      <c r="K18">
        <v>4</v>
      </c>
      <c r="L18">
        <v>7</v>
      </c>
      <c r="M18">
        <v>4</v>
      </c>
      <c r="N18">
        <v>0</v>
      </c>
      <c r="O18">
        <v>0</v>
      </c>
      <c r="P18">
        <v>1</v>
      </c>
      <c r="Q18">
        <v>8</v>
      </c>
      <c r="R18">
        <v>0</v>
      </c>
      <c r="S18">
        <v>0</v>
      </c>
      <c r="T18">
        <v>3.09</v>
      </c>
      <c r="U18">
        <v>2.71</v>
      </c>
      <c r="V18">
        <v>23</v>
      </c>
      <c r="W18">
        <v>113</v>
      </c>
      <c r="X18">
        <v>74</v>
      </c>
      <c r="Y18">
        <v>26</v>
      </c>
      <c r="Z18">
        <v>12</v>
      </c>
      <c r="AA18">
        <v>6</v>
      </c>
      <c r="AB18">
        <v>8</v>
      </c>
      <c r="AC18">
        <v>6</v>
      </c>
      <c r="AD18">
        <v>0</v>
      </c>
      <c r="AE18">
        <v>0</v>
      </c>
      <c r="AF18">
        <v>76</v>
      </c>
      <c r="AG18">
        <v>0</v>
      </c>
      <c r="AH18">
        <v>1</v>
      </c>
      <c r="AI18">
        <v>0</v>
      </c>
      <c r="AJ18">
        <v>22</v>
      </c>
      <c r="AK18">
        <v>1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0.86</v>
      </c>
      <c r="AR18">
        <v>0.26600000000000001</v>
      </c>
      <c r="AS18">
        <v>0.67</v>
      </c>
      <c r="AT18" s="2">
        <v>1.2999999999999999E-3</v>
      </c>
      <c r="AU18">
        <v>3.16</v>
      </c>
    </row>
    <row r="19" spans="1:47" x14ac:dyDescent="0.2">
      <c r="A19" t="s">
        <v>713</v>
      </c>
      <c r="B19" t="s">
        <v>885</v>
      </c>
      <c r="C19">
        <v>82</v>
      </c>
      <c r="D19" t="s">
        <v>104</v>
      </c>
      <c r="E19" t="s">
        <v>157</v>
      </c>
      <c r="F19" t="s">
        <v>99</v>
      </c>
      <c r="G19" t="s">
        <v>412</v>
      </c>
      <c r="H19" t="s">
        <v>163</v>
      </c>
      <c r="I19" t="s">
        <v>66</v>
      </c>
      <c r="J19" t="s">
        <v>563</v>
      </c>
      <c r="K19">
        <v>4</v>
      </c>
      <c r="L19">
        <v>6.2</v>
      </c>
      <c r="M19">
        <v>6</v>
      </c>
      <c r="N19">
        <v>1</v>
      </c>
      <c r="O19">
        <v>1</v>
      </c>
      <c r="P19">
        <v>1</v>
      </c>
      <c r="Q19">
        <v>5</v>
      </c>
      <c r="R19">
        <v>0</v>
      </c>
      <c r="S19">
        <v>0</v>
      </c>
      <c r="T19">
        <v>2.99</v>
      </c>
      <c r="U19">
        <v>2.67</v>
      </c>
      <c r="V19">
        <v>27</v>
      </c>
      <c r="W19">
        <v>107</v>
      </c>
      <c r="X19">
        <v>67</v>
      </c>
      <c r="Y19">
        <v>21</v>
      </c>
      <c r="Z19">
        <v>8</v>
      </c>
      <c r="AA19">
        <v>14</v>
      </c>
      <c r="AB19">
        <v>7</v>
      </c>
      <c r="AC19">
        <v>2</v>
      </c>
      <c r="AD19">
        <v>0</v>
      </c>
      <c r="AE19">
        <v>0</v>
      </c>
      <c r="AF19">
        <v>62</v>
      </c>
      <c r="AG19">
        <v>0</v>
      </c>
      <c r="AH19">
        <v>0</v>
      </c>
      <c r="AI19">
        <v>0</v>
      </c>
      <c r="AJ19">
        <v>26</v>
      </c>
      <c r="AK19">
        <v>2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1.3</v>
      </c>
      <c r="AR19">
        <v>0.11</v>
      </c>
      <c r="AS19">
        <v>1.07</v>
      </c>
      <c r="AT19" s="2">
        <v>5.9999999999999995E-4</v>
      </c>
      <c r="AU19">
        <v>1.58</v>
      </c>
    </row>
    <row r="20" spans="1:47" x14ac:dyDescent="0.2">
      <c r="A20" t="s">
        <v>713</v>
      </c>
      <c r="B20" t="s">
        <v>885</v>
      </c>
      <c r="C20">
        <v>87</v>
      </c>
      <c r="D20" t="s">
        <v>106</v>
      </c>
      <c r="E20" t="s">
        <v>158</v>
      </c>
      <c r="F20" t="s">
        <v>50</v>
      </c>
      <c r="G20" t="s">
        <v>409</v>
      </c>
      <c r="H20" t="s">
        <v>110</v>
      </c>
      <c r="I20" t="s">
        <v>531</v>
      </c>
      <c r="J20" t="s">
        <v>129</v>
      </c>
      <c r="K20">
        <v>5</v>
      </c>
      <c r="L20">
        <v>8.1</v>
      </c>
      <c r="M20">
        <v>4</v>
      </c>
      <c r="N20">
        <v>1</v>
      </c>
      <c r="O20">
        <v>1</v>
      </c>
      <c r="P20">
        <v>1</v>
      </c>
      <c r="Q20">
        <v>10</v>
      </c>
      <c r="R20">
        <v>1</v>
      </c>
      <c r="S20">
        <v>0</v>
      </c>
      <c r="T20">
        <v>2.86</v>
      </c>
      <c r="U20">
        <v>2.67</v>
      </c>
      <c r="V20">
        <v>30</v>
      </c>
      <c r="W20">
        <v>109</v>
      </c>
      <c r="X20">
        <v>75</v>
      </c>
      <c r="Y20">
        <v>22</v>
      </c>
      <c r="Z20">
        <v>14</v>
      </c>
      <c r="AA20">
        <v>12</v>
      </c>
      <c r="AB20">
        <v>7</v>
      </c>
      <c r="AC20">
        <v>2</v>
      </c>
      <c r="AD20">
        <v>1</v>
      </c>
      <c r="AE20">
        <v>0</v>
      </c>
      <c r="AF20">
        <v>80</v>
      </c>
      <c r="AG20">
        <v>1</v>
      </c>
      <c r="AH20">
        <v>0</v>
      </c>
      <c r="AI20">
        <v>0</v>
      </c>
      <c r="AJ20">
        <v>29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0.73</v>
      </c>
      <c r="AR20">
        <v>0.28100000000000003</v>
      </c>
      <c r="AS20">
        <v>0.68</v>
      </c>
      <c r="AT20" s="2">
        <v>1.6000000000000001E-3</v>
      </c>
      <c r="AU20">
        <v>2.65</v>
      </c>
    </row>
    <row r="21" spans="1:47" x14ac:dyDescent="0.2">
      <c r="A21" t="s">
        <v>713</v>
      </c>
      <c r="B21" t="s">
        <v>885</v>
      </c>
      <c r="C21">
        <v>92</v>
      </c>
      <c r="D21" t="s">
        <v>247</v>
      </c>
      <c r="E21" t="s">
        <v>158</v>
      </c>
      <c r="F21" t="s">
        <v>59</v>
      </c>
      <c r="G21" t="s">
        <v>409</v>
      </c>
      <c r="H21" t="s">
        <v>121</v>
      </c>
      <c r="I21" t="s">
        <v>57</v>
      </c>
      <c r="J21" t="s">
        <v>646</v>
      </c>
      <c r="K21">
        <v>4</v>
      </c>
      <c r="L21">
        <v>6</v>
      </c>
      <c r="M21">
        <v>8</v>
      </c>
      <c r="N21">
        <v>4</v>
      </c>
      <c r="O21">
        <v>4</v>
      </c>
      <c r="P21">
        <v>2</v>
      </c>
      <c r="Q21">
        <v>5</v>
      </c>
      <c r="R21">
        <v>1</v>
      </c>
      <c r="S21">
        <v>1</v>
      </c>
      <c r="T21">
        <v>3.01</v>
      </c>
      <c r="U21">
        <v>2.78</v>
      </c>
      <c r="V21">
        <v>28</v>
      </c>
      <c r="W21">
        <v>106</v>
      </c>
      <c r="X21">
        <v>68</v>
      </c>
      <c r="Y21">
        <v>20</v>
      </c>
      <c r="Z21">
        <v>7</v>
      </c>
      <c r="AA21">
        <v>10</v>
      </c>
      <c r="AB21">
        <v>9</v>
      </c>
      <c r="AC21">
        <v>6</v>
      </c>
      <c r="AD21">
        <v>1</v>
      </c>
      <c r="AE21">
        <v>1</v>
      </c>
      <c r="AF21">
        <v>43</v>
      </c>
      <c r="AG21">
        <v>0</v>
      </c>
      <c r="AH21">
        <v>0</v>
      </c>
      <c r="AI21">
        <v>0</v>
      </c>
      <c r="AJ21">
        <v>25</v>
      </c>
      <c r="AK21">
        <v>3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1.17</v>
      </c>
      <c r="AR21">
        <v>-0.18</v>
      </c>
      <c r="AS21">
        <v>0.95</v>
      </c>
      <c r="AT21" s="2">
        <v>-8.9999999999999998E-4</v>
      </c>
      <c r="AU21">
        <v>-1.1299999999999999</v>
      </c>
    </row>
    <row r="22" spans="1:47" x14ac:dyDescent="0.2">
      <c r="A22" t="s">
        <v>713</v>
      </c>
      <c r="B22" t="s">
        <v>885</v>
      </c>
      <c r="C22">
        <v>96</v>
      </c>
      <c r="D22" t="s">
        <v>877</v>
      </c>
      <c r="E22" t="s">
        <v>157</v>
      </c>
      <c r="F22" t="s">
        <v>80</v>
      </c>
      <c r="G22" t="s">
        <v>409</v>
      </c>
      <c r="H22" t="s">
        <v>575</v>
      </c>
      <c r="I22" t="s">
        <v>531</v>
      </c>
      <c r="J22" t="s">
        <v>647</v>
      </c>
      <c r="K22">
        <v>7</v>
      </c>
      <c r="L22">
        <v>8.1999999999999993</v>
      </c>
      <c r="M22">
        <v>7</v>
      </c>
      <c r="N22">
        <v>2</v>
      </c>
      <c r="O22">
        <v>2</v>
      </c>
      <c r="P22">
        <v>1</v>
      </c>
      <c r="Q22">
        <v>10</v>
      </c>
      <c r="R22">
        <v>0</v>
      </c>
      <c r="S22">
        <v>0</v>
      </c>
      <c r="T22">
        <v>2.95</v>
      </c>
      <c r="U22">
        <v>2.68</v>
      </c>
      <c r="V22">
        <v>33</v>
      </c>
      <c r="W22">
        <v>114</v>
      </c>
      <c r="X22">
        <v>79</v>
      </c>
      <c r="Y22">
        <v>26</v>
      </c>
      <c r="Z22">
        <v>16</v>
      </c>
      <c r="AA22">
        <v>13</v>
      </c>
      <c r="AB22">
        <v>9</v>
      </c>
      <c r="AC22">
        <v>4</v>
      </c>
      <c r="AD22">
        <v>0</v>
      </c>
      <c r="AE22">
        <v>0</v>
      </c>
      <c r="AF22">
        <v>71</v>
      </c>
      <c r="AG22">
        <v>0</v>
      </c>
      <c r="AH22">
        <v>0</v>
      </c>
      <c r="AI22">
        <v>0</v>
      </c>
      <c r="AJ22">
        <v>32</v>
      </c>
      <c r="AK22">
        <v>3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0.87</v>
      </c>
      <c r="AR22">
        <v>0.34499999999999997</v>
      </c>
      <c r="AS22">
        <v>1.22</v>
      </c>
      <c r="AT22" s="2">
        <v>2.8999999999999998E-3</v>
      </c>
      <c r="AU22">
        <v>1.91</v>
      </c>
    </row>
    <row r="23" spans="1:47" x14ac:dyDescent="0.2">
      <c r="A23" t="s">
        <v>713</v>
      </c>
      <c r="B23" t="s">
        <v>885</v>
      </c>
      <c r="C23">
        <v>102</v>
      </c>
      <c r="D23" t="s">
        <v>113</v>
      </c>
      <c r="E23" t="s">
        <v>157</v>
      </c>
      <c r="F23" t="s">
        <v>50</v>
      </c>
      <c r="G23" t="s">
        <v>409</v>
      </c>
      <c r="H23" t="s">
        <v>233</v>
      </c>
      <c r="I23" t="s">
        <v>531</v>
      </c>
      <c r="K23">
        <v>4</v>
      </c>
      <c r="L23">
        <v>9</v>
      </c>
      <c r="M23">
        <v>2</v>
      </c>
      <c r="N23">
        <v>1</v>
      </c>
      <c r="O23">
        <v>0</v>
      </c>
      <c r="P23">
        <v>0</v>
      </c>
      <c r="Q23">
        <v>10</v>
      </c>
      <c r="R23">
        <v>0</v>
      </c>
      <c r="S23">
        <v>0</v>
      </c>
      <c r="T23">
        <v>2.77</v>
      </c>
      <c r="U23">
        <v>2.58</v>
      </c>
      <c r="V23">
        <v>28</v>
      </c>
      <c r="W23">
        <v>107</v>
      </c>
      <c r="X23">
        <v>73</v>
      </c>
      <c r="Y23">
        <v>22</v>
      </c>
      <c r="Z23">
        <v>15</v>
      </c>
      <c r="AA23">
        <v>8</v>
      </c>
      <c r="AB23">
        <v>10</v>
      </c>
      <c r="AC23">
        <v>3</v>
      </c>
      <c r="AD23">
        <v>4</v>
      </c>
      <c r="AE23">
        <v>0</v>
      </c>
      <c r="AF23">
        <v>91</v>
      </c>
      <c r="AG23">
        <v>0</v>
      </c>
      <c r="AH23">
        <v>1</v>
      </c>
      <c r="AI23">
        <v>0</v>
      </c>
      <c r="AJ23">
        <v>28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0.33300000000000002</v>
      </c>
      <c r="AS23">
        <v>1.19</v>
      </c>
      <c r="AT23" s="2">
        <v>2.3999999999999998E-3</v>
      </c>
      <c r="AU23">
        <v>3.35</v>
      </c>
    </row>
    <row r="24" spans="1:47" x14ac:dyDescent="0.2">
      <c r="A24" t="s">
        <v>713</v>
      </c>
      <c r="B24" t="s">
        <v>885</v>
      </c>
      <c r="C24">
        <v>107</v>
      </c>
      <c r="D24" t="s">
        <v>202</v>
      </c>
      <c r="E24" t="s">
        <v>158</v>
      </c>
      <c r="F24" t="s">
        <v>135</v>
      </c>
      <c r="G24" t="s">
        <v>411</v>
      </c>
      <c r="H24" t="s">
        <v>364</v>
      </c>
      <c r="I24" t="s">
        <v>564</v>
      </c>
      <c r="J24" t="s">
        <v>648</v>
      </c>
      <c r="K24">
        <v>5</v>
      </c>
      <c r="L24">
        <v>9</v>
      </c>
      <c r="M24">
        <v>3</v>
      </c>
      <c r="N24">
        <v>0</v>
      </c>
      <c r="O24">
        <v>0</v>
      </c>
      <c r="P24">
        <v>0</v>
      </c>
      <c r="Q24">
        <v>8</v>
      </c>
      <c r="R24">
        <v>0</v>
      </c>
      <c r="S24">
        <v>0</v>
      </c>
      <c r="T24">
        <v>2.61</v>
      </c>
      <c r="U24">
        <v>2.5099999999999998</v>
      </c>
      <c r="V24">
        <v>28</v>
      </c>
      <c r="W24">
        <v>85</v>
      </c>
      <c r="X24">
        <v>69</v>
      </c>
      <c r="Y24">
        <v>24</v>
      </c>
      <c r="Z24">
        <v>12</v>
      </c>
      <c r="AA24">
        <v>13</v>
      </c>
      <c r="AB24">
        <v>7</v>
      </c>
      <c r="AC24">
        <v>4</v>
      </c>
      <c r="AD24">
        <v>0</v>
      </c>
      <c r="AE24">
        <v>0</v>
      </c>
      <c r="AF24">
        <v>89</v>
      </c>
      <c r="AG24">
        <v>0</v>
      </c>
      <c r="AH24">
        <v>0</v>
      </c>
      <c r="AI24">
        <v>0</v>
      </c>
      <c r="AJ24">
        <v>28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0.9</v>
      </c>
      <c r="AR24">
        <v>0.54800000000000004</v>
      </c>
      <c r="AS24">
        <v>0.75</v>
      </c>
      <c r="AT24" s="2">
        <v>2.8E-3</v>
      </c>
      <c r="AU24">
        <v>4.3099999999999996</v>
      </c>
    </row>
    <row r="25" spans="1:47" x14ac:dyDescent="0.2">
      <c r="A25" t="s">
        <v>713</v>
      </c>
      <c r="B25" t="s">
        <v>885</v>
      </c>
      <c r="C25">
        <v>112</v>
      </c>
      <c r="D25" t="s">
        <v>205</v>
      </c>
      <c r="E25" t="s">
        <v>158</v>
      </c>
      <c r="F25" t="s">
        <v>55</v>
      </c>
      <c r="G25" t="s">
        <v>452</v>
      </c>
      <c r="H25" t="s">
        <v>550</v>
      </c>
      <c r="I25" t="s">
        <v>85</v>
      </c>
      <c r="J25" t="s">
        <v>649</v>
      </c>
      <c r="K25">
        <v>4</v>
      </c>
      <c r="L25">
        <v>7.1</v>
      </c>
      <c r="M25">
        <v>6</v>
      </c>
      <c r="N25">
        <v>1</v>
      </c>
      <c r="O25">
        <v>1</v>
      </c>
      <c r="P25">
        <v>2</v>
      </c>
      <c r="Q25">
        <v>7</v>
      </c>
      <c r="R25">
        <v>0</v>
      </c>
      <c r="S25">
        <v>0</v>
      </c>
      <c r="T25">
        <v>2.5499999999999998</v>
      </c>
      <c r="U25">
        <v>2.4900000000000002</v>
      </c>
      <c r="V25">
        <v>31</v>
      </c>
      <c r="W25">
        <v>110</v>
      </c>
      <c r="X25">
        <v>77</v>
      </c>
      <c r="Y25">
        <v>23</v>
      </c>
      <c r="Z25">
        <v>14</v>
      </c>
      <c r="AA25">
        <v>10</v>
      </c>
      <c r="AB25">
        <v>12</v>
      </c>
      <c r="AC25">
        <v>4</v>
      </c>
      <c r="AD25">
        <v>1</v>
      </c>
      <c r="AE25">
        <v>0</v>
      </c>
      <c r="AF25">
        <v>67</v>
      </c>
      <c r="AG25">
        <v>0</v>
      </c>
      <c r="AH25">
        <v>0</v>
      </c>
      <c r="AI25">
        <v>0</v>
      </c>
      <c r="AJ25">
        <v>29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0.81</v>
      </c>
      <c r="AR25">
        <v>0.26800000000000002</v>
      </c>
      <c r="AS25">
        <v>0.78</v>
      </c>
      <c r="AT25" s="2">
        <v>1.6000000000000001E-3</v>
      </c>
      <c r="AU25">
        <v>2.94</v>
      </c>
    </row>
    <row r="26" spans="1:47" x14ac:dyDescent="0.2">
      <c r="A26" t="s">
        <v>713</v>
      </c>
      <c r="B26" t="s">
        <v>885</v>
      </c>
      <c r="C26">
        <v>117</v>
      </c>
      <c r="D26" t="s">
        <v>123</v>
      </c>
      <c r="E26" t="s">
        <v>157</v>
      </c>
      <c r="F26" t="s">
        <v>227</v>
      </c>
      <c r="G26" t="s">
        <v>410</v>
      </c>
      <c r="H26" t="s">
        <v>440</v>
      </c>
      <c r="I26" t="s">
        <v>57</v>
      </c>
      <c r="J26" t="s">
        <v>704</v>
      </c>
      <c r="K26">
        <v>4</v>
      </c>
      <c r="L26">
        <v>6</v>
      </c>
      <c r="M26">
        <v>4</v>
      </c>
      <c r="N26">
        <v>0</v>
      </c>
      <c r="O26">
        <v>0</v>
      </c>
      <c r="P26">
        <v>1</v>
      </c>
      <c r="Q26">
        <v>10</v>
      </c>
      <c r="R26">
        <v>0</v>
      </c>
      <c r="S26">
        <v>1</v>
      </c>
      <c r="T26">
        <v>2.46</v>
      </c>
      <c r="U26">
        <v>2.4300000000000002</v>
      </c>
      <c r="V26">
        <v>24</v>
      </c>
      <c r="W26">
        <v>109</v>
      </c>
      <c r="X26">
        <v>72</v>
      </c>
      <c r="Y26">
        <v>22</v>
      </c>
      <c r="Z26">
        <v>16</v>
      </c>
      <c r="AA26">
        <v>8</v>
      </c>
      <c r="AB26">
        <v>4</v>
      </c>
      <c r="AC26">
        <v>1</v>
      </c>
      <c r="AD26">
        <v>0</v>
      </c>
      <c r="AE26">
        <v>0</v>
      </c>
      <c r="AF26">
        <v>73</v>
      </c>
      <c r="AG26">
        <v>1</v>
      </c>
      <c r="AH26">
        <v>0</v>
      </c>
      <c r="AI26">
        <v>0</v>
      </c>
      <c r="AJ26">
        <v>22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1.34</v>
      </c>
      <c r="AR26">
        <v>0.34399999999999997</v>
      </c>
      <c r="AS26">
        <v>0.69</v>
      </c>
      <c r="AT26" s="2">
        <v>1.1000000000000001E-3</v>
      </c>
      <c r="AU26">
        <v>2.79</v>
      </c>
    </row>
    <row r="27" spans="1:47" x14ac:dyDescent="0.2">
      <c r="A27" t="s">
        <v>713</v>
      </c>
      <c r="B27" t="s">
        <v>885</v>
      </c>
      <c r="C27">
        <v>121</v>
      </c>
      <c r="D27" t="s">
        <v>484</v>
      </c>
      <c r="E27" t="s">
        <v>158</v>
      </c>
      <c r="F27" t="s">
        <v>88</v>
      </c>
      <c r="G27" t="s">
        <v>410</v>
      </c>
      <c r="H27" t="s">
        <v>189</v>
      </c>
      <c r="I27" t="s">
        <v>85</v>
      </c>
      <c r="K27">
        <v>5</v>
      </c>
      <c r="L27">
        <v>7.2</v>
      </c>
      <c r="M27">
        <v>5</v>
      </c>
      <c r="N27">
        <v>1</v>
      </c>
      <c r="O27">
        <v>1</v>
      </c>
      <c r="P27">
        <v>2</v>
      </c>
      <c r="Q27">
        <v>10</v>
      </c>
      <c r="R27">
        <v>0</v>
      </c>
      <c r="S27">
        <v>0</v>
      </c>
      <c r="T27">
        <v>2.41</v>
      </c>
      <c r="U27">
        <v>2.38</v>
      </c>
      <c r="V27">
        <v>31</v>
      </c>
      <c r="W27">
        <v>116</v>
      </c>
      <c r="X27">
        <v>76</v>
      </c>
      <c r="Y27">
        <v>23</v>
      </c>
      <c r="Z27">
        <v>10</v>
      </c>
      <c r="AA27">
        <v>9</v>
      </c>
      <c r="AB27">
        <v>10</v>
      </c>
      <c r="AC27">
        <v>1</v>
      </c>
      <c r="AD27">
        <v>3</v>
      </c>
      <c r="AE27">
        <v>0</v>
      </c>
      <c r="AF27">
        <v>73</v>
      </c>
      <c r="AG27">
        <v>0</v>
      </c>
      <c r="AH27">
        <v>0</v>
      </c>
      <c r="AI27">
        <v>0</v>
      </c>
      <c r="AJ27">
        <v>29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1.34</v>
      </c>
      <c r="AR27">
        <v>0.50900000000000001</v>
      </c>
      <c r="AS27">
        <v>0.84</v>
      </c>
      <c r="AT27" s="2">
        <v>1.9E-3</v>
      </c>
      <c r="AU27">
        <v>3.61</v>
      </c>
    </row>
    <row r="28" spans="1:47" x14ac:dyDescent="0.2">
      <c r="A28" t="s">
        <v>713</v>
      </c>
      <c r="B28" t="s">
        <v>885</v>
      </c>
      <c r="C28">
        <v>126</v>
      </c>
      <c r="D28" t="s">
        <v>486</v>
      </c>
      <c r="E28" t="s">
        <v>157</v>
      </c>
      <c r="F28" t="s">
        <v>77</v>
      </c>
      <c r="G28" t="s">
        <v>409</v>
      </c>
      <c r="H28" t="s">
        <v>166</v>
      </c>
      <c r="I28" t="s">
        <v>66</v>
      </c>
      <c r="J28" t="s">
        <v>878</v>
      </c>
      <c r="K28">
        <v>5</v>
      </c>
      <c r="L28">
        <v>7</v>
      </c>
      <c r="M28">
        <v>6</v>
      </c>
      <c r="N28">
        <v>3</v>
      </c>
      <c r="O28">
        <v>3</v>
      </c>
      <c r="P28">
        <v>4</v>
      </c>
      <c r="Q28">
        <v>8</v>
      </c>
      <c r="R28">
        <v>1</v>
      </c>
      <c r="S28">
        <v>1</v>
      </c>
      <c r="T28">
        <v>2.46</v>
      </c>
      <c r="U28">
        <v>2.4700000000000002</v>
      </c>
      <c r="V28">
        <v>30</v>
      </c>
      <c r="W28">
        <v>109</v>
      </c>
      <c r="X28">
        <v>67</v>
      </c>
      <c r="Y28">
        <v>21</v>
      </c>
      <c r="Z28">
        <v>16</v>
      </c>
      <c r="AA28">
        <v>7</v>
      </c>
      <c r="AB28">
        <v>10</v>
      </c>
      <c r="AC28">
        <v>4</v>
      </c>
      <c r="AD28">
        <v>2</v>
      </c>
      <c r="AE28">
        <v>0</v>
      </c>
      <c r="AF28">
        <v>57</v>
      </c>
      <c r="AG28">
        <v>0</v>
      </c>
      <c r="AH28">
        <v>2</v>
      </c>
      <c r="AI28">
        <v>0</v>
      </c>
      <c r="AJ28">
        <v>24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1.08</v>
      </c>
      <c r="AR28">
        <v>-0.105</v>
      </c>
      <c r="AS28">
        <v>0.89</v>
      </c>
      <c r="AT28" s="2">
        <v>-5.0000000000000001E-4</v>
      </c>
      <c r="AU28">
        <v>0.31</v>
      </c>
    </row>
    <row r="29" spans="1:47" x14ac:dyDescent="0.2">
      <c r="A29" t="s">
        <v>713</v>
      </c>
      <c r="B29" t="s">
        <v>885</v>
      </c>
      <c r="C29">
        <v>131</v>
      </c>
      <c r="D29" t="s">
        <v>212</v>
      </c>
      <c r="E29" t="s">
        <v>157</v>
      </c>
      <c r="F29" t="s">
        <v>59</v>
      </c>
      <c r="G29" t="s">
        <v>409</v>
      </c>
      <c r="H29" t="s">
        <v>136</v>
      </c>
      <c r="I29" t="s">
        <v>66</v>
      </c>
      <c r="J29" t="s">
        <v>879</v>
      </c>
      <c r="K29">
        <v>5</v>
      </c>
      <c r="L29">
        <v>6.1</v>
      </c>
      <c r="M29">
        <v>9</v>
      </c>
      <c r="N29">
        <v>3</v>
      </c>
      <c r="O29">
        <v>3</v>
      </c>
      <c r="P29">
        <v>2</v>
      </c>
      <c r="Q29">
        <v>8</v>
      </c>
      <c r="R29">
        <v>0</v>
      </c>
      <c r="S29">
        <v>0</v>
      </c>
      <c r="T29">
        <v>2.52</v>
      </c>
      <c r="U29">
        <v>2.44</v>
      </c>
      <c r="V29">
        <v>30</v>
      </c>
      <c r="W29">
        <v>118</v>
      </c>
      <c r="X29">
        <v>76</v>
      </c>
      <c r="Y29">
        <v>14</v>
      </c>
      <c r="Z29">
        <v>27</v>
      </c>
      <c r="AA29">
        <v>7</v>
      </c>
      <c r="AB29">
        <v>13</v>
      </c>
      <c r="AC29">
        <v>8</v>
      </c>
      <c r="AD29">
        <v>2</v>
      </c>
      <c r="AE29">
        <v>0</v>
      </c>
      <c r="AF29">
        <v>49</v>
      </c>
      <c r="AG29">
        <v>0</v>
      </c>
      <c r="AH29">
        <v>0</v>
      </c>
      <c r="AI29">
        <v>0</v>
      </c>
      <c r="AJ29">
        <v>28</v>
      </c>
      <c r="AK29">
        <v>3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1.1200000000000001</v>
      </c>
      <c r="AR29">
        <v>-0.26200000000000001</v>
      </c>
      <c r="AS29">
        <v>0.85</v>
      </c>
      <c r="AT29" s="2">
        <v>-1.1999999999999999E-3</v>
      </c>
      <c r="AU29">
        <v>-0.99</v>
      </c>
    </row>
    <row r="30" spans="1:47" x14ac:dyDescent="0.2">
      <c r="A30" t="s">
        <v>713</v>
      </c>
      <c r="B30" t="s">
        <v>885</v>
      </c>
      <c r="C30">
        <v>136</v>
      </c>
      <c r="D30" t="s">
        <v>137</v>
      </c>
      <c r="E30" t="s">
        <v>158</v>
      </c>
      <c r="F30" t="s">
        <v>80</v>
      </c>
      <c r="G30" t="s">
        <v>409</v>
      </c>
      <c r="H30" t="s">
        <v>880</v>
      </c>
      <c r="I30" t="s">
        <v>297</v>
      </c>
      <c r="J30" t="s">
        <v>830</v>
      </c>
      <c r="K30">
        <v>4</v>
      </c>
      <c r="L30">
        <v>2.2000000000000002</v>
      </c>
      <c r="M30">
        <v>7</v>
      </c>
      <c r="N30">
        <v>5</v>
      </c>
      <c r="O30">
        <v>5</v>
      </c>
      <c r="P30">
        <v>2</v>
      </c>
      <c r="Q30">
        <v>2</v>
      </c>
      <c r="R30">
        <v>3</v>
      </c>
      <c r="S30">
        <v>0</v>
      </c>
      <c r="T30">
        <v>2.72</v>
      </c>
      <c r="U30">
        <v>2.66</v>
      </c>
      <c r="V30">
        <v>15</v>
      </c>
      <c r="W30">
        <v>57</v>
      </c>
      <c r="X30">
        <v>38</v>
      </c>
      <c r="Y30">
        <v>12</v>
      </c>
      <c r="Z30">
        <v>6</v>
      </c>
      <c r="AA30">
        <v>4</v>
      </c>
      <c r="AB30">
        <v>7</v>
      </c>
      <c r="AC30">
        <v>3</v>
      </c>
      <c r="AD30">
        <v>0</v>
      </c>
      <c r="AE30">
        <v>0</v>
      </c>
      <c r="AF30">
        <v>24</v>
      </c>
      <c r="AG30">
        <v>0</v>
      </c>
      <c r="AH30">
        <v>0</v>
      </c>
      <c r="AI30">
        <v>0</v>
      </c>
      <c r="AJ30">
        <v>13</v>
      </c>
      <c r="AK30">
        <v>0</v>
      </c>
      <c r="AL30">
        <v>1</v>
      </c>
      <c r="AM30">
        <v>0</v>
      </c>
      <c r="AN30">
        <v>2</v>
      </c>
      <c r="AO30">
        <v>0</v>
      </c>
      <c r="AP30">
        <v>0</v>
      </c>
      <c r="AQ30">
        <v>0.83</v>
      </c>
      <c r="AR30">
        <v>-0.35399999999999998</v>
      </c>
      <c r="AS30">
        <v>1.87</v>
      </c>
      <c r="AT30" s="2">
        <v>-4.7999999999999996E-3</v>
      </c>
      <c r="AU30">
        <v>-3.79</v>
      </c>
    </row>
    <row r="31" spans="1:47" x14ac:dyDescent="0.2">
      <c r="A31" t="s">
        <v>713</v>
      </c>
      <c r="B31" t="s">
        <v>885</v>
      </c>
      <c r="C31">
        <v>141</v>
      </c>
      <c r="D31" t="s">
        <v>139</v>
      </c>
      <c r="E31" t="s">
        <v>158</v>
      </c>
      <c r="F31" t="s">
        <v>59</v>
      </c>
      <c r="G31" t="s">
        <v>409</v>
      </c>
      <c r="H31" t="s">
        <v>70</v>
      </c>
      <c r="I31" t="s">
        <v>111</v>
      </c>
      <c r="J31" t="s">
        <v>881</v>
      </c>
      <c r="K31">
        <v>4</v>
      </c>
      <c r="L31">
        <v>9</v>
      </c>
      <c r="M31">
        <v>5</v>
      </c>
      <c r="N31">
        <v>1</v>
      </c>
      <c r="O31">
        <v>0</v>
      </c>
      <c r="P31">
        <v>0</v>
      </c>
      <c r="Q31">
        <v>8</v>
      </c>
      <c r="R31">
        <v>0</v>
      </c>
      <c r="S31">
        <v>0</v>
      </c>
      <c r="T31">
        <v>2.6</v>
      </c>
      <c r="U31">
        <v>2.6</v>
      </c>
      <c r="V31">
        <v>33</v>
      </c>
      <c r="W31">
        <v>104</v>
      </c>
      <c r="X31">
        <v>74</v>
      </c>
      <c r="Y31">
        <v>19</v>
      </c>
      <c r="Z31">
        <v>11</v>
      </c>
      <c r="AA31">
        <v>17</v>
      </c>
      <c r="AB31">
        <v>8</v>
      </c>
      <c r="AC31">
        <v>5</v>
      </c>
      <c r="AD31">
        <v>1</v>
      </c>
      <c r="AE31">
        <v>0</v>
      </c>
      <c r="AF31">
        <v>83</v>
      </c>
      <c r="AG31">
        <v>1</v>
      </c>
      <c r="AH31">
        <v>0</v>
      </c>
      <c r="AI31">
        <v>0</v>
      </c>
      <c r="AJ31">
        <v>33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1.1299999999999999</v>
      </c>
      <c r="AR31">
        <v>0.442</v>
      </c>
      <c r="AS31">
        <v>0.85</v>
      </c>
      <c r="AT31" s="2">
        <v>2E-3</v>
      </c>
      <c r="AU31">
        <v>3.31</v>
      </c>
    </row>
    <row r="32" spans="1:47" x14ac:dyDescent="0.2">
      <c r="A32" t="s">
        <v>713</v>
      </c>
      <c r="B32" t="s">
        <v>885</v>
      </c>
      <c r="C32">
        <v>145</v>
      </c>
      <c r="D32" t="s">
        <v>882</v>
      </c>
      <c r="E32" t="s">
        <v>158</v>
      </c>
      <c r="F32" t="s">
        <v>77</v>
      </c>
      <c r="G32" t="s">
        <v>409</v>
      </c>
      <c r="H32" t="s">
        <v>254</v>
      </c>
      <c r="I32" t="s">
        <v>531</v>
      </c>
      <c r="J32" t="s">
        <v>883</v>
      </c>
      <c r="K32">
        <v>4</v>
      </c>
      <c r="L32">
        <v>8.1</v>
      </c>
      <c r="M32">
        <v>8</v>
      </c>
      <c r="N32">
        <v>2</v>
      </c>
      <c r="O32">
        <v>2</v>
      </c>
      <c r="P32">
        <v>0</v>
      </c>
      <c r="Q32">
        <v>7</v>
      </c>
      <c r="R32">
        <v>0</v>
      </c>
      <c r="S32">
        <v>0</v>
      </c>
      <c r="T32">
        <v>2.58</v>
      </c>
      <c r="U32">
        <v>2.56</v>
      </c>
      <c r="V32">
        <v>32</v>
      </c>
      <c r="W32">
        <v>110</v>
      </c>
      <c r="X32">
        <v>83</v>
      </c>
      <c r="Y32">
        <v>24</v>
      </c>
      <c r="Z32">
        <v>11</v>
      </c>
      <c r="AA32">
        <v>13</v>
      </c>
      <c r="AB32">
        <v>12</v>
      </c>
      <c r="AC32">
        <v>7</v>
      </c>
      <c r="AD32">
        <v>1</v>
      </c>
      <c r="AE32">
        <v>0</v>
      </c>
      <c r="AF32">
        <v>66</v>
      </c>
      <c r="AG32">
        <v>0</v>
      </c>
      <c r="AH32">
        <v>0</v>
      </c>
      <c r="AI32">
        <v>0</v>
      </c>
      <c r="AJ32">
        <v>32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0.38</v>
      </c>
      <c r="AR32">
        <v>8.7999999999999995E-2</v>
      </c>
      <c r="AS32">
        <v>0.26</v>
      </c>
      <c r="AT32" s="2">
        <v>4.0000000000000002E-4</v>
      </c>
      <c r="AU32">
        <v>1.42</v>
      </c>
    </row>
    <row r="33" spans="1:47" x14ac:dyDescent="0.2">
      <c r="A33" t="s">
        <v>713</v>
      </c>
      <c r="B33" t="s">
        <v>885</v>
      </c>
      <c r="C33">
        <v>151</v>
      </c>
      <c r="D33" t="s">
        <v>388</v>
      </c>
      <c r="E33" t="s">
        <v>157</v>
      </c>
      <c r="F33" t="s">
        <v>179</v>
      </c>
      <c r="G33" t="s">
        <v>411</v>
      </c>
      <c r="H33" t="s">
        <v>147</v>
      </c>
      <c r="I33" t="s">
        <v>66</v>
      </c>
      <c r="J33" t="s">
        <v>799</v>
      </c>
      <c r="K33">
        <v>4</v>
      </c>
      <c r="L33">
        <v>7</v>
      </c>
      <c r="M33">
        <v>7</v>
      </c>
      <c r="N33">
        <v>1</v>
      </c>
      <c r="O33">
        <v>1</v>
      </c>
      <c r="P33">
        <v>2</v>
      </c>
      <c r="Q33">
        <v>14</v>
      </c>
      <c r="R33">
        <v>0</v>
      </c>
      <c r="S33">
        <v>0</v>
      </c>
      <c r="T33">
        <v>2.54</v>
      </c>
      <c r="U33">
        <v>2.48</v>
      </c>
      <c r="V33">
        <v>30</v>
      </c>
      <c r="W33">
        <v>110</v>
      </c>
      <c r="X33">
        <v>77</v>
      </c>
      <c r="Y33">
        <v>26</v>
      </c>
      <c r="Z33">
        <v>20</v>
      </c>
      <c r="AA33">
        <v>7</v>
      </c>
      <c r="AB33">
        <v>7</v>
      </c>
      <c r="AC33">
        <v>3</v>
      </c>
      <c r="AD33">
        <v>0</v>
      </c>
      <c r="AE33">
        <v>0</v>
      </c>
      <c r="AF33">
        <v>71</v>
      </c>
      <c r="AG33">
        <v>0</v>
      </c>
      <c r="AH33">
        <v>0</v>
      </c>
      <c r="AI33">
        <v>0</v>
      </c>
      <c r="AJ33">
        <v>28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1.34</v>
      </c>
      <c r="AR33">
        <v>0.27900000000000003</v>
      </c>
      <c r="AS33">
        <v>0.24</v>
      </c>
      <c r="AT33" s="2">
        <v>2.9999999999999997E-4</v>
      </c>
      <c r="AU33">
        <v>2.25</v>
      </c>
    </row>
    <row r="34" spans="1:47" x14ac:dyDescent="0.2">
      <c r="A34" t="s">
        <v>713</v>
      </c>
      <c r="B34" t="s">
        <v>885</v>
      </c>
      <c r="C34">
        <v>156</v>
      </c>
      <c r="D34" t="s">
        <v>389</v>
      </c>
      <c r="E34" t="s">
        <v>157</v>
      </c>
      <c r="F34" t="s">
        <v>77</v>
      </c>
      <c r="G34" t="s">
        <v>409</v>
      </c>
      <c r="H34" t="s">
        <v>128</v>
      </c>
      <c r="I34" t="s">
        <v>85</v>
      </c>
      <c r="J34" t="s">
        <v>746</v>
      </c>
      <c r="K34">
        <v>4</v>
      </c>
      <c r="L34">
        <v>8</v>
      </c>
      <c r="M34">
        <v>7</v>
      </c>
      <c r="N34">
        <v>2</v>
      </c>
      <c r="O34">
        <v>2</v>
      </c>
      <c r="P34">
        <v>1</v>
      </c>
      <c r="Q34">
        <v>14</v>
      </c>
      <c r="R34">
        <v>0</v>
      </c>
      <c r="S34">
        <v>0</v>
      </c>
      <c r="T34">
        <v>2.5299999999999998</v>
      </c>
      <c r="U34">
        <v>2.39</v>
      </c>
      <c r="V34">
        <v>32</v>
      </c>
      <c r="W34">
        <v>120</v>
      </c>
      <c r="X34">
        <v>81</v>
      </c>
      <c r="Y34">
        <v>21</v>
      </c>
      <c r="Z34">
        <v>16</v>
      </c>
      <c r="AA34">
        <v>5</v>
      </c>
      <c r="AB34">
        <v>12</v>
      </c>
      <c r="AC34">
        <v>5</v>
      </c>
      <c r="AD34">
        <v>3</v>
      </c>
      <c r="AE34">
        <v>0</v>
      </c>
      <c r="AF34">
        <v>73</v>
      </c>
      <c r="AG34">
        <v>0</v>
      </c>
      <c r="AH34">
        <v>0</v>
      </c>
      <c r="AI34">
        <v>0</v>
      </c>
      <c r="AJ34">
        <v>31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0.68</v>
      </c>
      <c r="AR34">
        <v>0.13700000000000001</v>
      </c>
      <c r="AS34">
        <v>0.59</v>
      </c>
      <c r="AT34" s="2">
        <v>6.9999999999999999E-4</v>
      </c>
      <c r="AU34">
        <v>1.79</v>
      </c>
    </row>
    <row r="35" spans="1:47" x14ac:dyDescent="0.2">
      <c r="A35" t="s">
        <v>713</v>
      </c>
      <c r="B35" t="s">
        <v>885</v>
      </c>
      <c r="C35">
        <v>160</v>
      </c>
      <c r="D35" t="s">
        <v>494</v>
      </c>
      <c r="E35" t="s">
        <v>158</v>
      </c>
      <c r="F35" t="s">
        <v>117</v>
      </c>
      <c r="G35" t="s">
        <v>410</v>
      </c>
      <c r="H35" t="s">
        <v>374</v>
      </c>
      <c r="I35" t="s">
        <v>85</v>
      </c>
      <c r="J35" t="s">
        <v>800</v>
      </c>
      <c r="K35">
        <v>4</v>
      </c>
      <c r="L35">
        <v>8</v>
      </c>
      <c r="M35">
        <v>5</v>
      </c>
      <c r="N35">
        <v>0</v>
      </c>
      <c r="O35">
        <v>0</v>
      </c>
      <c r="P35">
        <v>2</v>
      </c>
      <c r="Q35">
        <v>11</v>
      </c>
      <c r="R35">
        <v>0</v>
      </c>
      <c r="S35">
        <v>0</v>
      </c>
      <c r="T35">
        <v>2.44</v>
      </c>
      <c r="U35">
        <v>2.35</v>
      </c>
      <c r="V35">
        <v>30</v>
      </c>
      <c r="W35">
        <v>106</v>
      </c>
      <c r="X35">
        <v>74</v>
      </c>
      <c r="Y35">
        <v>19</v>
      </c>
      <c r="Z35">
        <v>9</v>
      </c>
      <c r="AA35">
        <v>8</v>
      </c>
      <c r="AB35">
        <v>9</v>
      </c>
      <c r="AC35">
        <v>4</v>
      </c>
      <c r="AD35">
        <v>1</v>
      </c>
      <c r="AE35">
        <v>0</v>
      </c>
      <c r="AF35">
        <v>81</v>
      </c>
      <c r="AG35">
        <v>0</v>
      </c>
      <c r="AH35">
        <v>0</v>
      </c>
      <c r="AI35">
        <v>0</v>
      </c>
      <c r="AJ35">
        <v>28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1.21</v>
      </c>
      <c r="AR35">
        <v>0.57399999999999995</v>
      </c>
      <c r="AS35">
        <v>0.18</v>
      </c>
      <c r="AT35" s="2">
        <v>5.0000000000000001E-4</v>
      </c>
      <c r="AU35">
        <v>3.83</v>
      </c>
    </row>
    <row r="36" spans="1:47" x14ac:dyDescent="0.2">
      <c r="A36" t="s">
        <v>714</v>
      </c>
      <c r="H36" t="s">
        <v>884</v>
      </c>
      <c r="J36" t="s">
        <v>802</v>
      </c>
      <c r="K36">
        <v>4.4000000000000004</v>
      </c>
      <c r="L36">
        <v>235.2</v>
      </c>
      <c r="M36">
        <v>207</v>
      </c>
      <c r="N36">
        <v>72</v>
      </c>
      <c r="O36">
        <v>64</v>
      </c>
      <c r="P36">
        <v>51</v>
      </c>
      <c r="Q36">
        <v>269</v>
      </c>
      <c r="R36">
        <v>14</v>
      </c>
      <c r="S36">
        <v>6</v>
      </c>
      <c r="T36">
        <v>2.44</v>
      </c>
      <c r="U36">
        <v>2.35</v>
      </c>
      <c r="V36">
        <v>951</v>
      </c>
      <c r="W36">
        <v>3500</v>
      </c>
      <c r="X36" s="3">
        <v>0.68</v>
      </c>
      <c r="Y36" s="3">
        <v>0.2</v>
      </c>
      <c r="Z36" s="3">
        <v>0.12</v>
      </c>
      <c r="AA36">
        <v>0.99</v>
      </c>
      <c r="AC36" s="3">
        <v>0.24</v>
      </c>
      <c r="AD36" s="3">
        <v>0.06</v>
      </c>
      <c r="AE36">
        <v>1</v>
      </c>
      <c r="AF36">
        <v>63</v>
      </c>
      <c r="AG36">
        <v>8</v>
      </c>
      <c r="AH36">
        <v>9</v>
      </c>
      <c r="AI36">
        <v>0</v>
      </c>
      <c r="AJ36">
        <v>887</v>
      </c>
      <c r="AK36">
        <v>47</v>
      </c>
      <c r="AL36">
        <v>5</v>
      </c>
      <c r="AM36">
        <v>3</v>
      </c>
      <c r="AN36">
        <v>16</v>
      </c>
      <c r="AO36">
        <v>2</v>
      </c>
      <c r="AP36">
        <v>7</v>
      </c>
      <c r="AQ36">
        <v>0.98</v>
      </c>
      <c r="AR36">
        <v>3.68</v>
      </c>
      <c r="AS36">
        <v>0.82</v>
      </c>
      <c r="AT36" s="2">
        <v>1.1900000000000001E-2</v>
      </c>
      <c r="AU36">
        <v>36.299999999999997</v>
      </c>
    </row>
  </sheetData>
  <hyperlinks>
    <hyperlink ref="E1" r:id="rId1" xr:uid="{509A6B7C-E784-2B41-9F9E-D7356064C1D3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8FA-40EB-BF40-BFEE-30AE14D8BF9F}">
  <dimension ref="A1:AU34"/>
  <sheetViews>
    <sheetView workbookViewId="0">
      <selection activeCell="A2" sqref="A2:AU34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451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t="s">
        <v>822</v>
      </c>
      <c r="C2">
        <v>1</v>
      </c>
      <c r="D2" t="s">
        <v>619</v>
      </c>
      <c r="E2" t="s">
        <v>157</v>
      </c>
      <c r="F2" t="s">
        <v>179</v>
      </c>
      <c r="G2" t="s">
        <v>411</v>
      </c>
      <c r="H2" t="s">
        <v>132</v>
      </c>
      <c r="I2" t="s">
        <v>85</v>
      </c>
      <c r="J2" t="s">
        <v>167</v>
      </c>
      <c r="K2">
        <v>99</v>
      </c>
      <c r="L2">
        <v>7.1</v>
      </c>
      <c r="M2">
        <v>3</v>
      </c>
      <c r="N2">
        <v>2</v>
      </c>
      <c r="O2">
        <v>2</v>
      </c>
      <c r="P2">
        <v>2</v>
      </c>
      <c r="Q2">
        <v>7</v>
      </c>
      <c r="R2">
        <v>0</v>
      </c>
      <c r="S2">
        <v>0</v>
      </c>
      <c r="T2">
        <v>2.4500000000000002</v>
      </c>
      <c r="U2">
        <v>2.04</v>
      </c>
      <c r="V2">
        <v>26</v>
      </c>
      <c r="W2">
        <v>102</v>
      </c>
      <c r="X2">
        <v>67</v>
      </c>
      <c r="Y2">
        <v>16</v>
      </c>
      <c r="Z2">
        <v>15</v>
      </c>
      <c r="AA2">
        <v>7</v>
      </c>
      <c r="AB2">
        <v>10</v>
      </c>
      <c r="AC2">
        <v>5</v>
      </c>
      <c r="AD2">
        <v>0</v>
      </c>
      <c r="AE2">
        <v>0</v>
      </c>
      <c r="AF2">
        <v>69</v>
      </c>
      <c r="AG2">
        <v>1</v>
      </c>
      <c r="AH2">
        <v>0</v>
      </c>
      <c r="AI2">
        <v>0</v>
      </c>
      <c r="AJ2">
        <v>24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0.84</v>
      </c>
      <c r="AR2">
        <v>0.14399999999999999</v>
      </c>
      <c r="AS2">
        <v>0.8</v>
      </c>
      <c r="AT2" s="2">
        <v>8.0000000000000004E-4</v>
      </c>
      <c r="AU2">
        <v>1.62</v>
      </c>
    </row>
    <row r="3" spans="1:47" x14ac:dyDescent="0.2">
      <c r="A3" t="s">
        <v>713</v>
      </c>
      <c r="B3" t="s">
        <v>822</v>
      </c>
      <c r="C3">
        <v>5</v>
      </c>
      <c r="D3" t="s">
        <v>289</v>
      </c>
      <c r="E3" t="s">
        <v>158</v>
      </c>
      <c r="F3" t="s">
        <v>80</v>
      </c>
      <c r="G3" t="s">
        <v>409</v>
      </c>
      <c r="H3" t="s">
        <v>561</v>
      </c>
      <c r="I3" t="s">
        <v>66</v>
      </c>
      <c r="K3">
        <v>4</v>
      </c>
      <c r="L3">
        <v>6.1</v>
      </c>
      <c r="M3">
        <v>7</v>
      </c>
      <c r="N3">
        <v>2</v>
      </c>
      <c r="O3">
        <v>2</v>
      </c>
      <c r="P3">
        <v>1</v>
      </c>
      <c r="Q3">
        <v>10</v>
      </c>
      <c r="R3">
        <v>1</v>
      </c>
      <c r="S3">
        <v>0</v>
      </c>
      <c r="T3">
        <v>2.63</v>
      </c>
      <c r="U3">
        <v>2.2599999999999998</v>
      </c>
      <c r="V3">
        <v>25</v>
      </c>
      <c r="W3">
        <v>107</v>
      </c>
      <c r="X3">
        <v>70</v>
      </c>
      <c r="Y3">
        <v>18</v>
      </c>
      <c r="Z3">
        <v>20</v>
      </c>
      <c r="AA3">
        <v>7</v>
      </c>
      <c r="AB3">
        <v>7</v>
      </c>
      <c r="AC3">
        <v>4</v>
      </c>
      <c r="AD3">
        <v>0</v>
      </c>
      <c r="AE3">
        <v>0</v>
      </c>
      <c r="AF3">
        <v>60</v>
      </c>
      <c r="AG3">
        <v>1</v>
      </c>
      <c r="AH3">
        <v>1</v>
      </c>
      <c r="AI3">
        <v>0</v>
      </c>
      <c r="AJ3">
        <v>24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0.73</v>
      </c>
      <c r="AR3">
        <v>9.8000000000000004E-2</v>
      </c>
      <c r="AS3">
        <v>0.81</v>
      </c>
      <c r="AT3" s="2">
        <v>6.9999999999999999E-4</v>
      </c>
      <c r="AU3">
        <v>1.37</v>
      </c>
    </row>
    <row r="4" spans="1:47" x14ac:dyDescent="0.2">
      <c r="A4" t="s">
        <v>713</v>
      </c>
      <c r="B4" t="s">
        <v>822</v>
      </c>
      <c r="C4">
        <v>9</v>
      </c>
      <c r="D4" t="s">
        <v>292</v>
      </c>
      <c r="E4" t="s">
        <v>157</v>
      </c>
      <c r="F4" t="s">
        <v>77</v>
      </c>
      <c r="G4" t="s">
        <v>409</v>
      </c>
      <c r="H4" t="s">
        <v>136</v>
      </c>
      <c r="I4" t="s">
        <v>85</v>
      </c>
      <c r="K4">
        <v>5</v>
      </c>
      <c r="L4">
        <v>8</v>
      </c>
      <c r="M4">
        <v>3</v>
      </c>
      <c r="N4">
        <v>2</v>
      </c>
      <c r="O4">
        <v>2</v>
      </c>
      <c r="P4">
        <v>1</v>
      </c>
      <c r="Q4">
        <v>8</v>
      </c>
      <c r="R4">
        <v>0</v>
      </c>
      <c r="S4">
        <v>1</v>
      </c>
      <c r="T4">
        <v>2.4900000000000002</v>
      </c>
      <c r="U4">
        <v>2.12</v>
      </c>
      <c r="V4">
        <v>30</v>
      </c>
      <c r="W4">
        <v>96</v>
      </c>
      <c r="X4">
        <v>67</v>
      </c>
      <c r="Y4">
        <v>14</v>
      </c>
      <c r="Z4">
        <v>13</v>
      </c>
      <c r="AA4">
        <v>12</v>
      </c>
      <c r="AB4">
        <v>8</v>
      </c>
      <c r="AC4">
        <v>4</v>
      </c>
      <c r="AD4">
        <v>0</v>
      </c>
      <c r="AE4">
        <v>0</v>
      </c>
      <c r="AF4">
        <v>75</v>
      </c>
      <c r="AG4">
        <v>0</v>
      </c>
      <c r="AH4">
        <v>0</v>
      </c>
      <c r="AI4">
        <v>0</v>
      </c>
      <c r="AJ4">
        <v>26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1.59</v>
      </c>
      <c r="AR4">
        <v>0.22600000000000001</v>
      </c>
      <c r="AS4">
        <v>1.4</v>
      </c>
      <c r="AT4" s="2">
        <v>1.1999999999999999E-3</v>
      </c>
      <c r="AU4">
        <v>1.89</v>
      </c>
    </row>
    <row r="5" spans="1:47" x14ac:dyDescent="0.2">
      <c r="A5" t="s">
        <v>713</v>
      </c>
      <c r="B5" t="s">
        <v>822</v>
      </c>
      <c r="C5">
        <v>14</v>
      </c>
      <c r="D5" t="s">
        <v>398</v>
      </c>
      <c r="E5" t="s">
        <v>157</v>
      </c>
      <c r="F5" t="s">
        <v>59</v>
      </c>
      <c r="G5" t="s">
        <v>409</v>
      </c>
      <c r="H5" t="s">
        <v>206</v>
      </c>
      <c r="I5" t="s">
        <v>66</v>
      </c>
      <c r="J5" t="s">
        <v>298</v>
      </c>
      <c r="K5">
        <v>4</v>
      </c>
      <c r="L5">
        <v>6</v>
      </c>
      <c r="M5">
        <v>13</v>
      </c>
      <c r="N5">
        <v>6</v>
      </c>
      <c r="O5">
        <v>6</v>
      </c>
      <c r="P5">
        <v>1</v>
      </c>
      <c r="Q5">
        <v>6</v>
      </c>
      <c r="R5">
        <v>1</v>
      </c>
      <c r="S5">
        <v>0</v>
      </c>
      <c r="T5">
        <v>3.9</v>
      </c>
      <c r="U5">
        <v>2.48</v>
      </c>
      <c r="V5">
        <v>30</v>
      </c>
      <c r="W5">
        <v>102</v>
      </c>
      <c r="X5">
        <v>68</v>
      </c>
      <c r="Y5">
        <v>13</v>
      </c>
      <c r="Z5">
        <v>13</v>
      </c>
      <c r="AA5">
        <v>11</v>
      </c>
      <c r="AB5">
        <v>12</v>
      </c>
      <c r="AC5">
        <v>7</v>
      </c>
      <c r="AD5">
        <v>0</v>
      </c>
      <c r="AE5">
        <v>0</v>
      </c>
      <c r="AF5">
        <v>27</v>
      </c>
      <c r="AG5">
        <v>0</v>
      </c>
      <c r="AH5">
        <v>1</v>
      </c>
      <c r="AI5">
        <v>0</v>
      </c>
      <c r="AJ5">
        <v>29</v>
      </c>
      <c r="AK5">
        <v>4</v>
      </c>
      <c r="AL5">
        <v>0</v>
      </c>
      <c r="AM5">
        <v>0</v>
      </c>
      <c r="AN5">
        <v>1</v>
      </c>
      <c r="AO5">
        <v>0</v>
      </c>
      <c r="AP5">
        <v>0</v>
      </c>
      <c r="AQ5">
        <v>0.59</v>
      </c>
      <c r="AR5">
        <v>-0.126</v>
      </c>
      <c r="AS5">
        <v>0.49</v>
      </c>
      <c r="AT5" s="2">
        <v>-5.9999999999999995E-4</v>
      </c>
      <c r="AU5">
        <v>-3.82</v>
      </c>
    </row>
    <row r="6" spans="1:47" x14ac:dyDescent="0.2">
      <c r="A6" t="s">
        <v>713</v>
      </c>
      <c r="B6" t="s">
        <v>822</v>
      </c>
      <c r="C6">
        <v>18</v>
      </c>
      <c r="D6" t="s">
        <v>170</v>
      </c>
      <c r="E6" t="s">
        <v>158</v>
      </c>
      <c r="F6" t="s">
        <v>50</v>
      </c>
      <c r="G6" t="s">
        <v>409</v>
      </c>
      <c r="H6" t="s">
        <v>622</v>
      </c>
      <c r="I6" t="s">
        <v>66</v>
      </c>
      <c r="J6" t="s">
        <v>792</v>
      </c>
      <c r="K6">
        <v>4</v>
      </c>
      <c r="L6">
        <v>6.1</v>
      </c>
      <c r="M6">
        <v>10</v>
      </c>
      <c r="N6">
        <v>6</v>
      </c>
      <c r="O6">
        <v>4</v>
      </c>
      <c r="P6">
        <v>2</v>
      </c>
      <c r="Q6">
        <v>5</v>
      </c>
      <c r="R6">
        <v>0</v>
      </c>
      <c r="S6">
        <v>1</v>
      </c>
      <c r="T6">
        <v>4.24</v>
      </c>
      <c r="U6">
        <v>2.58</v>
      </c>
      <c r="V6">
        <v>30</v>
      </c>
      <c r="W6">
        <v>101</v>
      </c>
      <c r="X6">
        <v>64</v>
      </c>
      <c r="Y6">
        <v>18</v>
      </c>
      <c r="Z6">
        <v>9</v>
      </c>
      <c r="AA6">
        <v>12</v>
      </c>
      <c r="AB6">
        <v>10</v>
      </c>
      <c r="AC6">
        <v>8</v>
      </c>
      <c r="AD6">
        <v>0</v>
      </c>
      <c r="AE6">
        <v>0</v>
      </c>
      <c r="AF6">
        <v>36</v>
      </c>
      <c r="AG6">
        <v>3</v>
      </c>
      <c r="AH6">
        <v>1</v>
      </c>
      <c r="AI6">
        <v>0</v>
      </c>
      <c r="AJ6">
        <v>27</v>
      </c>
      <c r="AK6">
        <v>3</v>
      </c>
      <c r="AL6">
        <v>0</v>
      </c>
      <c r="AM6">
        <v>1</v>
      </c>
      <c r="AN6">
        <v>2</v>
      </c>
      <c r="AO6">
        <v>0</v>
      </c>
      <c r="AP6">
        <v>1</v>
      </c>
      <c r="AQ6">
        <v>1.1299999999999999</v>
      </c>
      <c r="AR6">
        <v>-0.23400000000000001</v>
      </c>
      <c r="AS6">
        <v>0.89</v>
      </c>
      <c r="AT6" s="2">
        <v>-1.1000000000000001E-3</v>
      </c>
      <c r="AU6">
        <v>-1.29</v>
      </c>
    </row>
    <row r="7" spans="1:47" x14ac:dyDescent="0.2">
      <c r="A7" t="s">
        <v>713</v>
      </c>
      <c r="B7" s="6" t="s">
        <v>822</v>
      </c>
      <c r="C7">
        <v>23</v>
      </c>
      <c r="D7" t="s">
        <v>502</v>
      </c>
      <c r="E7" t="s">
        <v>158</v>
      </c>
      <c r="F7" t="s">
        <v>72</v>
      </c>
      <c r="G7" t="s">
        <v>410</v>
      </c>
      <c r="H7" t="s">
        <v>245</v>
      </c>
      <c r="I7" t="s">
        <v>57</v>
      </c>
      <c r="J7" t="s">
        <v>855</v>
      </c>
      <c r="K7">
        <v>4</v>
      </c>
      <c r="L7">
        <v>5</v>
      </c>
      <c r="M7">
        <v>8</v>
      </c>
      <c r="N7">
        <v>5</v>
      </c>
      <c r="O7">
        <v>4</v>
      </c>
      <c r="P7">
        <v>2</v>
      </c>
      <c r="Q7">
        <v>3</v>
      </c>
      <c r="R7">
        <v>1</v>
      </c>
      <c r="S7">
        <v>0</v>
      </c>
      <c r="T7">
        <v>4.62</v>
      </c>
      <c r="U7">
        <v>2.98</v>
      </c>
      <c r="V7">
        <v>24</v>
      </c>
      <c r="W7">
        <v>91</v>
      </c>
      <c r="X7">
        <v>59</v>
      </c>
      <c r="Y7">
        <v>15</v>
      </c>
      <c r="Z7">
        <v>10</v>
      </c>
      <c r="AA7">
        <v>11</v>
      </c>
      <c r="AB7">
        <v>8</v>
      </c>
      <c r="AC7">
        <v>2</v>
      </c>
      <c r="AD7">
        <v>2</v>
      </c>
      <c r="AE7">
        <v>0</v>
      </c>
      <c r="AF7">
        <v>34</v>
      </c>
      <c r="AG7">
        <v>0</v>
      </c>
      <c r="AH7">
        <v>0</v>
      </c>
      <c r="AI7">
        <v>0</v>
      </c>
      <c r="AJ7">
        <v>22</v>
      </c>
      <c r="AK7">
        <v>3</v>
      </c>
      <c r="AL7">
        <v>0</v>
      </c>
      <c r="AM7">
        <v>0</v>
      </c>
      <c r="AN7">
        <v>1</v>
      </c>
      <c r="AO7">
        <v>0</v>
      </c>
      <c r="AP7">
        <v>0</v>
      </c>
      <c r="AQ7">
        <v>1.18</v>
      </c>
      <c r="AR7">
        <v>-0.26100000000000001</v>
      </c>
      <c r="AS7">
        <v>0.72</v>
      </c>
      <c r="AT7" s="2">
        <v>-8.9999999999999998E-4</v>
      </c>
      <c r="AU7">
        <v>-2.02</v>
      </c>
    </row>
    <row r="8" spans="1:47" x14ac:dyDescent="0.2">
      <c r="A8" t="s">
        <v>713</v>
      </c>
      <c r="B8" s="6" t="s">
        <v>822</v>
      </c>
      <c r="C8">
        <v>27</v>
      </c>
      <c r="D8" t="s">
        <v>504</v>
      </c>
      <c r="E8" t="s">
        <v>157</v>
      </c>
      <c r="F8" t="s">
        <v>50</v>
      </c>
      <c r="G8" t="s">
        <v>409</v>
      </c>
      <c r="H8" t="s">
        <v>423</v>
      </c>
      <c r="I8" t="s">
        <v>57</v>
      </c>
      <c r="J8" t="s">
        <v>856</v>
      </c>
      <c r="K8">
        <v>4</v>
      </c>
      <c r="L8">
        <v>5.2</v>
      </c>
      <c r="M8">
        <v>7</v>
      </c>
      <c r="N8">
        <v>5</v>
      </c>
      <c r="O8">
        <v>5</v>
      </c>
      <c r="P8">
        <v>2</v>
      </c>
      <c r="Q8">
        <v>7</v>
      </c>
      <c r="R8">
        <v>1</v>
      </c>
      <c r="S8">
        <v>1</v>
      </c>
      <c r="T8">
        <v>5.04</v>
      </c>
      <c r="U8">
        <v>3.18</v>
      </c>
      <c r="V8">
        <v>28</v>
      </c>
      <c r="W8">
        <v>104</v>
      </c>
      <c r="X8">
        <v>69</v>
      </c>
      <c r="Y8">
        <v>21</v>
      </c>
      <c r="Z8">
        <v>13</v>
      </c>
      <c r="AA8">
        <v>8</v>
      </c>
      <c r="AB8">
        <v>10</v>
      </c>
      <c r="AC8">
        <v>4</v>
      </c>
      <c r="AD8">
        <v>2</v>
      </c>
      <c r="AE8">
        <v>0</v>
      </c>
      <c r="AF8">
        <v>40</v>
      </c>
      <c r="AG8">
        <v>1</v>
      </c>
      <c r="AH8">
        <v>0</v>
      </c>
      <c r="AI8">
        <v>0</v>
      </c>
      <c r="AJ8">
        <v>24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0.83</v>
      </c>
      <c r="AR8">
        <v>-0.23300000000000001</v>
      </c>
      <c r="AS8">
        <v>0.59</v>
      </c>
      <c r="AT8" s="2">
        <v>-1E-3</v>
      </c>
      <c r="AU8">
        <v>-2.19</v>
      </c>
    </row>
    <row r="9" spans="1:47" x14ac:dyDescent="0.2">
      <c r="A9" t="s">
        <v>713</v>
      </c>
      <c r="B9" s="6" t="s">
        <v>822</v>
      </c>
      <c r="C9">
        <v>32</v>
      </c>
      <c r="D9" t="s">
        <v>306</v>
      </c>
      <c r="E9" t="s">
        <v>158</v>
      </c>
      <c r="F9" t="s">
        <v>430</v>
      </c>
      <c r="G9" t="s">
        <v>452</v>
      </c>
      <c r="H9" t="s">
        <v>364</v>
      </c>
      <c r="I9" t="s">
        <v>85</v>
      </c>
      <c r="J9" t="s">
        <v>857</v>
      </c>
      <c r="K9">
        <v>5</v>
      </c>
      <c r="L9">
        <v>8</v>
      </c>
      <c r="M9">
        <v>1</v>
      </c>
      <c r="N9">
        <v>0</v>
      </c>
      <c r="O9">
        <v>0</v>
      </c>
      <c r="P9">
        <v>0</v>
      </c>
      <c r="Q9">
        <v>18</v>
      </c>
      <c r="R9">
        <v>0</v>
      </c>
      <c r="S9">
        <v>1</v>
      </c>
      <c r="T9">
        <v>4.2699999999999996</v>
      </c>
      <c r="U9">
        <v>2.5499999999999998</v>
      </c>
      <c r="V9">
        <v>26</v>
      </c>
      <c r="W9">
        <v>113</v>
      </c>
      <c r="X9">
        <v>74</v>
      </c>
      <c r="Y9">
        <v>20</v>
      </c>
      <c r="Z9">
        <v>24</v>
      </c>
      <c r="AA9">
        <v>2</v>
      </c>
      <c r="AB9">
        <v>5</v>
      </c>
      <c r="AC9">
        <v>1</v>
      </c>
      <c r="AD9">
        <v>0</v>
      </c>
      <c r="AE9">
        <v>0</v>
      </c>
      <c r="AF9">
        <v>98</v>
      </c>
      <c r="AG9">
        <v>0</v>
      </c>
      <c r="AH9">
        <v>0</v>
      </c>
      <c r="AI9">
        <v>0</v>
      </c>
      <c r="AJ9">
        <v>25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0.8</v>
      </c>
      <c r="AR9">
        <v>0.48699999999999999</v>
      </c>
      <c r="AS9">
        <v>0.31</v>
      </c>
      <c r="AT9" s="2">
        <v>1.1000000000000001E-3</v>
      </c>
      <c r="AU9">
        <v>4.17</v>
      </c>
    </row>
    <row r="10" spans="1:47" x14ac:dyDescent="0.2">
      <c r="A10" t="s">
        <v>713</v>
      </c>
      <c r="B10" s="6" t="s">
        <v>822</v>
      </c>
      <c r="C10">
        <v>37</v>
      </c>
      <c r="D10" t="s">
        <v>505</v>
      </c>
      <c r="E10" t="s">
        <v>157</v>
      </c>
      <c r="F10" t="s">
        <v>59</v>
      </c>
      <c r="G10" t="s">
        <v>409</v>
      </c>
      <c r="H10" t="s">
        <v>233</v>
      </c>
      <c r="I10" t="s">
        <v>531</v>
      </c>
      <c r="K10">
        <v>4</v>
      </c>
      <c r="L10">
        <v>9</v>
      </c>
      <c r="M10">
        <v>5</v>
      </c>
      <c r="N10">
        <v>1</v>
      </c>
      <c r="O10">
        <v>1</v>
      </c>
      <c r="P10">
        <v>1</v>
      </c>
      <c r="Q10">
        <v>12</v>
      </c>
      <c r="R10">
        <v>0</v>
      </c>
      <c r="S10">
        <v>0</v>
      </c>
      <c r="T10">
        <v>3.79</v>
      </c>
      <c r="U10">
        <v>2.29</v>
      </c>
      <c r="V10">
        <v>31</v>
      </c>
      <c r="W10">
        <v>108</v>
      </c>
      <c r="X10">
        <v>80</v>
      </c>
      <c r="Y10">
        <v>20</v>
      </c>
      <c r="Z10">
        <v>19</v>
      </c>
      <c r="AA10">
        <v>11</v>
      </c>
      <c r="AB10">
        <v>7</v>
      </c>
      <c r="AC10">
        <v>5</v>
      </c>
      <c r="AD10">
        <v>2</v>
      </c>
      <c r="AE10">
        <v>0</v>
      </c>
      <c r="AF10">
        <v>84</v>
      </c>
      <c r="AG10">
        <v>0</v>
      </c>
      <c r="AH10">
        <v>0</v>
      </c>
      <c r="AI10">
        <v>0</v>
      </c>
      <c r="AJ10">
        <v>30</v>
      </c>
      <c r="AK10">
        <v>0</v>
      </c>
      <c r="AL10">
        <v>1</v>
      </c>
      <c r="AM10">
        <v>0</v>
      </c>
      <c r="AN10">
        <v>2</v>
      </c>
      <c r="AO10">
        <v>0</v>
      </c>
      <c r="AP10">
        <v>0</v>
      </c>
      <c r="AQ10">
        <v>1.49</v>
      </c>
      <c r="AR10">
        <v>0.49</v>
      </c>
      <c r="AS10">
        <v>0.66</v>
      </c>
      <c r="AT10" s="2">
        <v>1.2999999999999999E-3</v>
      </c>
      <c r="AU10">
        <v>3.2</v>
      </c>
    </row>
    <row r="11" spans="1:47" x14ac:dyDescent="0.2">
      <c r="A11" t="s">
        <v>713</v>
      </c>
      <c r="B11" s="6" t="s">
        <v>822</v>
      </c>
      <c r="C11">
        <v>42</v>
      </c>
      <c r="D11" t="s">
        <v>354</v>
      </c>
      <c r="E11" t="s">
        <v>158</v>
      </c>
      <c r="F11" t="s">
        <v>55</v>
      </c>
      <c r="G11" t="s">
        <v>452</v>
      </c>
      <c r="H11" t="s">
        <v>189</v>
      </c>
      <c r="I11" t="s">
        <v>85</v>
      </c>
      <c r="J11" t="s">
        <v>462</v>
      </c>
      <c r="K11">
        <v>4</v>
      </c>
      <c r="L11">
        <v>8</v>
      </c>
      <c r="M11">
        <v>9</v>
      </c>
      <c r="N11">
        <v>1</v>
      </c>
      <c r="O11">
        <v>1</v>
      </c>
      <c r="P11">
        <v>0</v>
      </c>
      <c r="Q11">
        <v>7</v>
      </c>
      <c r="R11">
        <v>0</v>
      </c>
      <c r="S11">
        <v>0</v>
      </c>
      <c r="T11">
        <v>3.49</v>
      </c>
      <c r="U11">
        <v>2.19</v>
      </c>
      <c r="V11">
        <v>31</v>
      </c>
      <c r="W11">
        <v>102</v>
      </c>
      <c r="X11">
        <v>77</v>
      </c>
      <c r="Y11">
        <v>16</v>
      </c>
      <c r="Z11">
        <v>13</v>
      </c>
      <c r="AA11">
        <v>12</v>
      </c>
      <c r="AB11">
        <v>12</v>
      </c>
      <c r="AC11">
        <v>6</v>
      </c>
      <c r="AD11">
        <v>0</v>
      </c>
      <c r="AE11">
        <v>0</v>
      </c>
      <c r="AF11">
        <v>67</v>
      </c>
      <c r="AG11">
        <v>1</v>
      </c>
      <c r="AH11">
        <v>1</v>
      </c>
      <c r="AI11">
        <v>0</v>
      </c>
      <c r="AJ11">
        <v>30</v>
      </c>
      <c r="AK11">
        <v>3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1.1599999999999999</v>
      </c>
      <c r="AR11">
        <v>0.40300000000000002</v>
      </c>
      <c r="AS11">
        <v>0.55000000000000004</v>
      </c>
      <c r="AT11" s="2">
        <v>1.1999999999999999E-3</v>
      </c>
      <c r="AU11">
        <v>3.17</v>
      </c>
    </row>
    <row r="12" spans="1:47" x14ac:dyDescent="0.2">
      <c r="A12" t="s">
        <v>713</v>
      </c>
      <c r="B12" s="6" t="s">
        <v>822</v>
      </c>
      <c r="C12">
        <v>47</v>
      </c>
      <c r="D12" t="s">
        <v>83</v>
      </c>
      <c r="E12" t="s">
        <v>157</v>
      </c>
      <c r="F12" t="s">
        <v>135</v>
      </c>
      <c r="G12" t="s">
        <v>411</v>
      </c>
      <c r="H12" t="s">
        <v>100</v>
      </c>
      <c r="I12" t="s">
        <v>66</v>
      </c>
      <c r="J12" t="s">
        <v>487</v>
      </c>
      <c r="K12">
        <v>4</v>
      </c>
      <c r="L12">
        <v>7</v>
      </c>
      <c r="M12">
        <v>7</v>
      </c>
      <c r="N12">
        <v>3</v>
      </c>
      <c r="O12">
        <v>3</v>
      </c>
      <c r="P12">
        <v>1</v>
      </c>
      <c r="Q12">
        <v>13</v>
      </c>
      <c r="R12">
        <v>2</v>
      </c>
      <c r="S12">
        <v>1</v>
      </c>
      <c r="T12">
        <v>3.52</v>
      </c>
      <c r="U12">
        <v>2.35</v>
      </c>
      <c r="V12">
        <v>30</v>
      </c>
      <c r="W12">
        <v>112</v>
      </c>
      <c r="X12">
        <v>82</v>
      </c>
      <c r="Y12">
        <v>19</v>
      </c>
      <c r="Z12">
        <v>22</v>
      </c>
      <c r="AA12">
        <v>9</v>
      </c>
      <c r="AB12">
        <v>6</v>
      </c>
      <c r="AC12">
        <v>3</v>
      </c>
      <c r="AD12">
        <v>1</v>
      </c>
      <c r="AE12">
        <v>0</v>
      </c>
      <c r="AF12">
        <v>63</v>
      </c>
      <c r="AG12">
        <v>0</v>
      </c>
      <c r="AH12">
        <v>0</v>
      </c>
      <c r="AI12">
        <v>0</v>
      </c>
      <c r="AJ12">
        <v>28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0.92</v>
      </c>
      <c r="AR12">
        <v>0.112</v>
      </c>
      <c r="AS12">
        <v>0.54</v>
      </c>
      <c r="AT12" s="2">
        <v>4.0000000000000002E-4</v>
      </c>
      <c r="AU12">
        <v>0.23</v>
      </c>
    </row>
    <row r="13" spans="1:47" x14ac:dyDescent="0.2">
      <c r="A13" t="s">
        <v>713</v>
      </c>
      <c r="B13" s="6" t="s">
        <v>822</v>
      </c>
      <c r="C13">
        <v>52</v>
      </c>
      <c r="D13" t="s">
        <v>87</v>
      </c>
      <c r="E13" t="s">
        <v>157</v>
      </c>
      <c r="F13" t="s">
        <v>50</v>
      </c>
      <c r="G13" t="s">
        <v>409</v>
      </c>
      <c r="H13" t="s">
        <v>81</v>
      </c>
      <c r="I13" t="s">
        <v>698</v>
      </c>
      <c r="J13" t="s">
        <v>858</v>
      </c>
      <c r="K13">
        <v>5</v>
      </c>
      <c r="L13">
        <v>8</v>
      </c>
      <c r="M13">
        <v>9</v>
      </c>
      <c r="N13">
        <v>4</v>
      </c>
      <c r="O13">
        <v>4</v>
      </c>
      <c r="P13">
        <v>1</v>
      </c>
      <c r="Q13">
        <v>9</v>
      </c>
      <c r="R13">
        <v>0</v>
      </c>
      <c r="S13">
        <v>0</v>
      </c>
      <c r="T13">
        <v>3.61</v>
      </c>
      <c r="U13">
        <v>2.25</v>
      </c>
      <c r="V13">
        <v>32</v>
      </c>
      <c r="W13">
        <v>110</v>
      </c>
      <c r="X13">
        <v>78</v>
      </c>
      <c r="Y13">
        <v>16</v>
      </c>
      <c r="Z13">
        <v>18</v>
      </c>
      <c r="AA13">
        <v>8</v>
      </c>
      <c r="AB13">
        <v>14</v>
      </c>
      <c r="AC13">
        <v>5</v>
      </c>
      <c r="AD13">
        <v>2</v>
      </c>
      <c r="AE13">
        <v>0</v>
      </c>
      <c r="AF13">
        <v>56</v>
      </c>
      <c r="AG13">
        <v>0</v>
      </c>
      <c r="AH13">
        <v>0</v>
      </c>
      <c r="AI13">
        <v>0</v>
      </c>
      <c r="AJ13">
        <v>31</v>
      </c>
      <c r="AK13">
        <v>4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0.74</v>
      </c>
      <c r="AR13">
        <v>-0.16600000000000001</v>
      </c>
      <c r="AS13">
        <v>0.73</v>
      </c>
      <c r="AT13" s="2">
        <v>-1E-3</v>
      </c>
      <c r="AU13">
        <v>0.05</v>
      </c>
    </row>
    <row r="14" spans="1:47" x14ac:dyDescent="0.2">
      <c r="A14" t="s">
        <v>713</v>
      </c>
      <c r="B14" s="6" t="s">
        <v>822</v>
      </c>
      <c r="C14">
        <v>57</v>
      </c>
      <c r="D14" t="s">
        <v>402</v>
      </c>
      <c r="E14" t="s">
        <v>158</v>
      </c>
      <c r="F14" t="s">
        <v>135</v>
      </c>
      <c r="G14" t="s">
        <v>411</v>
      </c>
      <c r="H14" t="s">
        <v>136</v>
      </c>
      <c r="I14" t="s">
        <v>66</v>
      </c>
      <c r="J14" t="s">
        <v>760</v>
      </c>
      <c r="K14">
        <v>5</v>
      </c>
      <c r="L14">
        <v>7</v>
      </c>
      <c r="M14">
        <v>7</v>
      </c>
      <c r="N14">
        <v>2</v>
      </c>
      <c r="O14">
        <v>2</v>
      </c>
      <c r="P14">
        <v>3</v>
      </c>
      <c r="Q14">
        <v>4</v>
      </c>
      <c r="R14">
        <v>0</v>
      </c>
      <c r="S14">
        <v>0</v>
      </c>
      <c r="T14">
        <v>3.53</v>
      </c>
      <c r="U14">
        <v>2.33</v>
      </c>
      <c r="V14">
        <v>30</v>
      </c>
      <c r="W14">
        <v>112</v>
      </c>
      <c r="X14">
        <v>76</v>
      </c>
      <c r="Y14">
        <v>18</v>
      </c>
      <c r="Z14">
        <v>13</v>
      </c>
      <c r="AA14">
        <v>13</v>
      </c>
      <c r="AB14">
        <v>10</v>
      </c>
      <c r="AC14">
        <v>6</v>
      </c>
      <c r="AD14">
        <v>1</v>
      </c>
      <c r="AE14">
        <v>0</v>
      </c>
      <c r="AF14">
        <v>56</v>
      </c>
      <c r="AG14">
        <v>1</v>
      </c>
      <c r="AH14">
        <v>0</v>
      </c>
      <c r="AI14">
        <v>0</v>
      </c>
      <c r="AJ14">
        <v>27</v>
      </c>
      <c r="AK14">
        <v>4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1.01</v>
      </c>
      <c r="AR14">
        <v>0.16400000000000001</v>
      </c>
      <c r="AS14">
        <v>0.79</v>
      </c>
      <c r="AT14" s="2">
        <v>8.0000000000000004E-4</v>
      </c>
      <c r="AU14">
        <v>1.65</v>
      </c>
    </row>
    <row r="15" spans="1:47" x14ac:dyDescent="0.2">
      <c r="A15" t="s">
        <v>713</v>
      </c>
      <c r="B15" s="6" t="s">
        <v>822</v>
      </c>
      <c r="C15">
        <v>62</v>
      </c>
      <c r="D15" t="s">
        <v>95</v>
      </c>
      <c r="E15" t="s">
        <v>157</v>
      </c>
      <c r="F15" t="s">
        <v>80</v>
      </c>
      <c r="G15" t="s">
        <v>409</v>
      </c>
      <c r="H15" t="s">
        <v>293</v>
      </c>
      <c r="I15" t="s">
        <v>52</v>
      </c>
      <c r="J15" t="s">
        <v>761</v>
      </c>
      <c r="K15">
        <v>4</v>
      </c>
      <c r="L15">
        <v>5</v>
      </c>
      <c r="M15">
        <v>4</v>
      </c>
      <c r="N15">
        <v>2</v>
      </c>
      <c r="O15">
        <v>2</v>
      </c>
      <c r="P15">
        <v>1</v>
      </c>
      <c r="Q15">
        <v>2</v>
      </c>
      <c r="R15">
        <v>1</v>
      </c>
      <c r="S15">
        <v>0</v>
      </c>
      <c r="T15">
        <v>3.54</v>
      </c>
      <c r="U15">
        <v>2.4900000000000002</v>
      </c>
      <c r="V15">
        <v>19</v>
      </c>
      <c r="W15">
        <v>69</v>
      </c>
      <c r="X15">
        <v>47</v>
      </c>
      <c r="Y15">
        <v>11</v>
      </c>
      <c r="Z15">
        <v>4</v>
      </c>
      <c r="AA15">
        <v>6</v>
      </c>
      <c r="AB15">
        <v>10</v>
      </c>
      <c r="AC15">
        <v>3</v>
      </c>
      <c r="AD15">
        <v>1</v>
      </c>
      <c r="AE15">
        <v>0</v>
      </c>
      <c r="AF15">
        <v>52</v>
      </c>
      <c r="AG15">
        <v>1</v>
      </c>
      <c r="AH15">
        <v>1</v>
      </c>
      <c r="AI15">
        <v>0</v>
      </c>
      <c r="AJ15">
        <v>18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0.73</v>
      </c>
      <c r="AR15">
        <v>-1.2999999999999999E-2</v>
      </c>
      <c r="AS15">
        <v>0.61</v>
      </c>
      <c r="AT15" s="2">
        <v>-1E-4</v>
      </c>
      <c r="AU15">
        <v>0.41</v>
      </c>
    </row>
    <row r="16" spans="1:47" x14ac:dyDescent="0.2">
      <c r="A16" t="s">
        <v>713</v>
      </c>
      <c r="B16" s="6" t="s">
        <v>822</v>
      </c>
      <c r="C16">
        <v>67</v>
      </c>
      <c r="D16" t="s">
        <v>601</v>
      </c>
      <c r="E16" t="s">
        <v>158</v>
      </c>
      <c r="F16" t="s">
        <v>117</v>
      </c>
      <c r="G16" t="s">
        <v>410</v>
      </c>
      <c r="H16" t="s">
        <v>166</v>
      </c>
      <c r="I16" t="s">
        <v>66</v>
      </c>
      <c r="J16" t="s">
        <v>859</v>
      </c>
      <c r="K16">
        <v>5</v>
      </c>
      <c r="L16">
        <v>7</v>
      </c>
      <c r="M16">
        <v>4</v>
      </c>
      <c r="N16">
        <v>4</v>
      </c>
      <c r="O16">
        <v>4</v>
      </c>
      <c r="P16">
        <v>4</v>
      </c>
      <c r="Q16">
        <v>6</v>
      </c>
      <c r="R16">
        <v>1</v>
      </c>
      <c r="S16">
        <v>1</v>
      </c>
      <c r="T16">
        <v>3.65</v>
      </c>
      <c r="U16">
        <v>2.69</v>
      </c>
      <c r="V16">
        <v>27</v>
      </c>
      <c r="W16">
        <v>112</v>
      </c>
      <c r="X16">
        <v>70</v>
      </c>
      <c r="Y16">
        <v>14</v>
      </c>
      <c r="Z16">
        <v>9</v>
      </c>
      <c r="AA16">
        <v>5</v>
      </c>
      <c r="AB16">
        <v>11</v>
      </c>
      <c r="AC16">
        <v>5</v>
      </c>
      <c r="AD16">
        <v>1</v>
      </c>
      <c r="AE16">
        <v>0</v>
      </c>
      <c r="AF16">
        <v>55</v>
      </c>
      <c r="AG16">
        <v>1</v>
      </c>
      <c r="AH16">
        <v>1</v>
      </c>
      <c r="AI16">
        <v>0</v>
      </c>
      <c r="AJ16">
        <v>22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0.53</v>
      </c>
      <c r="AR16">
        <v>-0.17199999999999999</v>
      </c>
      <c r="AS16">
        <v>0.32</v>
      </c>
      <c r="AT16" s="2">
        <v>-5.9999999999999995E-4</v>
      </c>
      <c r="AU16">
        <v>-0.35</v>
      </c>
    </row>
    <row r="17" spans="1:47" x14ac:dyDescent="0.2">
      <c r="A17" t="s">
        <v>713</v>
      </c>
      <c r="B17" t="s">
        <v>822</v>
      </c>
      <c r="C17">
        <v>72</v>
      </c>
      <c r="D17" t="s">
        <v>314</v>
      </c>
      <c r="E17" t="s">
        <v>157</v>
      </c>
      <c r="F17" t="s">
        <v>88</v>
      </c>
      <c r="G17" t="s">
        <v>410</v>
      </c>
      <c r="H17" t="s">
        <v>210</v>
      </c>
      <c r="I17" t="s">
        <v>66</v>
      </c>
      <c r="K17">
        <v>5</v>
      </c>
      <c r="L17">
        <v>7</v>
      </c>
      <c r="M17">
        <v>7</v>
      </c>
      <c r="N17">
        <v>3</v>
      </c>
      <c r="O17">
        <v>3</v>
      </c>
      <c r="P17">
        <v>1</v>
      </c>
      <c r="Q17">
        <v>10</v>
      </c>
      <c r="R17">
        <v>1</v>
      </c>
      <c r="S17">
        <v>0</v>
      </c>
      <c r="T17">
        <v>3.66</v>
      </c>
      <c r="U17">
        <v>2.68</v>
      </c>
      <c r="V17">
        <v>29</v>
      </c>
      <c r="W17">
        <v>111</v>
      </c>
      <c r="X17">
        <v>75</v>
      </c>
      <c r="Y17">
        <v>19</v>
      </c>
      <c r="Z17">
        <v>15</v>
      </c>
      <c r="AA17">
        <v>5</v>
      </c>
      <c r="AB17">
        <v>13</v>
      </c>
      <c r="AC17">
        <v>8</v>
      </c>
      <c r="AD17">
        <v>2</v>
      </c>
      <c r="AE17">
        <v>0</v>
      </c>
      <c r="AF17">
        <v>60</v>
      </c>
      <c r="AG17">
        <v>0</v>
      </c>
      <c r="AH17">
        <v>0</v>
      </c>
      <c r="AI17">
        <v>0</v>
      </c>
      <c r="AJ17">
        <v>27</v>
      </c>
      <c r="AK17">
        <v>2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1.1299999999999999</v>
      </c>
      <c r="AR17">
        <v>-0.08</v>
      </c>
      <c r="AS17">
        <v>0.59</v>
      </c>
      <c r="AT17" s="2">
        <v>-2.9999999999999997E-4</v>
      </c>
      <c r="AU17">
        <v>0.48</v>
      </c>
    </row>
    <row r="18" spans="1:47" x14ac:dyDescent="0.2">
      <c r="A18" t="s">
        <v>713</v>
      </c>
      <c r="B18" t="s">
        <v>822</v>
      </c>
      <c r="C18">
        <v>78</v>
      </c>
      <c r="D18" t="s">
        <v>634</v>
      </c>
      <c r="E18" t="s">
        <v>157</v>
      </c>
      <c r="F18" t="s">
        <v>117</v>
      </c>
      <c r="G18" t="s">
        <v>410</v>
      </c>
      <c r="H18" t="s">
        <v>407</v>
      </c>
      <c r="I18" t="s">
        <v>85</v>
      </c>
      <c r="K18">
        <v>5</v>
      </c>
      <c r="L18">
        <v>8</v>
      </c>
      <c r="M18">
        <v>7</v>
      </c>
      <c r="N18">
        <v>4</v>
      </c>
      <c r="O18">
        <v>3</v>
      </c>
      <c r="P18">
        <v>1</v>
      </c>
      <c r="Q18">
        <v>14</v>
      </c>
      <c r="R18">
        <v>0</v>
      </c>
      <c r="S18">
        <v>0</v>
      </c>
      <c r="T18">
        <v>3.64</v>
      </c>
      <c r="U18">
        <v>2.5</v>
      </c>
      <c r="V18">
        <v>31</v>
      </c>
      <c r="W18">
        <v>115</v>
      </c>
      <c r="X18">
        <v>85</v>
      </c>
      <c r="Y18">
        <v>26</v>
      </c>
      <c r="Z18">
        <v>20</v>
      </c>
      <c r="AA18">
        <v>11</v>
      </c>
      <c r="AB18">
        <v>5</v>
      </c>
      <c r="AC18">
        <v>3</v>
      </c>
      <c r="AD18">
        <v>0</v>
      </c>
      <c r="AE18">
        <v>0</v>
      </c>
      <c r="AF18">
        <v>67</v>
      </c>
      <c r="AG18">
        <v>2</v>
      </c>
      <c r="AH18">
        <v>0</v>
      </c>
      <c r="AI18">
        <v>0</v>
      </c>
      <c r="AJ18">
        <v>30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1.17</v>
      </c>
      <c r="AR18">
        <v>-0.06</v>
      </c>
      <c r="AS18">
        <v>0.7</v>
      </c>
      <c r="AT18" s="2">
        <v>-2.0000000000000001E-4</v>
      </c>
      <c r="AU18">
        <v>-0.27</v>
      </c>
    </row>
    <row r="19" spans="1:47" x14ac:dyDescent="0.2">
      <c r="A19" t="s">
        <v>713</v>
      </c>
      <c r="B19" t="s">
        <v>822</v>
      </c>
      <c r="C19">
        <v>83</v>
      </c>
      <c r="D19" t="s">
        <v>636</v>
      </c>
      <c r="E19" t="s">
        <v>158</v>
      </c>
      <c r="F19" t="s">
        <v>179</v>
      </c>
      <c r="G19" t="s">
        <v>411</v>
      </c>
      <c r="H19" t="s">
        <v>364</v>
      </c>
      <c r="I19" t="s">
        <v>66</v>
      </c>
      <c r="J19" t="s">
        <v>860</v>
      </c>
      <c r="K19">
        <v>4</v>
      </c>
      <c r="L19">
        <v>6.2</v>
      </c>
      <c r="M19">
        <v>5</v>
      </c>
      <c r="N19">
        <v>0</v>
      </c>
      <c r="O19">
        <v>0</v>
      </c>
      <c r="P19">
        <v>2</v>
      </c>
      <c r="Q19">
        <v>7</v>
      </c>
      <c r="R19">
        <v>0</v>
      </c>
      <c r="S19">
        <v>0</v>
      </c>
      <c r="T19">
        <v>3.45</v>
      </c>
      <c r="U19">
        <v>2.4700000000000002</v>
      </c>
      <c r="V19">
        <v>27</v>
      </c>
      <c r="W19">
        <v>119</v>
      </c>
      <c r="X19">
        <v>80</v>
      </c>
      <c r="Y19">
        <v>17</v>
      </c>
      <c r="Z19">
        <v>14</v>
      </c>
      <c r="AA19">
        <v>7</v>
      </c>
      <c r="AB19">
        <v>11</v>
      </c>
      <c r="AC19">
        <v>6</v>
      </c>
      <c r="AD19">
        <v>3</v>
      </c>
      <c r="AE19">
        <v>0</v>
      </c>
      <c r="AF19">
        <v>69</v>
      </c>
      <c r="AG19">
        <v>0</v>
      </c>
      <c r="AH19">
        <v>0</v>
      </c>
      <c r="AI19">
        <v>0</v>
      </c>
      <c r="AJ19">
        <v>25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1.2</v>
      </c>
      <c r="AR19">
        <v>0.374</v>
      </c>
      <c r="AS19">
        <v>0.59</v>
      </c>
      <c r="AT19" s="2">
        <v>1.1000000000000001E-3</v>
      </c>
      <c r="AU19">
        <v>3.14</v>
      </c>
    </row>
    <row r="20" spans="1:47" x14ac:dyDescent="0.2">
      <c r="A20" t="s">
        <v>713</v>
      </c>
      <c r="B20" t="s">
        <v>822</v>
      </c>
      <c r="C20">
        <v>88</v>
      </c>
      <c r="D20" t="s">
        <v>581</v>
      </c>
      <c r="E20" t="s">
        <v>158</v>
      </c>
      <c r="F20" t="s">
        <v>69</v>
      </c>
      <c r="G20" t="s">
        <v>411</v>
      </c>
      <c r="H20" t="s">
        <v>132</v>
      </c>
      <c r="I20" t="s">
        <v>85</v>
      </c>
      <c r="J20" t="s">
        <v>861</v>
      </c>
      <c r="K20">
        <v>4</v>
      </c>
      <c r="L20">
        <v>8</v>
      </c>
      <c r="M20">
        <v>4</v>
      </c>
      <c r="N20">
        <v>2</v>
      </c>
      <c r="O20">
        <v>2</v>
      </c>
      <c r="P20">
        <v>2</v>
      </c>
      <c r="Q20">
        <v>6</v>
      </c>
      <c r="R20">
        <v>1</v>
      </c>
      <c r="S20">
        <v>0</v>
      </c>
      <c r="T20">
        <v>3.38</v>
      </c>
      <c r="U20">
        <v>2.56</v>
      </c>
      <c r="V20">
        <v>28</v>
      </c>
      <c r="W20">
        <v>112</v>
      </c>
      <c r="X20">
        <v>72</v>
      </c>
      <c r="Y20">
        <v>24</v>
      </c>
      <c r="Z20">
        <v>6</v>
      </c>
      <c r="AA20">
        <v>10</v>
      </c>
      <c r="AB20">
        <v>10</v>
      </c>
      <c r="AC20">
        <v>3</v>
      </c>
      <c r="AD20">
        <v>3</v>
      </c>
      <c r="AE20">
        <v>0</v>
      </c>
      <c r="AF20">
        <v>70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0.73</v>
      </c>
      <c r="AR20">
        <v>0.11600000000000001</v>
      </c>
      <c r="AS20">
        <v>0.42</v>
      </c>
      <c r="AT20" s="2">
        <v>4.0000000000000002E-4</v>
      </c>
      <c r="AU20">
        <v>2.17</v>
      </c>
    </row>
    <row r="21" spans="1:47" x14ac:dyDescent="0.2">
      <c r="A21" t="s">
        <v>713</v>
      </c>
      <c r="B21" t="s">
        <v>822</v>
      </c>
      <c r="C21">
        <v>90</v>
      </c>
      <c r="D21" t="s">
        <v>506</v>
      </c>
      <c r="E21" t="s">
        <v>157</v>
      </c>
      <c r="F21" t="s">
        <v>55</v>
      </c>
      <c r="G21" t="s">
        <v>452</v>
      </c>
      <c r="H21" t="s">
        <v>680</v>
      </c>
      <c r="I21" t="s">
        <v>85</v>
      </c>
      <c r="J21" t="s">
        <v>862</v>
      </c>
      <c r="K21">
        <v>5</v>
      </c>
      <c r="L21">
        <v>7.2</v>
      </c>
      <c r="M21">
        <v>7</v>
      </c>
      <c r="N21">
        <v>3</v>
      </c>
      <c r="O21">
        <v>3</v>
      </c>
      <c r="P21">
        <v>1</v>
      </c>
      <c r="Q21">
        <v>5</v>
      </c>
      <c r="R21">
        <v>0</v>
      </c>
      <c r="S21">
        <v>0</v>
      </c>
      <c r="T21">
        <v>3.38</v>
      </c>
      <c r="U21">
        <v>2.5499999999999998</v>
      </c>
      <c r="V21">
        <v>30</v>
      </c>
      <c r="W21">
        <v>109</v>
      </c>
      <c r="X21">
        <v>73</v>
      </c>
      <c r="Y21">
        <v>9</v>
      </c>
      <c r="Z21">
        <v>14</v>
      </c>
      <c r="AA21">
        <v>6</v>
      </c>
      <c r="AB21">
        <v>18</v>
      </c>
      <c r="AC21">
        <v>12</v>
      </c>
      <c r="AD21">
        <v>1</v>
      </c>
      <c r="AE21">
        <v>0</v>
      </c>
      <c r="AF21">
        <v>57</v>
      </c>
      <c r="AG21">
        <v>0</v>
      </c>
      <c r="AH21">
        <v>0</v>
      </c>
      <c r="AI21">
        <v>0</v>
      </c>
      <c r="AJ21">
        <v>28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0.63</v>
      </c>
      <c r="AR21">
        <v>0.11</v>
      </c>
      <c r="AS21">
        <v>0.27</v>
      </c>
      <c r="AT21" s="2">
        <v>2.9999999999999997E-4</v>
      </c>
      <c r="AU21">
        <v>2.14</v>
      </c>
    </row>
    <row r="22" spans="1:47" x14ac:dyDescent="0.2">
      <c r="A22" t="s">
        <v>713</v>
      </c>
      <c r="B22" s="6" t="s">
        <v>822</v>
      </c>
      <c r="C22">
        <v>95</v>
      </c>
      <c r="D22" t="s">
        <v>113</v>
      </c>
      <c r="E22" t="s">
        <v>158</v>
      </c>
      <c r="F22" t="s">
        <v>59</v>
      </c>
      <c r="G22" t="s">
        <v>409</v>
      </c>
      <c r="H22" t="s">
        <v>206</v>
      </c>
      <c r="I22" t="s">
        <v>85</v>
      </c>
      <c r="J22" t="s">
        <v>863</v>
      </c>
      <c r="K22">
        <v>5</v>
      </c>
      <c r="L22">
        <v>7</v>
      </c>
      <c r="M22">
        <v>8</v>
      </c>
      <c r="N22">
        <v>6</v>
      </c>
      <c r="O22">
        <v>6</v>
      </c>
      <c r="P22">
        <v>2</v>
      </c>
      <c r="Q22">
        <v>7</v>
      </c>
      <c r="R22">
        <v>1</v>
      </c>
      <c r="S22">
        <v>0</v>
      </c>
      <c r="T22">
        <v>3.59</v>
      </c>
      <c r="U22">
        <v>2.61</v>
      </c>
      <c r="V22">
        <v>31</v>
      </c>
      <c r="W22">
        <v>109</v>
      </c>
      <c r="X22">
        <v>74</v>
      </c>
      <c r="Y22">
        <v>18</v>
      </c>
      <c r="Z22">
        <v>7</v>
      </c>
      <c r="AA22">
        <v>7</v>
      </c>
      <c r="AB22">
        <v>15</v>
      </c>
      <c r="AC22">
        <v>6</v>
      </c>
      <c r="AD22">
        <v>4</v>
      </c>
      <c r="AE22">
        <v>0</v>
      </c>
      <c r="AF22">
        <v>42</v>
      </c>
      <c r="AG22">
        <v>3</v>
      </c>
      <c r="AH22">
        <v>0</v>
      </c>
      <c r="AI22">
        <v>0</v>
      </c>
      <c r="AJ22">
        <v>29</v>
      </c>
      <c r="AK22">
        <v>2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0.86</v>
      </c>
      <c r="AR22">
        <v>-1.2999999999999999E-2</v>
      </c>
      <c r="AS22">
        <v>0.44</v>
      </c>
      <c r="AT22" s="2">
        <v>0</v>
      </c>
      <c r="AU22">
        <v>-1.35</v>
      </c>
    </row>
    <row r="23" spans="1:47" x14ac:dyDescent="0.2">
      <c r="A23" t="s">
        <v>713</v>
      </c>
      <c r="B23" s="6" t="s">
        <v>822</v>
      </c>
      <c r="C23">
        <v>100</v>
      </c>
      <c r="D23" t="s">
        <v>116</v>
      </c>
      <c r="E23" t="s">
        <v>158</v>
      </c>
      <c r="F23" t="s">
        <v>50</v>
      </c>
      <c r="G23" t="s">
        <v>409</v>
      </c>
      <c r="H23" t="s">
        <v>782</v>
      </c>
      <c r="I23" t="s">
        <v>111</v>
      </c>
      <c r="J23" t="s">
        <v>864</v>
      </c>
      <c r="K23">
        <v>4</v>
      </c>
      <c r="L23">
        <v>9</v>
      </c>
      <c r="M23">
        <v>5</v>
      </c>
      <c r="N23">
        <v>1</v>
      </c>
      <c r="O23">
        <v>1</v>
      </c>
      <c r="P23">
        <v>1</v>
      </c>
      <c r="Q23">
        <v>6</v>
      </c>
      <c r="R23">
        <v>0</v>
      </c>
      <c r="S23">
        <v>0</v>
      </c>
      <c r="T23">
        <v>3.44</v>
      </c>
      <c r="U23">
        <v>2.58</v>
      </c>
      <c r="V23">
        <v>33</v>
      </c>
      <c r="W23">
        <v>112</v>
      </c>
      <c r="X23">
        <v>77</v>
      </c>
      <c r="Y23">
        <v>18</v>
      </c>
      <c r="Z23">
        <v>9</v>
      </c>
      <c r="AA23">
        <v>15</v>
      </c>
      <c r="AB23">
        <v>11</v>
      </c>
      <c r="AC23">
        <v>5</v>
      </c>
      <c r="AD23">
        <v>1</v>
      </c>
      <c r="AE23">
        <v>0</v>
      </c>
      <c r="AF23">
        <v>78</v>
      </c>
      <c r="AG23">
        <v>0</v>
      </c>
      <c r="AH23">
        <v>0</v>
      </c>
      <c r="AI23">
        <v>0</v>
      </c>
      <c r="AJ23">
        <v>32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0.64</v>
      </c>
      <c r="AR23">
        <v>0.34499999999999997</v>
      </c>
      <c r="AS23">
        <v>0.12</v>
      </c>
      <c r="AT23" s="2">
        <v>4.0000000000000002E-4</v>
      </c>
      <c r="AU23">
        <v>3.69</v>
      </c>
    </row>
    <row r="24" spans="1:47" x14ac:dyDescent="0.2">
      <c r="A24" t="s">
        <v>713</v>
      </c>
      <c r="B24" s="6" t="s">
        <v>822</v>
      </c>
      <c r="C24">
        <v>105</v>
      </c>
      <c r="D24" t="s">
        <v>119</v>
      </c>
      <c r="E24" t="s">
        <v>157</v>
      </c>
      <c r="F24" t="s">
        <v>64</v>
      </c>
      <c r="G24" t="s">
        <v>411</v>
      </c>
      <c r="H24" t="s">
        <v>174</v>
      </c>
      <c r="I24" t="s">
        <v>57</v>
      </c>
      <c r="J24" t="s">
        <v>865</v>
      </c>
      <c r="K24">
        <v>4</v>
      </c>
      <c r="L24">
        <v>5.2</v>
      </c>
      <c r="M24">
        <v>10</v>
      </c>
      <c r="N24">
        <v>5</v>
      </c>
      <c r="O24">
        <v>5</v>
      </c>
      <c r="P24">
        <v>0</v>
      </c>
      <c r="Q24">
        <v>4</v>
      </c>
      <c r="R24">
        <v>1</v>
      </c>
      <c r="S24">
        <v>1</v>
      </c>
      <c r="T24">
        <v>3.6</v>
      </c>
      <c r="U24">
        <v>2.65</v>
      </c>
      <c r="V24">
        <v>28</v>
      </c>
      <c r="W24">
        <v>94</v>
      </c>
      <c r="X24">
        <v>67</v>
      </c>
      <c r="Y24">
        <v>21</v>
      </c>
      <c r="Z24">
        <v>6</v>
      </c>
      <c r="AA24">
        <v>7</v>
      </c>
      <c r="AB24">
        <v>16</v>
      </c>
      <c r="AC24">
        <v>10</v>
      </c>
      <c r="AD24">
        <v>1</v>
      </c>
      <c r="AE24">
        <v>0</v>
      </c>
      <c r="AF24">
        <v>33</v>
      </c>
      <c r="AG24">
        <v>0</v>
      </c>
      <c r="AH24">
        <v>0</v>
      </c>
      <c r="AI24">
        <v>0</v>
      </c>
      <c r="AJ24">
        <v>27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1.24</v>
      </c>
      <c r="AR24">
        <v>-0.443</v>
      </c>
      <c r="AS24">
        <v>0.35</v>
      </c>
      <c r="AT24" s="2">
        <v>-6.9999999999999999E-4</v>
      </c>
      <c r="AU24">
        <v>-2.4700000000000002</v>
      </c>
    </row>
    <row r="25" spans="1:47" x14ac:dyDescent="0.2">
      <c r="A25" t="s">
        <v>713</v>
      </c>
      <c r="B25" s="6" t="s">
        <v>822</v>
      </c>
      <c r="C25">
        <v>110</v>
      </c>
      <c r="D25" t="s">
        <v>123</v>
      </c>
      <c r="E25" t="s">
        <v>158</v>
      </c>
      <c r="F25" t="s">
        <v>77</v>
      </c>
      <c r="G25" t="s">
        <v>409</v>
      </c>
      <c r="H25" t="s">
        <v>84</v>
      </c>
      <c r="I25" t="s">
        <v>111</v>
      </c>
      <c r="J25" t="s">
        <v>866</v>
      </c>
      <c r="K25">
        <v>5</v>
      </c>
      <c r="L25">
        <v>9</v>
      </c>
      <c r="M25">
        <v>3</v>
      </c>
      <c r="N25">
        <v>1</v>
      </c>
      <c r="O25">
        <v>1</v>
      </c>
      <c r="P25">
        <v>1</v>
      </c>
      <c r="Q25">
        <v>10</v>
      </c>
      <c r="R25">
        <v>0</v>
      </c>
      <c r="S25">
        <v>0</v>
      </c>
      <c r="T25">
        <v>3.46</v>
      </c>
      <c r="U25">
        <v>2.57</v>
      </c>
      <c r="V25">
        <v>30</v>
      </c>
      <c r="W25">
        <v>100</v>
      </c>
      <c r="X25">
        <v>76</v>
      </c>
      <c r="Y25">
        <v>18</v>
      </c>
      <c r="Z25">
        <v>16</v>
      </c>
      <c r="AA25">
        <v>5</v>
      </c>
      <c r="AB25">
        <v>14</v>
      </c>
      <c r="AC25">
        <v>4</v>
      </c>
      <c r="AD25">
        <v>2</v>
      </c>
      <c r="AE25">
        <v>0</v>
      </c>
      <c r="AF25">
        <v>86</v>
      </c>
      <c r="AG25">
        <v>0</v>
      </c>
      <c r="AH25">
        <v>0</v>
      </c>
      <c r="AI25">
        <v>0</v>
      </c>
      <c r="AJ25">
        <v>29</v>
      </c>
      <c r="AK25">
        <v>2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0.25</v>
      </c>
      <c r="AR25">
        <v>0.182</v>
      </c>
      <c r="AS25">
        <v>0.04</v>
      </c>
      <c r="AT25" s="2">
        <v>2.0000000000000001E-4</v>
      </c>
      <c r="AU25">
        <v>3.69</v>
      </c>
    </row>
    <row r="26" spans="1:47" x14ac:dyDescent="0.2">
      <c r="A26" t="s">
        <v>713</v>
      </c>
      <c r="B26" s="6" t="s">
        <v>822</v>
      </c>
      <c r="C26">
        <v>114</v>
      </c>
      <c r="D26" t="s">
        <v>127</v>
      </c>
      <c r="E26" t="s">
        <v>157</v>
      </c>
      <c r="F26" t="s">
        <v>77</v>
      </c>
      <c r="G26" t="s">
        <v>409</v>
      </c>
      <c r="H26" t="s">
        <v>310</v>
      </c>
      <c r="I26" t="s">
        <v>111</v>
      </c>
      <c r="J26" t="s">
        <v>867</v>
      </c>
      <c r="K26">
        <v>4</v>
      </c>
      <c r="L26">
        <v>9</v>
      </c>
      <c r="M26">
        <v>1</v>
      </c>
      <c r="N26">
        <v>1</v>
      </c>
      <c r="O26">
        <v>1</v>
      </c>
      <c r="P26">
        <v>1</v>
      </c>
      <c r="Q26">
        <v>7</v>
      </c>
      <c r="R26">
        <v>1</v>
      </c>
      <c r="S26">
        <v>0</v>
      </c>
      <c r="T26">
        <v>3.34</v>
      </c>
      <c r="U26">
        <v>2.61</v>
      </c>
      <c r="V26">
        <v>28</v>
      </c>
      <c r="W26">
        <v>98</v>
      </c>
      <c r="X26">
        <v>69</v>
      </c>
      <c r="Y26">
        <v>23</v>
      </c>
      <c r="Z26">
        <v>11</v>
      </c>
      <c r="AA26">
        <v>11</v>
      </c>
      <c r="AB26">
        <v>9</v>
      </c>
      <c r="AC26">
        <v>0</v>
      </c>
      <c r="AD26">
        <v>1</v>
      </c>
      <c r="AE26">
        <v>0</v>
      </c>
      <c r="AF26">
        <v>87</v>
      </c>
      <c r="AG26">
        <v>0</v>
      </c>
      <c r="AH26">
        <v>0</v>
      </c>
      <c r="AI26">
        <v>0</v>
      </c>
      <c r="AJ26">
        <v>27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0.53</v>
      </c>
      <c r="AR26">
        <v>0.248</v>
      </c>
      <c r="AS26">
        <v>0.12</v>
      </c>
      <c r="AT26" s="2">
        <v>2.9999999999999997E-4</v>
      </c>
      <c r="AU26">
        <v>3.38</v>
      </c>
    </row>
    <row r="27" spans="1:47" x14ac:dyDescent="0.2">
      <c r="A27" t="s">
        <v>713</v>
      </c>
      <c r="B27" s="6" t="s">
        <v>822</v>
      </c>
      <c r="C27">
        <v>119</v>
      </c>
      <c r="D27" t="s">
        <v>378</v>
      </c>
      <c r="E27" t="s">
        <v>157</v>
      </c>
      <c r="F27" t="s">
        <v>102</v>
      </c>
      <c r="G27" t="s">
        <v>410</v>
      </c>
      <c r="H27" t="s">
        <v>203</v>
      </c>
      <c r="I27" t="s">
        <v>57</v>
      </c>
      <c r="J27" t="s">
        <v>868</v>
      </c>
      <c r="K27">
        <v>4</v>
      </c>
      <c r="L27">
        <v>6</v>
      </c>
      <c r="M27">
        <v>6</v>
      </c>
      <c r="N27">
        <v>6</v>
      </c>
      <c r="O27">
        <v>6</v>
      </c>
      <c r="P27">
        <v>1</v>
      </c>
      <c r="Q27">
        <v>9</v>
      </c>
      <c r="R27">
        <v>4</v>
      </c>
      <c r="S27">
        <v>0</v>
      </c>
      <c r="T27">
        <v>3.52</v>
      </c>
      <c r="U27">
        <v>2.83</v>
      </c>
      <c r="V27">
        <v>25</v>
      </c>
      <c r="W27">
        <v>92</v>
      </c>
      <c r="X27">
        <v>61</v>
      </c>
      <c r="Y27">
        <v>14</v>
      </c>
      <c r="Z27">
        <v>14</v>
      </c>
      <c r="AA27">
        <v>4</v>
      </c>
      <c r="AB27">
        <v>11</v>
      </c>
      <c r="AC27">
        <v>3</v>
      </c>
      <c r="AD27">
        <v>0</v>
      </c>
      <c r="AE27">
        <v>0</v>
      </c>
      <c r="AF27">
        <v>44</v>
      </c>
      <c r="AG27">
        <v>0</v>
      </c>
      <c r="AH27">
        <v>0</v>
      </c>
      <c r="AI27">
        <v>0</v>
      </c>
      <c r="AJ27">
        <v>24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0.47</v>
      </c>
      <c r="AR27">
        <v>-0.23699999999999999</v>
      </c>
      <c r="AS27">
        <v>7.0000000000000007E-2</v>
      </c>
      <c r="AT27" s="2">
        <v>-2.0000000000000001E-4</v>
      </c>
      <c r="AU27">
        <v>-2.87</v>
      </c>
    </row>
    <row r="28" spans="1:47" x14ac:dyDescent="0.2">
      <c r="A28" t="s">
        <v>713</v>
      </c>
      <c r="B28" s="6" t="s">
        <v>822</v>
      </c>
      <c r="C28">
        <v>124</v>
      </c>
      <c r="D28" t="s">
        <v>265</v>
      </c>
      <c r="E28" t="s">
        <v>157</v>
      </c>
      <c r="F28" t="s">
        <v>422</v>
      </c>
      <c r="G28" t="s">
        <v>452</v>
      </c>
      <c r="H28" t="s">
        <v>233</v>
      </c>
      <c r="I28" t="s">
        <v>85</v>
      </c>
      <c r="K28">
        <v>4</v>
      </c>
      <c r="L28">
        <v>7.2</v>
      </c>
      <c r="M28">
        <v>4</v>
      </c>
      <c r="N28">
        <v>1</v>
      </c>
      <c r="O28">
        <v>1</v>
      </c>
      <c r="P28">
        <v>0</v>
      </c>
      <c r="Q28">
        <v>11</v>
      </c>
      <c r="R28">
        <v>0</v>
      </c>
      <c r="S28">
        <v>1</v>
      </c>
      <c r="T28">
        <v>3.43</v>
      </c>
      <c r="U28">
        <v>2.74</v>
      </c>
      <c r="V28">
        <v>28</v>
      </c>
      <c r="W28">
        <v>121</v>
      </c>
      <c r="X28">
        <v>83</v>
      </c>
      <c r="Y28">
        <v>25</v>
      </c>
      <c r="Z28">
        <v>18</v>
      </c>
      <c r="AA28">
        <v>7</v>
      </c>
      <c r="AB28">
        <v>9</v>
      </c>
      <c r="AC28">
        <v>3</v>
      </c>
      <c r="AD28">
        <v>2</v>
      </c>
      <c r="AE28">
        <v>0</v>
      </c>
      <c r="AF28">
        <v>78</v>
      </c>
      <c r="AG28">
        <v>0</v>
      </c>
      <c r="AH28">
        <v>0</v>
      </c>
      <c r="AI28">
        <v>0</v>
      </c>
      <c r="AJ28">
        <v>25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0.96</v>
      </c>
      <c r="AR28">
        <v>0.16900000000000001</v>
      </c>
      <c r="AS28">
        <v>0.14000000000000001</v>
      </c>
      <c r="AT28" s="2">
        <v>1E-4</v>
      </c>
      <c r="AU28">
        <v>2.23</v>
      </c>
    </row>
    <row r="29" spans="1:47" x14ac:dyDescent="0.2">
      <c r="A29" t="s">
        <v>713</v>
      </c>
      <c r="B29" s="6" t="s">
        <v>822</v>
      </c>
      <c r="C29">
        <v>128</v>
      </c>
      <c r="D29" t="s">
        <v>463</v>
      </c>
      <c r="E29" t="s">
        <v>158</v>
      </c>
      <c r="F29" t="s">
        <v>64</v>
      </c>
      <c r="G29" t="s">
        <v>411</v>
      </c>
      <c r="H29" t="s">
        <v>235</v>
      </c>
      <c r="I29" t="s">
        <v>57</v>
      </c>
      <c r="K29">
        <v>4</v>
      </c>
      <c r="L29">
        <v>6</v>
      </c>
      <c r="M29">
        <v>5</v>
      </c>
      <c r="N29">
        <v>3</v>
      </c>
      <c r="O29">
        <v>2</v>
      </c>
      <c r="P29">
        <v>3</v>
      </c>
      <c r="Q29">
        <v>6</v>
      </c>
      <c r="R29">
        <v>2</v>
      </c>
      <c r="S29">
        <v>0</v>
      </c>
      <c r="T29">
        <v>3.41</v>
      </c>
      <c r="U29">
        <v>2.87</v>
      </c>
      <c r="V29">
        <v>26</v>
      </c>
      <c r="W29">
        <v>98</v>
      </c>
      <c r="X29">
        <v>64</v>
      </c>
      <c r="Y29">
        <v>15</v>
      </c>
      <c r="Z29">
        <v>16</v>
      </c>
      <c r="AA29">
        <v>5</v>
      </c>
      <c r="AB29">
        <v>12</v>
      </c>
      <c r="AC29">
        <v>7</v>
      </c>
      <c r="AD29">
        <v>0</v>
      </c>
      <c r="AE29">
        <v>0</v>
      </c>
      <c r="AF29">
        <v>55</v>
      </c>
      <c r="AG29">
        <v>0</v>
      </c>
      <c r="AH29">
        <v>0</v>
      </c>
      <c r="AI29">
        <v>0</v>
      </c>
      <c r="AJ29">
        <v>23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1.05</v>
      </c>
      <c r="AR29">
        <v>2.8000000000000001E-2</v>
      </c>
      <c r="AS29">
        <v>0.28999999999999998</v>
      </c>
      <c r="AT29" s="2">
        <v>1E-4</v>
      </c>
      <c r="AU29">
        <v>0.13</v>
      </c>
    </row>
    <row r="30" spans="1:47" x14ac:dyDescent="0.2">
      <c r="A30" t="s">
        <v>713</v>
      </c>
      <c r="B30" s="6" t="s">
        <v>822</v>
      </c>
      <c r="C30">
        <v>145</v>
      </c>
      <c r="D30" t="s">
        <v>517</v>
      </c>
      <c r="E30" t="s">
        <v>158</v>
      </c>
      <c r="F30" t="s">
        <v>50</v>
      </c>
      <c r="G30" t="s">
        <v>409</v>
      </c>
      <c r="H30" t="s">
        <v>554</v>
      </c>
      <c r="I30" t="s">
        <v>74</v>
      </c>
      <c r="J30" t="s">
        <v>869</v>
      </c>
      <c r="K30">
        <v>18</v>
      </c>
      <c r="L30">
        <v>4</v>
      </c>
      <c r="M30">
        <v>5</v>
      </c>
      <c r="N30">
        <v>3</v>
      </c>
      <c r="O30">
        <v>2</v>
      </c>
      <c r="P30">
        <v>0</v>
      </c>
      <c r="Q30">
        <v>5</v>
      </c>
      <c r="R30">
        <v>1</v>
      </c>
      <c r="S30">
        <v>0</v>
      </c>
      <c r="T30">
        <v>3.44</v>
      </c>
      <c r="U30">
        <v>2.89</v>
      </c>
      <c r="V30">
        <v>18</v>
      </c>
      <c r="W30">
        <v>61</v>
      </c>
      <c r="X30">
        <v>39</v>
      </c>
      <c r="Y30">
        <v>7</v>
      </c>
      <c r="Z30">
        <v>8</v>
      </c>
      <c r="AA30">
        <v>9</v>
      </c>
      <c r="AB30">
        <v>4</v>
      </c>
      <c r="AC30">
        <v>2</v>
      </c>
      <c r="AD30">
        <v>1</v>
      </c>
      <c r="AE30">
        <v>0</v>
      </c>
      <c r="AF30">
        <v>47</v>
      </c>
      <c r="AG30">
        <v>0</v>
      </c>
      <c r="AH30">
        <v>0</v>
      </c>
      <c r="AI30">
        <v>0</v>
      </c>
      <c r="AJ30">
        <v>16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-9.6000000000000002E-2</v>
      </c>
      <c r="AS30">
        <v>0.45</v>
      </c>
      <c r="AT30" s="2">
        <v>-2.9999999999999997E-4</v>
      </c>
      <c r="AU30">
        <v>-0.92</v>
      </c>
    </row>
    <row r="31" spans="1:47" x14ac:dyDescent="0.2">
      <c r="A31" t="s">
        <v>713</v>
      </c>
      <c r="B31" s="6" t="s">
        <v>822</v>
      </c>
      <c r="C31">
        <v>150</v>
      </c>
      <c r="D31" t="s">
        <v>732</v>
      </c>
      <c r="E31" t="s">
        <v>157</v>
      </c>
      <c r="F31" t="s">
        <v>77</v>
      </c>
      <c r="G31" t="s">
        <v>409</v>
      </c>
      <c r="H31" t="s">
        <v>81</v>
      </c>
      <c r="I31" t="s">
        <v>74</v>
      </c>
      <c r="J31" t="s">
        <v>870</v>
      </c>
      <c r="K31">
        <v>5</v>
      </c>
      <c r="L31">
        <v>3.2</v>
      </c>
      <c r="M31">
        <v>5</v>
      </c>
      <c r="N31">
        <v>4</v>
      </c>
      <c r="O31">
        <v>4</v>
      </c>
      <c r="P31">
        <v>2</v>
      </c>
      <c r="Q31">
        <v>6</v>
      </c>
      <c r="R31">
        <v>1</v>
      </c>
      <c r="S31">
        <v>1</v>
      </c>
      <c r="T31">
        <v>3.55</v>
      </c>
      <c r="U31">
        <v>2.94</v>
      </c>
      <c r="V31">
        <v>19</v>
      </c>
      <c r="W31">
        <v>72</v>
      </c>
      <c r="X31">
        <v>47</v>
      </c>
      <c r="Y31">
        <v>12</v>
      </c>
      <c r="Z31">
        <v>11</v>
      </c>
      <c r="AA31">
        <v>3</v>
      </c>
      <c r="AB31">
        <v>7</v>
      </c>
      <c r="AC31">
        <v>5</v>
      </c>
      <c r="AD31">
        <v>0</v>
      </c>
      <c r="AE31">
        <v>0</v>
      </c>
      <c r="AF31">
        <v>39</v>
      </c>
      <c r="AG31">
        <v>0</v>
      </c>
      <c r="AH31">
        <v>0</v>
      </c>
      <c r="AI31">
        <v>0</v>
      </c>
      <c r="AJ31">
        <v>16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0.98</v>
      </c>
      <c r="AR31">
        <v>-0.21199999999999999</v>
      </c>
      <c r="AS31">
        <v>0.2</v>
      </c>
      <c r="AT31" s="2">
        <v>-2.9999999999999997E-4</v>
      </c>
      <c r="AU31">
        <v>-2.81</v>
      </c>
    </row>
    <row r="32" spans="1:47" x14ac:dyDescent="0.2">
      <c r="A32" t="s">
        <v>713</v>
      </c>
      <c r="B32" s="6" t="s">
        <v>822</v>
      </c>
      <c r="C32">
        <v>155</v>
      </c>
      <c r="D32" t="s">
        <v>391</v>
      </c>
      <c r="E32" t="s">
        <v>158</v>
      </c>
      <c r="F32" t="s">
        <v>77</v>
      </c>
      <c r="G32" t="s">
        <v>409</v>
      </c>
      <c r="H32" t="s">
        <v>81</v>
      </c>
      <c r="I32" t="s">
        <v>57</v>
      </c>
      <c r="J32" t="s">
        <v>871</v>
      </c>
      <c r="K32">
        <v>4</v>
      </c>
      <c r="L32">
        <v>6</v>
      </c>
      <c r="M32">
        <v>7</v>
      </c>
      <c r="N32">
        <v>4</v>
      </c>
      <c r="O32">
        <v>4</v>
      </c>
      <c r="P32">
        <v>3</v>
      </c>
      <c r="Q32">
        <v>6</v>
      </c>
      <c r="R32">
        <v>1</v>
      </c>
      <c r="S32">
        <v>1</v>
      </c>
      <c r="T32">
        <v>3.62</v>
      </c>
      <c r="U32">
        <v>3.01</v>
      </c>
      <c r="V32">
        <v>28</v>
      </c>
      <c r="W32">
        <v>102</v>
      </c>
      <c r="X32">
        <v>67</v>
      </c>
      <c r="Y32">
        <v>15</v>
      </c>
      <c r="Z32">
        <v>16</v>
      </c>
      <c r="AA32">
        <v>6</v>
      </c>
      <c r="AB32">
        <v>12</v>
      </c>
      <c r="AC32">
        <v>9</v>
      </c>
      <c r="AD32">
        <v>1</v>
      </c>
      <c r="AE32">
        <v>0</v>
      </c>
      <c r="AF32">
        <v>45</v>
      </c>
      <c r="AG32">
        <v>0</v>
      </c>
      <c r="AH32">
        <v>0</v>
      </c>
      <c r="AI32">
        <v>0</v>
      </c>
      <c r="AJ32">
        <v>23</v>
      </c>
      <c r="AK32">
        <v>4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0.8</v>
      </c>
      <c r="AR32">
        <v>-0.151</v>
      </c>
      <c r="AS32">
        <v>0.06</v>
      </c>
      <c r="AT32" s="2">
        <v>-1E-4</v>
      </c>
      <c r="AU32">
        <v>-0.87</v>
      </c>
    </row>
    <row r="33" spans="1:47" x14ac:dyDescent="0.2">
      <c r="A33" t="s">
        <v>713</v>
      </c>
      <c r="B33" s="6" t="s">
        <v>822</v>
      </c>
      <c r="C33">
        <v>160</v>
      </c>
      <c r="D33" t="s">
        <v>392</v>
      </c>
      <c r="E33" t="s">
        <v>158</v>
      </c>
      <c r="F33" t="s">
        <v>102</v>
      </c>
      <c r="G33" t="s">
        <v>410</v>
      </c>
      <c r="H33" t="s">
        <v>364</v>
      </c>
      <c r="I33" t="s">
        <v>85</v>
      </c>
      <c r="J33" t="s">
        <v>872</v>
      </c>
      <c r="K33">
        <v>4</v>
      </c>
      <c r="L33">
        <v>8</v>
      </c>
      <c r="M33">
        <v>3</v>
      </c>
      <c r="N33">
        <v>0</v>
      </c>
      <c r="O33">
        <v>0</v>
      </c>
      <c r="P33">
        <v>2</v>
      </c>
      <c r="Q33">
        <v>9</v>
      </c>
      <c r="R33">
        <v>0</v>
      </c>
      <c r="S33">
        <v>1</v>
      </c>
      <c r="T33">
        <v>3.49</v>
      </c>
      <c r="U33">
        <v>2.97</v>
      </c>
      <c r="V33">
        <v>28</v>
      </c>
      <c r="W33">
        <v>107</v>
      </c>
      <c r="X33">
        <v>74</v>
      </c>
      <c r="Y33">
        <v>27</v>
      </c>
      <c r="Z33">
        <v>8</v>
      </c>
      <c r="AA33">
        <v>7</v>
      </c>
      <c r="AB33">
        <v>9</v>
      </c>
      <c r="AC33">
        <v>5</v>
      </c>
      <c r="AD33">
        <v>0</v>
      </c>
      <c r="AE33">
        <v>0</v>
      </c>
      <c r="AF33">
        <v>83</v>
      </c>
      <c r="AG33">
        <v>1</v>
      </c>
      <c r="AH33">
        <v>1</v>
      </c>
      <c r="AI33">
        <v>0</v>
      </c>
      <c r="AJ33">
        <v>25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1.01</v>
      </c>
      <c r="AR33">
        <v>0.499</v>
      </c>
      <c r="AS33">
        <v>0</v>
      </c>
      <c r="AT33" s="2">
        <v>0</v>
      </c>
      <c r="AU33">
        <v>4.17</v>
      </c>
    </row>
    <row r="34" spans="1:47" x14ac:dyDescent="0.2">
      <c r="A34" t="s">
        <v>714</v>
      </c>
      <c r="H34" s="5" t="s">
        <v>874</v>
      </c>
      <c r="J34" t="s">
        <v>873</v>
      </c>
      <c r="K34">
        <v>4.4000000000000004</v>
      </c>
      <c r="L34">
        <v>222</v>
      </c>
      <c r="M34">
        <v>189</v>
      </c>
      <c r="N34">
        <v>92</v>
      </c>
      <c r="O34">
        <v>86</v>
      </c>
      <c r="P34">
        <v>45</v>
      </c>
      <c r="Q34">
        <v>245</v>
      </c>
      <c r="R34">
        <v>22</v>
      </c>
      <c r="S34">
        <v>11</v>
      </c>
      <c r="T34">
        <v>3.49</v>
      </c>
      <c r="U34">
        <v>2.97</v>
      </c>
      <c r="V34">
        <v>886</v>
      </c>
      <c r="W34">
        <v>3273</v>
      </c>
      <c r="X34" s="3">
        <v>0.68</v>
      </c>
      <c r="Y34" s="3">
        <v>0.17</v>
      </c>
      <c r="Z34" s="3">
        <v>0.13</v>
      </c>
      <c r="AA34">
        <v>0.79</v>
      </c>
      <c r="AC34" s="3">
        <v>0.27</v>
      </c>
      <c r="AD34" s="3">
        <v>0.06</v>
      </c>
      <c r="AE34">
        <v>0</v>
      </c>
      <c r="AF34">
        <v>60</v>
      </c>
      <c r="AG34">
        <v>16</v>
      </c>
      <c r="AH34">
        <v>7</v>
      </c>
      <c r="AI34">
        <v>0</v>
      </c>
      <c r="AJ34">
        <v>819</v>
      </c>
      <c r="AK34">
        <v>45</v>
      </c>
      <c r="AL34">
        <v>2</v>
      </c>
      <c r="AM34">
        <v>3</v>
      </c>
      <c r="AN34">
        <v>18</v>
      </c>
      <c r="AO34">
        <v>4</v>
      </c>
      <c r="AP34">
        <v>3</v>
      </c>
      <c r="AQ34">
        <v>0.91</v>
      </c>
      <c r="AR34">
        <v>1.698</v>
      </c>
      <c r="AS34">
        <v>0.48</v>
      </c>
      <c r="AT34" s="2">
        <v>2.8999999999999998E-3</v>
      </c>
      <c r="AU34">
        <v>21.75</v>
      </c>
    </row>
  </sheetData>
  <hyperlinks>
    <hyperlink ref="E1" r:id="rId1" xr:uid="{7C82368E-8984-2540-A5E7-2391F34284F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5C19-21ED-7943-A465-9BC72F470BA3}">
  <dimension ref="A1:AU32"/>
  <sheetViews>
    <sheetView workbookViewId="0">
      <selection activeCell="A2" sqref="A2:AU32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451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822</v>
      </c>
      <c r="C2">
        <v>3</v>
      </c>
      <c r="D2" t="s">
        <v>162</v>
      </c>
      <c r="E2" t="s">
        <v>157</v>
      </c>
      <c r="F2" t="s">
        <v>179</v>
      </c>
      <c r="G2" t="s">
        <v>411</v>
      </c>
      <c r="H2" t="s">
        <v>144</v>
      </c>
      <c r="I2" t="s">
        <v>57</v>
      </c>
      <c r="J2" t="s">
        <v>61</v>
      </c>
      <c r="K2">
        <v>99</v>
      </c>
      <c r="L2">
        <v>6</v>
      </c>
      <c r="M2">
        <v>0</v>
      </c>
      <c r="N2">
        <v>0</v>
      </c>
      <c r="O2">
        <v>0</v>
      </c>
      <c r="P2">
        <v>5</v>
      </c>
      <c r="Q2">
        <v>11</v>
      </c>
      <c r="R2">
        <v>0</v>
      </c>
      <c r="S2">
        <v>0</v>
      </c>
      <c r="T2">
        <v>0</v>
      </c>
      <c r="U2">
        <v>1.97</v>
      </c>
      <c r="V2">
        <v>23</v>
      </c>
      <c r="W2">
        <v>111</v>
      </c>
      <c r="X2">
        <v>65</v>
      </c>
      <c r="Y2">
        <v>16</v>
      </c>
      <c r="Z2">
        <v>16</v>
      </c>
      <c r="AA2">
        <v>2</v>
      </c>
      <c r="AB2">
        <v>5</v>
      </c>
      <c r="AC2">
        <v>0</v>
      </c>
      <c r="AD2">
        <v>4</v>
      </c>
      <c r="AE2">
        <v>0</v>
      </c>
      <c r="AF2">
        <v>78</v>
      </c>
      <c r="AG2">
        <v>2</v>
      </c>
      <c r="AH2">
        <v>0</v>
      </c>
      <c r="AI2">
        <v>0</v>
      </c>
      <c r="AJ2">
        <v>18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</v>
      </c>
      <c r="AR2">
        <v>0.27500000000000002</v>
      </c>
      <c r="AS2">
        <v>0.95</v>
      </c>
      <c r="AT2" s="2">
        <v>1.6000000000000001E-3</v>
      </c>
      <c r="AU2">
        <v>2.83</v>
      </c>
    </row>
    <row r="3" spans="1:47" x14ac:dyDescent="0.2">
      <c r="A3" t="s">
        <v>639</v>
      </c>
      <c r="B3" t="s">
        <v>822</v>
      </c>
      <c r="C3">
        <v>8</v>
      </c>
      <c r="D3" t="s">
        <v>164</v>
      </c>
      <c r="E3" t="s">
        <v>158</v>
      </c>
      <c r="F3" t="s">
        <v>59</v>
      </c>
      <c r="G3" t="s">
        <v>409</v>
      </c>
      <c r="H3" t="s">
        <v>147</v>
      </c>
      <c r="I3" t="s">
        <v>57</v>
      </c>
      <c r="J3" t="s">
        <v>523</v>
      </c>
      <c r="K3">
        <v>5</v>
      </c>
      <c r="L3">
        <v>6</v>
      </c>
      <c r="M3">
        <v>4</v>
      </c>
      <c r="N3">
        <v>2</v>
      </c>
      <c r="O3">
        <v>2</v>
      </c>
      <c r="P3">
        <v>4</v>
      </c>
      <c r="Q3">
        <v>8</v>
      </c>
      <c r="R3">
        <v>0</v>
      </c>
      <c r="S3">
        <v>0</v>
      </c>
      <c r="T3">
        <v>1.5</v>
      </c>
      <c r="U3">
        <v>2.2200000000000002</v>
      </c>
      <c r="V3">
        <v>26</v>
      </c>
      <c r="W3">
        <v>103</v>
      </c>
      <c r="X3">
        <v>66</v>
      </c>
      <c r="Y3">
        <v>21</v>
      </c>
      <c r="Z3">
        <v>15</v>
      </c>
      <c r="AA3">
        <v>6</v>
      </c>
      <c r="AB3">
        <v>8</v>
      </c>
      <c r="AC3">
        <v>4</v>
      </c>
      <c r="AD3">
        <v>2</v>
      </c>
      <c r="AE3">
        <v>0</v>
      </c>
      <c r="AF3">
        <v>60</v>
      </c>
      <c r="AG3">
        <v>0</v>
      </c>
      <c r="AH3">
        <v>0</v>
      </c>
      <c r="AI3">
        <v>0</v>
      </c>
      <c r="AJ3">
        <v>22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1.25</v>
      </c>
      <c r="AR3">
        <v>0.19600000000000001</v>
      </c>
      <c r="AS3">
        <v>1.02</v>
      </c>
      <c r="AT3" s="2">
        <v>1E-3</v>
      </c>
      <c r="AU3">
        <v>1.1299999999999999</v>
      </c>
    </row>
    <row r="4" spans="1:47" x14ac:dyDescent="0.2">
      <c r="A4" t="s">
        <v>639</v>
      </c>
      <c r="B4" t="s">
        <v>822</v>
      </c>
      <c r="C4">
        <v>12</v>
      </c>
      <c r="D4" t="s">
        <v>418</v>
      </c>
      <c r="E4" t="s">
        <v>157</v>
      </c>
      <c r="F4" t="s">
        <v>59</v>
      </c>
      <c r="G4" t="s">
        <v>409</v>
      </c>
      <c r="H4" t="s">
        <v>210</v>
      </c>
      <c r="I4" t="s">
        <v>66</v>
      </c>
      <c r="K4">
        <v>4</v>
      </c>
      <c r="L4">
        <v>7</v>
      </c>
      <c r="M4">
        <v>4</v>
      </c>
      <c r="N4">
        <v>0</v>
      </c>
      <c r="O4">
        <v>0</v>
      </c>
      <c r="P4">
        <v>2</v>
      </c>
      <c r="Q4">
        <v>7</v>
      </c>
      <c r="R4">
        <v>0</v>
      </c>
      <c r="S4">
        <v>0</v>
      </c>
      <c r="T4">
        <v>0.95</v>
      </c>
      <c r="U4">
        <v>2.13</v>
      </c>
      <c r="V4">
        <v>26</v>
      </c>
      <c r="W4">
        <v>104</v>
      </c>
      <c r="X4">
        <v>64</v>
      </c>
      <c r="Y4">
        <v>14</v>
      </c>
      <c r="Z4">
        <v>12</v>
      </c>
      <c r="AA4">
        <v>7</v>
      </c>
      <c r="AB4">
        <v>10</v>
      </c>
      <c r="AC4">
        <v>5</v>
      </c>
      <c r="AD4">
        <v>2</v>
      </c>
      <c r="AE4">
        <v>0</v>
      </c>
      <c r="AF4">
        <v>74</v>
      </c>
      <c r="AG4">
        <v>1</v>
      </c>
      <c r="AH4">
        <v>0</v>
      </c>
      <c r="AI4">
        <v>0</v>
      </c>
      <c r="AJ4">
        <v>24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1.1299999999999999</v>
      </c>
      <c r="AR4">
        <v>0.36399999999999999</v>
      </c>
      <c r="AS4">
        <v>0.89</v>
      </c>
      <c r="AT4" s="2">
        <v>1.6999999999999999E-3</v>
      </c>
      <c r="AU4">
        <v>3.27</v>
      </c>
    </row>
    <row r="5" spans="1:47" x14ac:dyDescent="0.2">
      <c r="A5" t="s">
        <v>639</v>
      </c>
      <c r="B5" t="s">
        <v>822</v>
      </c>
      <c r="C5">
        <v>19</v>
      </c>
      <c r="D5" t="s">
        <v>228</v>
      </c>
      <c r="E5" t="s">
        <v>158</v>
      </c>
      <c r="F5" t="s">
        <v>50</v>
      </c>
      <c r="G5" t="s">
        <v>409</v>
      </c>
      <c r="H5" t="s">
        <v>597</v>
      </c>
      <c r="I5" t="s">
        <v>57</v>
      </c>
      <c r="K5">
        <v>7</v>
      </c>
      <c r="L5">
        <v>6</v>
      </c>
      <c r="M5">
        <v>7</v>
      </c>
      <c r="N5">
        <v>3</v>
      </c>
      <c r="O5">
        <v>3</v>
      </c>
      <c r="P5">
        <v>2</v>
      </c>
      <c r="Q5">
        <v>2</v>
      </c>
      <c r="R5">
        <v>1</v>
      </c>
      <c r="S5">
        <v>0</v>
      </c>
      <c r="T5">
        <v>1.8</v>
      </c>
      <c r="U5">
        <v>2.97</v>
      </c>
      <c r="V5">
        <v>24</v>
      </c>
      <c r="W5">
        <v>90</v>
      </c>
      <c r="X5">
        <v>54</v>
      </c>
      <c r="Y5">
        <v>15</v>
      </c>
      <c r="Z5">
        <v>4</v>
      </c>
      <c r="AA5">
        <v>7</v>
      </c>
      <c r="AB5">
        <v>13</v>
      </c>
      <c r="AC5">
        <v>5</v>
      </c>
      <c r="AD5">
        <v>2</v>
      </c>
      <c r="AE5">
        <v>0</v>
      </c>
      <c r="AF5">
        <v>46</v>
      </c>
      <c r="AG5">
        <v>0</v>
      </c>
      <c r="AH5">
        <v>1</v>
      </c>
      <c r="AI5">
        <v>0</v>
      </c>
      <c r="AJ5">
        <v>22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1.1100000000000001</v>
      </c>
      <c r="AR5">
        <v>-4.4999999999999998E-2</v>
      </c>
      <c r="AS5">
        <v>0.79</v>
      </c>
      <c r="AT5" s="2">
        <v>-2.0000000000000001E-4</v>
      </c>
      <c r="AU5">
        <v>0.13</v>
      </c>
    </row>
    <row r="6" spans="1:47" x14ac:dyDescent="0.2">
      <c r="A6" t="s">
        <v>639</v>
      </c>
      <c r="B6" t="s">
        <v>822</v>
      </c>
      <c r="C6">
        <v>24</v>
      </c>
      <c r="D6" t="s">
        <v>526</v>
      </c>
      <c r="E6" t="s">
        <v>158</v>
      </c>
      <c r="F6" t="s">
        <v>72</v>
      </c>
      <c r="G6" t="s">
        <v>410</v>
      </c>
      <c r="H6" t="s">
        <v>290</v>
      </c>
      <c r="I6" t="s">
        <v>52</v>
      </c>
      <c r="K6">
        <v>4</v>
      </c>
      <c r="L6">
        <v>4.0999999999999996</v>
      </c>
      <c r="M6">
        <v>7</v>
      </c>
      <c r="N6">
        <v>6</v>
      </c>
      <c r="O6">
        <v>6</v>
      </c>
      <c r="P6">
        <v>3</v>
      </c>
      <c r="Q6">
        <v>1</v>
      </c>
      <c r="R6">
        <v>1</v>
      </c>
      <c r="S6">
        <v>1</v>
      </c>
      <c r="T6">
        <v>3.38</v>
      </c>
      <c r="U6">
        <v>3.78</v>
      </c>
      <c r="V6">
        <v>25</v>
      </c>
      <c r="W6">
        <v>90</v>
      </c>
      <c r="X6">
        <v>51</v>
      </c>
      <c r="Y6">
        <v>11</v>
      </c>
      <c r="Z6">
        <v>7</v>
      </c>
      <c r="AA6">
        <v>12</v>
      </c>
      <c r="AB6">
        <v>8</v>
      </c>
      <c r="AC6">
        <v>1</v>
      </c>
      <c r="AD6">
        <v>1</v>
      </c>
      <c r="AE6">
        <v>0</v>
      </c>
      <c r="AF6">
        <v>23</v>
      </c>
      <c r="AG6">
        <v>0</v>
      </c>
      <c r="AH6">
        <v>0</v>
      </c>
      <c r="AI6">
        <v>0</v>
      </c>
      <c r="AJ6">
        <v>20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1.24</v>
      </c>
      <c r="AR6">
        <v>-0.38400000000000001</v>
      </c>
      <c r="AS6">
        <v>0.67</v>
      </c>
      <c r="AT6" s="2">
        <v>-1.2999999999999999E-3</v>
      </c>
      <c r="AU6">
        <v>-4.33</v>
      </c>
    </row>
    <row r="7" spans="1:47" x14ac:dyDescent="0.2">
      <c r="A7" t="s">
        <v>639</v>
      </c>
      <c r="B7" s="6" t="s">
        <v>822</v>
      </c>
      <c r="C7">
        <v>28</v>
      </c>
      <c r="D7" t="s">
        <v>399</v>
      </c>
      <c r="E7" t="s">
        <v>158</v>
      </c>
      <c r="F7" t="s">
        <v>77</v>
      </c>
      <c r="G7" t="s">
        <v>409</v>
      </c>
      <c r="H7" t="s">
        <v>480</v>
      </c>
      <c r="I7" t="s">
        <v>57</v>
      </c>
      <c r="J7" t="s">
        <v>598</v>
      </c>
      <c r="K7">
        <v>4</v>
      </c>
      <c r="L7">
        <v>5</v>
      </c>
      <c r="M7">
        <v>9</v>
      </c>
      <c r="N7">
        <v>5</v>
      </c>
      <c r="O7">
        <v>5</v>
      </c>
      <c r="P7">
        <v>0</v>
      </c>
      <c r="Q7">
        <v>5</v>
      </c>
      <c r="R7">
        <v>1</v>
      </c>
      <c r="S7">
        <v>0</v>
      </c>
      <c r="T7">
        <v>4.1900000000000004</v>
      </c>
      <c r="U7">
        <v>3.77</v>
      </c>
      <c r="V7">
        <v>23</v>
      </c>
      <c r="W7">
        <v>81</v>
      </c>
      <c r="X7">
        <v>54</v>
      </c>
      <c r="Y7">
        <v>11</v>
      </c>
      <c r="Z7">
        <v>9</v>
      </c>
      <c r="AA7">
        <v>5</v>
      </c>
      <c r="AB7">
        <v>13</v>
      </c>
      <c r="AC7">
        <v>5</v>
      </c>
      <c r="AD7">
        <v>1</v>
      </c>
      <c r="AE7">
        <v>0</v>
      </c>
      <c r="AF7">
        <v>34</v>
      </c>
      <c r="AG7">
        <v>1</v>
      </c>
      <c r="AH7">
        <v>0</v>
      </c>
      <c r="AI7">
        <v>0</v>
      </c>
      <c r="AJ7">
        <v>23</v>
      </c>
      <c r="AK7">
        <v>4</v>
      </c>
      <c r="AL7">
        <v>0</v>
      </c>
      <c r="AM7">
        <v>0</v>
      </c>
      <c r="AN7">
        <v>0</v>
      </c>
      <c r="AO7">
        <v>0</v>
      </c>
      <c r="AP7">
        <v>0</v>
      </c>
      <c r="AQ7">
        <v>0.91</v>
      </c>
      <c r="AR7">
        <v>-0.255</v>
      </c>
      <c r="AS7">
        <v>0.51</v>
      </c>
      <c r="AT7" s="2">
        <v>-8.9999999999999998E-4</v>
      </c>
      <c r="AU7">
        <v>-2.02</v>
      </c>
    </row>
    <row r="8" spans="1:47" x14ac:dyDescent="0.2">
      <c r="A8" t="s">
        <v>639</v>
      </c>
      <c r="B8" s="6" t="s">
        <v>822</v>
      </c>
      <c r="C8">
        <v>33</v>
      </c>
      <c r="D8" t="s">
        <v>76</v>
      </c>
      <c r="E8" t="s">
        <v>158</v>
      </c>
      <c r="F8" t="s">
        <v>430</v>
      </c>
      <c r="G8" t="s">
        <v>452</v>
      </c>
      <c r="H8" t="s">
        <v>233</v>
      </c>
      <c r="I8" t="s">
        <v>85</v>
      </c>
      <c r="K8">
        <v>5</v>
      </c>
      <c r="L8">
        <v>7.1</v>
      </c>
      <c r="M8">
        <v>4</v>
      </c>
      <c r="N8">
        <v>1</v>
      </c>
      <c r="O8">
        <v>1</v>
      </c>
      <c r="P8">
        <v>3</v>
      </c>
      <c r="Q8">
        <v>10</v>
      </c>
      <c r="R8">
        <v>0</v>
      </c>
      <c r="S8">
        <v>0</v>
      </c>
      <c r="T8">
        <v>3.67</v>
      </c>
      <c r="U8">
        <v>3.4</v>
      </c>
      <c r="V8">
        <v>28</v>
      </c>
      <c r="W8">
        <v>110</v>
      </c>
      <c r="X8">
        <v>67</v>
      </c>
      <c r="Y8">
        <v>21</v>
      </c>
      <c r="Z8">
        <v>13</v>
      </c>
      <c r="AA8">
        <v>4</v>
      </c>
      <c r="AB8">
        <v>11</v>
      </c>
      <c r="AC8">
        <v>3</v>
      </c>
      <c r="AD8">
        <v>1</v>
      </c>
      <c r="AE8">
        <v>0</v>
      </c>
      <c r="AF8">
        <v>73</v>
      </c>
      <c r="AG8">
        <v>0</v>
      </c>
      <c r="AH8">
        <v>1</v>
      </c>
      <c r="AI8">
        <v>0</v>
      </c>
      <c r="AJ8">
        <v>25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1.25</v>
      </c>
      <c r="AR8">
        <v>0.45200000000000001</v>
      </c>
      <c r="AS8">
        <v>0.54</v>
      </c>
      <c r="AT8" s="2">
        <v>1.1999999999999999E-3</v>
      </c>
      <c r="AU8">
        <v>3.63</v>
      </c>
    </row>
    <row r="9" spans="1:47" x14ac:dyDescent="0.2">
      <c r="A9" t="s">
        <v>639</v>
      </c>
      <c r="B9" s="6" t="s">
        <v>822</v>
      </c>
      <c r="C9">
        <v>38</v>
      </c>
      <c r="D9" t="s">
        <v>231</v>
      </c>
      <c r="E9" t="s">
        <v>157</v>
      </c>
      <c r="F9" t="s">
        <v>59</v>
      </c>
      <c r="G9" t="s">
        <v>409</v>
      </c>
      <c r="H9" t="s">
        <v>70</v>
      </c>
      <c r="I9" t="s">
        <v>85</v>
      </c>
      <c r="J9" t="s">
        <v>553</v>
      </c>
      <c r="K9">
        <v>4</v>
      </c>
      <c r="L9">
        <v>7.1</v>
      </c>
      <c r="M9">
        <v>4</v>
      </c>
      <c r="N9">
        <v>1</v>
      </c>
      <c r="O9">
        <v>1</v>
      </c>
      <c r="P9">
        <v>3</v>
      </c>
      <c r="Q9">
        <v>7</v>
      </c>
      <c r="R9">
        <v>0</v>
      </c>
      <c r="S9">
        <v>0</v>
      </c>
      <c r="T9">
        <v>3.31</v>
      </c>
      <c r="U9">
        <v>3.26</v>
      </c>
      <c r="V9">
        <v>29</v>
      </c>
      <c r="W9">
        <v>112</v>
      </c>
      <c r="X9">
        <v>68</v>
      </c>
      <c r="Y9">
        <v>20</v>
      </c>
      <c r="Z9">
        <v>11</v>
      </c>
      <c r="AA9">
        <v>6</v>
      </c>
      <c r="AB9">
        <v>13</v>
      </c>
      <c r="AC9">
        <v>6</v>
      </c>
      <c r="AD9">
        <v>4</v>
      </c>
      <c r="AE9">
        <v>0</v>
      </c>
      <c r="AF9">
        <v>70</v>
      </c>
      <c r="AG9">
        <v>0</v>
      </c>
      <c r="AH9">
        <v>0</v>
      </c>
      <c r="AI9">
        <v>0</v>
      </c>
      <c r="AJ9">
        <v>25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1.44</v>
      </c>
      <c r="AR9">
        <v>0.33</v>
      </c>
      <c r="AS9">
        <v>0.59</v>
      </c>
      <c r="AT9" s="2">
        <v>8.0000000000000004E-4</v>
      </c>
      <c r="AU9">
        <v>2.2400000000000002</v>
      </c>
    </row>
    <row r="10" spans="1:47" x14ac:dyDescent="0.2">
      <c r="A10" t="s">
        <v>639</v>
      </c>
      <c r="B10" s="6" t="s">
        <v>822</v>
      </c>
      <c r="C10">
        <v>43</v>
      </c>
      <c r="D10" t="s">
        <v>178</v>
      </c>
      <c r="E10" t="s">
        <v>158</v>
      </c>
      <c r="F10" t="s">
        <v>55</v>
      </c>
      <c r="G10" t="s">
        <v>452</v>
      </c>
      <c r="H10" t="s">
        <v>124</v>
      </c>
      <c r="I10" t="s">
        <v>85</v>
      </c>
      <c r="J10" t="s">
        <v>628</v>
      </c>
      <c r="K10">
        <v>4</v>
      </c>
      <c r="L10">
        <v>7.2</v>
      </c>
      <c r="M10">
        <v>5</v>
      </c>
      <c r="N10">
        <v>1</v>
      </c>
      <c r="O10">
        <v>1</v>
      </c>
      <c r="P10">
        <v>0</v>
      </c>
      <c r="Q10">
        <v>4</v>
      </c>
      <c r="R10">
        <v>1</v>
      </c>
      <c r="S10">
        <v>0</v>
      </c>
      <c r="T10">
        <v>3.02</v>
      </c>
      <c r="U10">
        <v>3.33</v>
      </c>
      <c r="V10">
        <v>29</v>
      </c>
      <c r="W10">
        <v>107</v>
      </c>
      <c r="X10">
        <v>67</v>
      </c>
      <c r="Y10">
        <v>13</v>
      </c>
      <c r="Z10">
        <v>8</v>
      </c>
      <c r="AA10">
        <v>12</v>
      </c>
      <c r="AB10">
        <v>13</v>
      </c>
      <c r="AC10">
        <v>2</v>
      </c>
      <c r="AD10">
        <v>1</v>
      </c>
      <c r="AE10">
        <v>0</v>
      </c>
      <c r="AF10">
        <v>69</v>
      </c>
      <c r="AG10">
        <v>0</v>
      </c>
      <c r="AH10">
        <v>0</v>
      </c>
      <c r="AI10">
        <v>0</v>
      </c>
      <c r="AJ10">
        <v>29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0.85</v>
      </c>
      <c r="AR10">
        <v>0.36399999999999999</v>
      </c>
      <c r="AS10">
        <v>0.49</v>
      </c>
      <c r="AT10" s="2">
        <v>1.2999999999999999E-3</v>
      </c>
      <c r="AU10">
        <v>2.8</v>
      </c>
    </row>
    <row r="11" spans="1:47" x14ac:dyDescent="0.2">
      <c r="A11" t="s">
        <v>639</v>
      </c>
      <c r="B11" s="6" t="s">
        <v>822</v>
      </c>
      <c r="C11">
        <v>48</v>
      </c>
      <c r="D11" t="s">
        <v>355</v>
      </c>
      <c r="E11" t="s">
        <v>157</v>
      </c>
      <c r="F11" t="s">
        <v>135</v>
      </c>
      <c r="G11" t="s">
        <v>411</v>
      </c>
      <c r="H11" t="s">
        <v>233</v>
      </c>
      <c r="I11" t="s">
        <v>66</v>
      </c>
      <c r="J11" t="s">
        <v>630</v>
      </c>
      <c r="K11">
        <v>4</v>
      </c>
      <c r="L11">
        <v>7</v>
      </c>
      <c r="M11">
        <v>6</v>
      </c>
      <c r="N11">
        <v>2</v>
      </c>
      <c r="O11">
        <v>2</v>
      </c>
      <c r="P11">
        <v>3</v>
      </c>
      <c r="Q11">
        <v>10</v>
      </c>
      <c r="R11">
        <v>1</v>
      </c>
      <c r="S11">
        <v>0</v>
      </c>
      <c r="T11">
        <v>2.97</v>
      </c>
      <c r="U11">
        <v>3.34</v>
      </c>
      <c r="V11">
        <v>28</v>
      </c>
      <c r="W11">
        <v>113</v>
      </c>
      <c r="X11">
        <v>68</v>
      </c>
      <c r="Y11">
        <v>21</v>
      </c>
      <c r="Z11">
        <v>10</v>
      </c>
      <c r="AA11">
        <v>7</v>
      </c>
      <c r="AB11">
        <v>8</v>
      </c>
      <c r="AC11">
        <v>0</v>
      </c>
      <c r="AD11">
        <v>5</v>
      </c>
      <c r="AE11">
        <v>0</v>
      </c>
      <c r="AF11">
        <v>64</v>
      </c>
      <c r="AG11">
        <v>0</v>
      </c>
      <c r="AH11">
        <v>2</v>
      </c>
      <c r="AI11">
        <v>0</v>
      </c>
      <c r="AJ11">
        <v>25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1.01</v>
      </c>
      <c r="AR11">
        <v>3.5000000000000003E-2</v>
      </c>
      <c r="AS11">
        <v>0.7</v>
      </c>
      <c r="AT11" s="2">
        <v>2.0000000000000001E-4</v>
      </c>
      <c r="AU11">
        <v>1.23</v>
      </c>
    </row>
    <row r="12" spans="1:47" x14ac:dyDescent="0.2">
      <c r="A12" t="s">
        <v>639</v>
      </c>
      <c r="B12" s="6" t="s">
        <v>822</v>
      </c>
      <c r="C12">
        <v>53</v>
      </c>
      <c r="D12" t="s">
        <v>356</v>
      </c>
      <c r="E12" t="s">
        <v>157</v>
      </c>
      <c r="F12" t="s">
        <v>50</v>
      </c>
      <c r="G12" t="s">
        <v>409</v>
      </c>
      <c r="H12" t="s">
        <v>575</v>
      </c>
      <c r="I12" t="s">
        <v>66</v>
      </c>
      <c r="J12" t="s">
        <v>583</v>
      </c>
      <c r="K12">
        <v>5</v>
      </c>
      <c r="L12">
        <v>6.2</v>
      </c>
      <c r="M12">
        <v>4</v>
      </c>
      <c r="N12">
        <v>2</v>
      </c>
      <c r="O12">
        <v>2</v>
      </c>
      <c r="P12">
        <v>4</v>
      </c>
      <c r="Q12">
        <v>5</v>
      </c>
      <c r="R12">
        <v>1</v>
      </c>
      <c r="S12">
        <v>0</v>
      </c>
      <c r="T12">
        <v>2.94</v>
      </c>
      <c r="U12">
        <v>3.53</v>
      </c>
      <c r="V12">
        <v>28</v>
      </c>
      <c r="W12">
        <v>102</v>
      </c>
      <c r="X12">
        <v>62</v>
      </c>
      <c r="Y12">
        <v>16</v>
      </c>
      <c r="Z12">
        <v>9</v>
      </c>
      <c r="AA12">
        <v>6</v>
      </c>
      <c r="AB12">
        <v>13</v>
      </c>
      <c r="AC12">
        <v>3</v>
      </c>
      <c r="AD12">
        <v>1</v>
      </c>
      <c r="AE12">
        <v>0</v>
      </c>
      <c r="AF12">
        <v>59</v>
      </c>
      <c r="AG12">
        <v>1</v>
      </c>
      <c r="AH12">
        <v>0</v>
      </c>
      <c r="AI12">
        <v>0</v>
      </c>
      <c r="AJ12">
        <v>24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0.92</v>
      </c>
      <c r="AR12">
        <v>0.151</v>
      </c>
      <c r="AS12">
        <v>0.82</v>
      </c>
      <c r="AT12" s="2">
        <v>8.0000000000000004E-4</v>
      </c>
      <c r="AU12">
        <v>1.31</v>
      </c>
    </row>
    <row r="13" spans="1:47" x14ac:dyDescent="0.2">
      <c r="A13" t="s">
        <v>639</v>
      </c>
      <c r="B13" s="6" t="s">
        <v>822</v>
      </c>
      <c r="C13">
        <v>58</v>
      </c>
      <c r="D13" t="s">
        <v>357</v>
      </c>
      <c r="E13" t="s">
        <v>158</v>
      </c>
      <c r="F13" t="s">
        <v>135</v>
      </c>
      <c r="G13" t="s">
        <v>411</v>
      </c>
      <c r="H13" t="s">
        <v>480</v>
      </c>
      <c r="I13" t="s">
        <v>74</v>
      </c>
      <c r="J13" t="s">
        <v>663</v>
      </c>
      <c r="K13">
        <v>5</v>
      </c>
      <c r="L13">
        <v>3.2</v>
      </c>
      <c r="M13">
        <v>4</v>
      </c>
      <c r="N13">
        <v>6</v>
      </c>
      <c r="O13">
        <v>6</v>
      </c>
      <c r="P13">
        <v>5</v>
      </c>
      <c r="Q13">
        <v>5</v>
      </c>
      <c r="R13">
        <v>1</v>
      </c>
      <c r="S13">
        <v>0</v>
      </c>
      <c r="T13">
        <v>3.53</v>
      </c>
      <c r="U13">
        <v>3.76</v>
      </c>
      <c r="V13">
        <v>20</v>
      </c>
      <c r="W13">
        <v>86</v>
      </c>
      <c r="X13">
        <v>49</v>
      </c>
      <c r="Y13">
        <v>16</v>
      </c>
      <c r="Z13">
        <v>6</v>
      </c>
      <c r="AA13">
        <v>2</v>
      </c>
      <c r="AB13">
        <v>8</v>
      </c>
      <c r="AC13">
        <v>5</v>
      </c>
      <c r="AD13">
        <v>0</v>
      </c>
      <c r="AE13">
        <v>0</v>
      </c>
      <c r="AF13">
        <v>29</v>
      </c>
      <c r="AG13">
        <v>0</v>
      </c>
      <c r="AH13">
        <v>0</v>
      </c>
      <c r="AI13">
        <v>0</v>
      </c>
      <c r="AJ13">
        <v>15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0.95</v>
      </c>
      <c r="AR13">
        <v>-0.30599999999999999</v>
      </c>
      <c r="AS13">
        <v>0.69</v>
      </c>
      <c r="AT13" s="2">
        <v>-1.4E-3</v>
      </c>
      <c r="AU13">
        <v>-4.25</v>
      </c>
    </row>
    <row r="14" spans="1:47" x14ac:dyDescent="0.2">
      <c r="A14" t="s">
        <v>639</v>
      </c>
      <c r="B14" s="6" t="s">
        <v>822</v>
      </c>
      <c r="C14">
        <v>63</v>
      </c>
      <c r="D14" t="s">
        <v>358</v>
      </c>
      <c r="E14" t="s">
        <v>157</v>
      </c>
      <c r="F14" t="s">
        <v>422</v>
      </c>
      <c r="G14" t="s">
        <v>452</v>
      </c>
      <c r="H14" t="s">
        <v>466</v>
      </c>
      <c r="I14" t="s">
        <v>66</v>
      </c>
      <c r="J14" t="s">
        <v>447</v>
      </c>
      <c r="K14">
        <v>5</v>
      </c>
      <c r="L14">
        <v>7</v>
      </c>
      <c r="M14">
        <v>4</v>
      </c>
      <c r="N14">
        <v>0</v>
      </c>
      <c r="O14">
        <v>0</v>
      </c>
      <c r="P14">
        <v>3</v>
      </c>
      <c r="Q14">
        <v>7</v>
      </c>
      <c r="R14">
        <v>0</v>
      </c>
      <c r="S14">
        <v>0</v>
      </c>
      <c r="T14">
        <v>3.22</v>
      </c>
      <c r="U14">
        <v>3.64</v>
      </c>
      <c r="V14">
        <v>27</v>
      </c>
      <c r="W14">
        <v>108</v>
      </c>
      <c r="X14">
        <v>65</v>
      </c>
      <c r="Y14">
        <v>16</v>
      </c>
      <c r="Z14">
        <v>15</v>
      </c>
      <c r="AA14">
        <v>7</v>
      </c>
      <c r="AB14">
        <v>10</v>
      </c>
      <c r="AC14">
        <v>4</v>
      </c>
      <c r="AD14">
        <v>2</v>
      </c>
      <c r="AE14">
        <v>0</v>
      </c>
      <c r="AF14">
        <v>73</v>
      </c>
      <c r="AG14">
        <v>0</v>
      </c>
      <c r="AH14">
        <v>0</v>
      </c>
      <c r="AI14">
        <v>0</v>
      </c>
      <c r="AJ14">
        <v>24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0.89</v>
      </c>
      <c r="AR14">
        <v>0.27200000000000002</v>
      </c>
      <c r="AS14">
        <v>0.57999999999999996</v>
      </c>
      <c r="AT14" s="2">
        <v>1.1000000000000001E-3</v>
      </c>
      <c r="AU14">
        <v>3.19</v>
      </c>
    </row>
    <row r="15" spans="1:47" x14ac:dyDescent="0.2">
      <c r="A15" t="s">
        <v>639</v>
      </c>
      <c r="B15" s="6" t="s">
        <v>822</v>
      </c>
      <c r="C15">
        <v>69</v>
      </c>
      <c r="D15" t="s">
        <v>359</v>
      </c>
      <c r="E15" t="s">
        <v>158</v>
      </c>
      <c r="F15" t="s">
        <v>80</v>
      </c>
      <c r="G15" t="s">
        <v>409</v>
      </c>
      <c r="H15" t="s">
        <v>419</v>
      </c>
      <c r="I15" t="s">
        <v>74</v>
      </c>
      <c r="J15" t="s">
        <v>508</v>
      </c>
      <c r="K15">
        <v>5</v>
      </c>
      <c r="L15">
        <v>3</v>
      </c>
      <c r="M15">
        <v>9</v>
      </c>
      <c r="N15">
        <v>7</v>
      </c>
      <c r="O15">
        <v>7</v>
      </c>
      <c r="P15">
        <v>4</v>
      </c>
      <c r="Q15">
        <v>3</v>
      </c>
      <c r="R15">
        <v>1</v>
      </c>
      <c r="S15">
        <v>0</v>
      </c>
      <c r="T15">
        <v>3.86</v>
      </c>
      <c r="U15">
        <v>3.85</v>
      </c>
      <c r="V15">
        <v>22</v>
      </c>
      <c r="W15">
        <v>88</v>
      </c>
      <c r="X15">
        <v>47</v>
      </c>
      <c r="Y15">
        <v>10</v>
      </c>
      <c r="Z15">
        <v>8</v>
      </c>
      <c r="AA15">
        <v>7</v>
      </c>
      <c r="AB15">
        <v>8</v>
      </c>
      <c r="AC15">
        <v>6</v>
      </c>
      <c r="AD15">
        <v>0</v>
      </c>
      <c r="AE15">
        <v>0</v>
      </c>
      <c r="AF15">
        <v>12</v>
      </c>
      <c r="AG15">
        <v>0</v>
      </c>
      <c r="AH15">
        <v>0</v>
      </c>
      <c r="AI15">
        <v>0</v>
      </c>
      <c r="AJ15">
        <v>18</v>
      </c>
      <c r="AK15">
        <v>2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1.29</v>
      </c>
      <c r="AR15">
        <v>-0.54</v>
      </c>
      <c r="AS15">
        <v>0.87</v>
      </c>
      <c r="AT15" s="2">
        <v>-2.2000000000000001E-3</v>
      </c>
      <c r="AU15">
        <v>-5.78</v>
      </c>
    </row>
    <row r="16" spans="1:47" x14ac:dyDescent="0.2">
      <c r="A16" t="s">
        <v>639</v>
      </c>
      <c r="B16" s="6" t="s">
        <v>822</v>
      </c>
      <c r="C16">
        <v>73</v>
      </c>
      <c r="D16" t="s">
        <v>192</v>
      </c>
      <c r="E16" t="s">
        <v>157</v>
      </c>
      <c r="F16" t="s">
        <v>88</v>
      </c>
      <c r="G16" t="s">
        <v>410</v>
      </c>
      <c r="H16" t="s">
        <v>330</v>
      </c>
      <c r="I16" t="s">
        <v>66</v>
      </c>
      <c r="J16" t="s">
        <v>721</v>
      </c>
      <c r="K16">
        <v>5</v>
      </c>
      <c r="L16">
        <v>7</v>
      </c>
      <c r="M16">
        <v>5</v>
      </c>
      <c r="N16">
        <v>4</v>
      </c>
      <c r="O16">
        <v>4</v>
      </c>
      <c r="P16">
        <v>1</v>
      </c>
      <c r="Q16">
        <v>5</v>
      </c>
      <c r="R16">
        <v>2</v>
      </c>
      <c r="S16">
        <v>1</v>
      </c>
      <c r="T16">
        <v>3.96</v>
      </c>
      <c r="U16">
        <v>4.04</v>
      </c>
      <c r="V16">
        <v>27</v>
      </c>
      <c r="W16">
        <v>102</v>
      </c>
      <c r="X16">
        <v>67</v>
      </c>
      <c r="Y16">
        <v>14</v>
      </c>
      <c r="Z16">
        <v>12</v>
      </c>
      <c r="AA16">
        <v>5</v>
      </c>
      <c r="AB16">
        <v>15</v>
      </c>
      <c r="AC16">
        <v>6</v>
      </c>
      <c r="AD16">
        <v>4</v>
      </c>
      <c r="AE16">
        <v>0</v>
      </c>
      <c r="AF16">
        <v>55</v>
      </c>
      <c r="AG16">
        <v>0</v>
      </c>
      <c r="AH16">
        <v>0</v>
      </c>
      <c r="AI16">
        <v>0</v>
      </c>
      <c r="AJ16">
        <v>25</v>
      </c>
      <c r="AK16">
        <v>2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0.64</v>
      </c>
      <c r="AR16">
        <v>-0.10299999999999999</v>
      </c>
      <c r="AS16">
        <v>0.27</v>
      </c>
      <c r="AT16" s="2">
        <v>-2.9999999999999997E-4</v>
      </c>
      <c r="AU16">
        <v>-0.52</v>
      </c>
    </row>
    <row r="17" spans="1:47" x14ac:dyDescent="0.2">
      <c r="A17" t="s">
        <v>639</v>
      </c>
      <c r="B17" t="s">
        <v>822</v>
      </c>
      <c r="C17">
        <v>79</v>
      </c>
      <c r="D17" t="s">
        <v>363</v>
      </c>
      <c r="E17" t="s">
        <v>157</v>
      </c>
      <c r="F17" t="s">
        <v>431</v>
      </c>
      <c r="G17" t="s">
        <v>452</v>
      </c>
      <c r="H17" t="s">
        <v>124</v>
      </c>
      <c r="I17" t="s">
        <v>66</v>
      </c>
      <c r="J17" t="s">
        <v>255</v>
      </c>
      <c r="K17">
        <v>4</v>
      </c>
      <c r="L17">
        <v>6.1</v>
      </c>
      <c r="M17">
        <v>3</v>
      </c>
      <c r="N17">
        <v>2</v>
      </c>
      <c r="O17">
        <v>2</v>
      </c>
      <c r="P17">
        <v>1</v>
      </c>
      <c r="Q17">
        <v>3</v>
      </c>
      <c r="R17">
        <v>1</v>
      </c>
      <c r="S17">
        <v>0</v>
      </c>
      <c r="T17">
        <v>3.88</v>
      </c>
      <c r="U17">
        <v>4.08</v>
      </c>
      <c r="V17">
        <v>22</v>
      </c>
      <c r="W17">
        <v>74</v>
      </c>
      <c r="X17">
        <v>48</v>
      </c>
      <c r="Y17">
        <v>14</v>
      </c>
      <c r="Z17">
        <v>6</v>
      </c>
      <c r="AA17">
        <v>11</v>
      </c>
      <c r="AB17">
        <v>7</v>
      </c>
      <c r="AC17">
        <v>2</v>
      </c>
      <c r="AD17">
        <v>1</v>
      </c>
      <c r="AE17">
        <v>0</v>
      </c>
      <c r="AF17">
        <v>61</v>
      </c>
      <c r="AG17">
        <v>0</v>
      </c>
      <c r="AH17">
        <v>0</v>
      </c>
      <c r="AI17">
        <v>0</v>
      </c>
      <c r="AJ17">
        <v>21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1.06</v>
      </c>
      <c r="AR17">
        <v>0.14699999999999999</v>
      </c>
      <c r="AS17">
        <v>0.66</v>
      </c>
      <c r="AT17" s="2">
        <v>5.9999999999999995E-4</v>
      </c>
      <c r="AU17">
        <v>0.73</v>
      </c>
    </row>
    <row r="18" spans="1:47" x14ac:dyDescent="0.2">
      <c r="A18" t="s">
        <v>639</v>
      </c>
      <c r="B18" t="s">
        <v>822</v>
      </c>
      <c r="C18">
        <v>84</v>
      </c>
      <c r="D18" t="s">
        <v>320</v>
      </c>
      <c r="E18" t="s">
        <v>158</v>
      </c>
      <c r="F18" t="s">
        <v>179</v>
      </c>
      <c r="G18" t="s">
        <v>411</v>
      </c>
      <c r="H18" t="s">
        <v>147</v>
      </c>
      <c r="I18" t="s">
        <v>85</v>
      </c>
      <c r="J18" t="s">
        <v>260</v>
      </c>
      <c r="K18">
        <v>4</v>
      </c>
      <c r="L18">
        <v>8</v>
      </c>
      <c r="M18">
        <v>6</v>
      </c>
      <c r="N18">
        <v>2</v>
      </c>
      <c r="O18">
        <v>2</v>
      </c>
      <c r="P18">
        <v>0</v>
      </c>
      <c r="Q18">
        <v>9</v>
      </c>
      <c r="R18">
        <v>1</v>
      </c>
      <c r="S18">
        <v>0</v>
      </c>
      <c r="T18">
        <v>3.76</v>
      </c>
      <c r="U18">
        <v>3.96</v>
      </c>
      <c r="V18">
        <v>30</v>
      </c>
      <c r="W18">
        <v>108</v>
      </c>
      <c r="X18">
        <v>75</v>
      </c>
      <c r="Y18">
        <v>13</v>
      </c>
      <c r="Z18">
        <v>15</v>
      </c>
      <c r="AA18">
        <v>7</v>
      </c>
      <c r="AB18">
        <v>14</v>
      </c>
      <c r="AC18">
        <v>5</v>
      </c>
      <c r="AD18">
        <v>2</v>
      </c>
      <c r="AE18">
        <v>0</v>
      </c>
      <c r="AF18">
        <v>71</v>
      </c>
      <c r="AG18">
        <v>1</v>
      </c>
      <c r="AH18">
        <v>0</v>
      </c>
      <c r="AI18">
        <v>0</v>
      </c>
      <c r="AJ18">
        <v>30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1.07</v>
      </c>
      <c r="AR18">
        <v>0.34300000000000003</v>
      </c>
      <c r="AS18">
        <v>0.56000000000000005</v>
      </c>
      <c r="AT18" s="2">
        <v>1.1000000000000001E-3</v>
      </c>
      <c r="AU18">
        <v>2.17</v>
      </c>
    </row>
    <row r="19" spans="1:47" x14ac:dyDescent="0.2">
      <c r="A19" t="s">
        <v>639</v>
      </c>
      <c r="B19" t="s">
        <v>822</v>
      </c>
      <c r="C19">
        <v>89</v>
      </c>
      <c r="D19" t="s">
        <v>437</v>
      </c>
      <c r="E19" t="s">
        <v>157</v>
      </c>
      <c r="F19" t="s">
        <v>55</v>
      </c>
      <c r="G19" t="s">
        <v>452</v>
      </c>
      <c r="H19" t="s">
        <v>318</v>
      </c>
      <c r="I19" t="s">
        <v>74</v>
      </c>
      <c r="J19" t="s">
        <v>827</v>
      </c>
      <c r="K19">
        <v>8</v>
      </c>
      <c r="L19">
        <v>4</v>
      </c>
      <c r="M19">
        <v>7</v>
      </c>
      <c r="N19">
        <v>5</v>
      </c>
      <c r="O19">
        <v>5</v>
      </c>
      <c r="P19">
        <v>2</v>
      </c>
      <c r="Q19">
        <v>5</v>
      </c>
      <c r="R19">
        <v>2</v>
      </c>
      <c r="S19">
        <v>0</v>
      </c>
      <c r="T19">
        <v>4.03</v>
      </c>
      <c r="U19">
        <v>4.13</v>
      </c>
      <c r="V19">
        <v>22</v>
      </c>
      <c r="W19">
        <v>83</v>
      </c>
      <c r="X19">
        <v>52</v>
      </c>
      <c r="Y19">
        <v>10</v>
      </c>
      <c r="Z19">
        <v>13</v>
      </c>
      <c r="AA19">
        <v>8</v>
      </c>
      <c r="AB19">
        <v>7</v>
      </c>
      <c r="AC19">
        <v>2</v>
      </c>
      <c r="AD19">
        <v>0</v>
      </c>
      <c r="AE19">
        <v>0</v>
      </c>
      <c r="AF19">
        <v>31</v>
      </c>
      <c r="AG19">
        <v>0</v>
      </c>
      <c r="AH19">
        <v>0</v>
      </c>
      <c r="AI19">
        <v>0</v>
      </c>
      <c r="AJ19">
        <v>18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0.85</v>
      </c>
      <c r="AR19">
        <v>-0.26800000000000002</v>
      </c>
      <c r="AS19">
        <v>0.44</v>
      </c>
      <c r="AT19" s="2">
        <v>-8.0000000000000004E-4</v>
      </c>
      <c r="AU19">
        <v>-3.14</v>
      </c>
    </row>
    <row r="20" spans="1:47" x14ac:dyDescent="0.2">
      <c r="A20" t="s">
        <v>639</v>
      </c>
      <c r="B20" t="s">
        <v>822</v>
      </c>
      <c r="C20">
        <v>94</v>
      </c>
      <c r="D20" t="s">
        <v>507</v>
      </c>
      <c r="E20" t="s">
        <v>158</v>
      </c>
      <c r="F20" t="s">
        <v>59</v>
      </c>
      <c r="G20" s="6" t="s">
        <v>409</v>
      </c>
      <c r="H20" t="s">
        <v>293</v>
      </c>
      <c r="I20" t="s">
        <v>66</v>
      </c>
      <c r="J20" t="s">
        <v>133</v>
      </c>
      <c r="K20">
        <v>5</v>
      </c>
      <c r="L20">
        <v>6</v>
      </c>
      <c r="M20">
        <v>6</v>
      </c>
      <c r="N20">
        <v>6</v>
      </c>
      <c r="O20">
        <v>6</v>
      </c>
      <c r="P20">
        <v>2</v>
      </c>
      <c r="Q20">
        <v>9</v>
      </c>
      <c r="R20">
        <v>3</v>
      </c>
      <c r="S20">
        <v>0</v>
      </c>
      <c r="T20">
        <v>4.29</v>
      </c>
      <c r="U20">
        <v>4.3099999999999996</v>
      </c>
      <c r="V20">
        <v>26</v>
      </c>
      <c r="W20">
        <v>97</v>
      </c>
      <c r="X20">
        <v>64</v>
      </c>
      <c r="Y20">
        <v>17</v>
      </c>
      <c r="Z20">
        <v>17</v>
      </c>
      <c r="AA20">
        <v>8</v>
      </c>
      <c r="AB20">
        <v>7</v>
      </c>
      <c r="AC20">
        <v>5</v>
      </c>
      <c r="AD20">
        <v>0</v>
      </c>
      <c r="AE20">
        <v>0</v>
      </c>
      <c r="AF20">
        <v>43</v>
      </c>
      <c r="AG20">
        <v>0</v>
      </c>
      <c r="AH20">
        <v>0</v>
      </c>
      <c r="AI20">
        <v>0</v>
      </c>
      <c r="AJ20">
        <v>24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0.62</v>
      </c>
      <c r="AR20">
        <v>-0.224</v>
      </c>
      <c r="AS20">
        <v>0.36</v>
      </c>
      <c r="AT20" s="2">
        <v>-8.0000000000000004E-4</v>
      </c>
      <c r="AU20">
        <v>-2.2599999999999998</v>
      </c>
    </row>
    <row r="21" spans="1:47" x14ac:dyDescent="0.2">
      <c r="A21" t="s">
        <v>639</v>
      </c>
      <c r="B21" t="s">
        <v>822</v>
      </c>
      <c r="C21">
        <v>99</v>
      </c>
      <c r="D21" t="s">
        <v>369</v>
      </c>
      <c r="E21" t="s">
        <v>158</v>
      </c>
      <c r="F21" t="s">
        <v>50</v>
      </c>
      <c r="G21" s="6" t="s">
        <v>409</v>
      </c>
      <c r="H21" t="s">
        <v>233</v>
      </c>
      <c r="I21" t="s">
        <v>111</v>
      </c>
      <c r="J21" t="s">
        <v>138</v>
      </c>
      <c r="K21">
        <v>4</v>
      </c>
      <c r="L21">
        <v>9</v>
      </c>
      <c r="M21">
        <v>5</v>
      </c>
      <c r="N21">
        <v>2</v>
      </c>
      <c r="O21">
        <v>2</v>
      </c>
      <c r="P21">
        <v>1</v>
      </c>
      <c r="Q21">
        <v>6</v>
      </c>
      <c r="R21">
        <v>1</v>
      </c>
      <c r="S21">
        <v>1</v>
      </c>
      <c r="T21">
        <v>4.13</v>
      </c>
      <c r="U21">
        <v>4.28</v>
      </c>
      <c r="V21">
        <v>32</v>
      </c>
      <c r="W21">
        <v>112</v>
      </c>
      <c r="X21">
        <v>78</v>
      </c>
      <c r="Y21">
        <v>17</v>
      </c>
      <c r="Z21">
        <v>10</v>
      </c>
      <c r="AA21">
        <v>10</v>
      </c>
      <c r="AB21">
        <v>14</v>
      </c>
      <c r="AC21">
        <v>11</v>
      </c>
      <c r="AD21">
        <v>2</v>
      </c>
      <c r="AE21">
        <v>0</v>
      </c>
      <c r="AF21">
        <v>74</v>
      </c>
      <c r="AG21">
        <v>0</v>
      </c>
      <c r="AH21">
        <v>1</v>
      </c>
      <c r="AI21">
        <v>0</v>
      </c>
      <c r="AJ21">
        <v>30</v>
      </c>
      <c r="AK21">
        <v>0</v>
      </c>
      <c r="AL21">
        <v>2</v>
      </c>
      <c r="AM21">
        <v>0</v>
      </c>
      <c r="AN21">
        <v>2</v>
      </c>
      <c r="AO21">
        <v>0</v>
      </c>
      <c r="AP21">
        <v>1</v>
      </c>
      <c r="AQ21">
        <v>1.25</v>
      </c>
      <c r="AR21">
        <v>0.123</v>
      </c>
      <c r="AS21">
        <v>0.3</v>
      </c>
      <c r="AT21" s="2">
        <v>2.0000000000000001E-4</v>
      </c>
      <c r="AU21">
        <v>2.69</v>
      </c>
    </row>
    <row r="22" spans="1:47" x14ac:dyDescent="0.2">
      <c r="A22" t="s">
        <v>639</v>
      </c>
      <c r="B22" s="6" t="s">
        <v>822</v>
      </c>
      <c r="C22">
        <v>104</v>
      </c>
      <c r="D22" t="s">
        <v>371</v>
      </c>
      <c r="E22" t="s">
        <v>157</v>
      </c>
      <c r="F22" t="s">
        <v>69</v>
      </c>
      <c r="G22" t="s">
        <v>411</v>
      </c>
      <c r="H22" t="s">
        <v>233</v>
      </c>
      <c r="I22" t="s">
        <v>66</v>
      </c>
      <c r="K22">
        <v>4</v>
      </c>
      <c r="L22">
        <v>6.2</v>
      </c>
      <c r="M22">
        <v>4</v>
      </c>
      <c r="N22">
        <v>1</v>
      </c>
      <c r="O22">
        <v>1</v>
      </c>
      <c r="P22">
        <v>4</v>
      </c>
      <c r="Q22">
        <v>6</v>
      </c>
      <c r="R22">
        <v>0</v>
      </c>
      <c r="S22">
        <v>0</v>
      </c>
      <c r="T22">
        <v>3.98</v>
      </c>
      <c r="U22">
        <v>4.2300000000000004</v>
      </c>
      <c r="V22">
        <v>27</v>
      </c>
      <c r="W22">
        <v>114</v>
      </c>
      <c r="X22">
        <v>65</v>
      </c>
      <c r="Y22">
        <v>22</v>
      </c>
      <c r="Z22">
        <v>9</v>
      </c>
      <c r="AA22">
        <v>5</v>
      </c>
      <c r="AB22">
        <v>12</v>
      </c>
      <c r="AC22">
        <v>9</v>
      </c>
      <c r="AD22">
        <v>2</v>
      </c>
      <c r="AE22">
        <v>0</v>
      </c>
      <c r="AF22">
        <v>64</v>
      </c>
      <c r="AG22">
        <v>0</v>
      </c>
      <c r="AH22">
        <v>0</v>
      </c>
      <c r="AI22">
        <v>0</v>
      </c>
      <c r="AJ22">
        <v>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1.23</v>
      </c>
      <c r="AR22">
        <v>0.248</v>
      </c>
      <c r="AS22">
        <v>0.36</v>
      </c>
      <c r="AT22" s="2">
        <v>4.0000000000000002E-4</v>
      </c>
      <c r="AU22">
        <v>2.09</v>
      </c>
    </row>
    <row r="23" spans="1:47" x14ac:dyDescent="0.2">
      <c r="A23" t="s">
        <v>639</v>
      </c>
      <c r="B23" s="6" t="s">
        <v>822</v>
      </c>
      <c r="C23">
        <v>109</v>
      </c>
      <c r="D23" t="s">
        <v>509</v>
      </c>
      <c r="E23" t="s">
        <v>158</v>
      </c>
      <c r="F23" t="s">
        <v>77</v>
      </c>
      <c r="G23" s="6" t="s">
        <v>409</v>
      </c>
      <c r="H23" t="s">
        <v>847</v>
      </c>
      <c r="I23" t="s">
        <v>66</v>
      </c>
      <c r="J23" t="s">
        <v>140</v>
      </c>
      <c r="K23">
        <v>5</v>
      </c>
      <c r="L23">
        <v>6.1</v>
      </c>
      <c r="M23">
        <v>7</v>
      </c>
      <c r="N23">
        <v>4</v>
      </c>
      <c r="O23">
        <v>4</v>
      </c>
      <c r="P23">
        <v>3</v>
      </c>
      <c r="Q23">
        <v>8</v>
      </c>
      <c r="R23">
        <v>3</v>
      </c>
      <c r="S23">
        <v>0</v>
      </c>
      <c r="T23">
        <v>4.0599999999999996</v>
      </c>
      <c r="U23">
        <v>4.41</v>
      </c>
      <c r="V23">
        <v>27</v>
      </c>
      <c r="W23">
        <v>110</v>
      </c>
      <c r="X23">
        <v>64</v>
      </c>
      <c r="Y23">
        <v>18</v>
      </c>
      <c r="Z23">
        <v>10</v>
      </c>
      <c r="AA23">
        <v>9</v>
      </c>
      <c r="AB23">
        <v>7</v>
      </c>
      <c r="AC23">
        <v>3</v>
      </c>
      <c r="AD23">
        <v>0</v>
      </c>
      <c r="AE23">
        <v>0</v>
      </c>
      <c r="AF23">
        <v>48</v>
      </c>
      <c r="AG23">
        <v>0</v>
      </c>
      <c r="AH23">
        <v>0</v>
      </c>
      <c r="AI23">
        <v>0</v>
      </c>
      <c r="AJ23">
        <v>24</v>
      </c>
      <c r="AK23">
        <v>0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0.48</v>
      </c>
      <c r="AR23">
        <v>4.9000000000000002E-2</v>
      </c>
      <c r="AS23">
        <v>0.06</v>
      </c>
      <c r="AT23" s="2">
        <v>0</v>
      </c>
      <c r="AU23">
        <v>-0.89</v>
      </c>
    </row>
    <row r="24" spans="1:47" x14ac:dyDescent="0.2">
      <c r="A24" t="s">
        <v>639</v>
      </c>
      <c r="B24" s="6" t="s">
        <v>822</v>
      </c>
      <c r="C24">
        <v>113</v>
      </c>
      <c r="D24" t="s">
        <v>376</v>
      </c>
      <c r="E24" t="s">
        <v>158</v>
      </c>
      <c r="F24" t="s">
        <v>227</v>
      </c>
      <c r="G24" t="s">
        <v>410</v>
      </c>
      <c r="H24" t="s">
        <v>478</v>
      </c>
      <c r="I24" t="s">
        <v>74</v>
      </c>
      <c r="J24" t="s">
        <v>848</v>
      </c>
      <c r="K24">
        <v>4</v>
      </c>
      <c r="L24">
        <v>3.1</v>
      </c>
      <c r="M24">
        <v>7</v>
      </c>
      <c r="N24">
        <v>6</v>
      </c>
      <c r="O24">
        <v>6</v>
      </c>
      <c r="P24">
        <v>2</v>
      </c>
      <c r="Q24">
        <v>1</v>
      </c>
      <c r="R24">
        <v>2</v>
      </c>
      <c r="S24">
        <v>1</v>
      </c>
      <c r="T24">
        <v>4.3499999999999996</v>
      </c>
      <c r="U24">
        <v>4.6100000000000003</v>
      </c>
      <c r="V24">
        <v>20</v>
      </c>
      <c r="W24">
        <v>70</v>
      </c>
      <c r="X24">
        <v>42</v>
      </c>
      <c r="Y24">
        <v>14</v>
      </c>
      <c r="Z24">
        <v>3</v>
      </c>
      <c r="AA24">
        <v>2</v>
      </c>
      <c r="AB24">
        <v>14</v>
      </c>
      <c r="AC24">
        <v>7</v>
      </c>
      <c r="AD24">
        <v>2</v>
      </c>
      <c r="AE24">
        <v>0</v>
      </c>
      <c r="AF24">
        <v>21</v>
      </c>
      <c r="AG24">
        <v>0</v>
      </c>
      <c r="AH24">
        <v>0</v>
      </c>
      <c r="AI24">
        <v>0</v>
      </c>
      <c r="AJ24">
        <v>17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0.82</v>
      </c>
      <c r="AR24">
        <v>-0.40400000000000003</v>
      </c>
      <c r="AS24">
        <v>0.26</v>
      </c>
      <c r="AT24" s="2">
        <v>-8.0000000000000004E-4</v>
      </c>
      <c r="AU24">
        <v>-4.6100000000000003</v>
      </c>
    </row>
    <row r="25" spans="1:47" x14ac:dyDescent="0.2">
      <c r="A25" t="s">
        <v>639</v>
      </c>
      <c r="B25" s="6" t="s">
        <v>822</v>
      </c>
      <c r="C25">
        <v>118</v>
      </c>
      <c r="D25" t="s">
        <v>511</v>
      </c>
      <c r="E25" t="s">
        <v>157</v>
      </c>
      <c r="F25" t="s">
        <v>102</v>
      </c>
      <c r="G25" t="s">
        <v>410</v>
      </c>
      <c r="H25" t="s">
        <v>629</v>
      </c>
      <c r="I25" t="s">
        <v>429</v>
      </c>
      <c r="J25" t="s">
        <v>381</v>
      </c>
      <c r="K25">
        <v>4</v>
      </c>
      <c r="L25">
        <v>1.2</v>
      </c>
      <c r="M25">
        <v>6</v>
      </c>
      <c r="N25">
        <v>5</v>
      </c>
      <c r="O25">
        <v>5</v>
      </c>
      <c r="P25">
        <v>1</v>
      </c>
      <c r="Q25">
        <v>1</v>
      </c>
      <c r="R25">
        <v>0</v>
      </c>
      <c r="S25">
        <v>0</v>
      </c>
      <c r="T25">
        <v>4.62</v>
      </c>
      <c r="U25">
        <v>4.5999999999999996</v>
      </c>
      <c r="V25">
        <v>12</v>
      </c>
      <c r="W25">
        <v>52</v>
      </c>
      <c r="X25">
        <v>31</v>
      </c>
      <c r="Y25">
        <v>6</v>
      </c>
      <c r="Z25">
        <v>4</v>
      </c>
      <c r="AA25">
        <v>5</v>
      </c>
      <c r="AB25">
        <v>5</v>
      </c>
      <c r="AC25">
        <v>5</v>
      </c>
      <c r="AD25">
        <v>0</v>
      </c>
      <c r="AE25">
        <v>0</v>
      </c>
      <c r="AF25">
        <v>23</v>
      </c>
      <c r="AG25">
        <v>0</v>
      </c>
      <c r="AH25">
        <v>0</v>
      </c>
      <c r="AI25">
        <v>0</v>
      </c>
      <c r="AJ25">
        <v>11</v>
      </c>
      <c r="AK25">
        <v>2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0.98</v>
      </c>
      <c r="AR25">
        <v>-0.312</v>
      </c>
      <c r="AS25">
        <v>0.17</v>
      </c>
      <c r="AT25" s="2">
        <v>-2.9999999999999997E-4</v>
      </c>
      <c r="AU25">
        <v>-4.29</v>
      </c>
    </row>
    <row r="26" spans="1:47" x14ac:dyDescent="0.2">
      <c r="A26" t="s">
        <v>639</v>
      </c>
      <c r="B26" s="6" t="s">
        <v>822</v>
      </c>
      <c r="C26">
        <v>123</v>
      </c>
      <c r="D26" t="s">
        <v>327</v>
      </c>
      <c r="E26" t="s">
        <v>157</v>
      </c>
      <c r="F26" t="s">
        <v>227</v>
      </c>
      <c r="G26" t="s">
        <v>410</v>
      </c>
      <c r="H26" t="s">
        <v>97</v>
      </c>
      <c r="I26" t="s">
        <v>66</v>
      </c>
      <c r="K26">
        <v>4</v>
      </c>
      <c r="L26">
        <v>6.1</v>
      </c>
      <c r="M26">
        <v>2</v>
      </c>
      <c r="N26">
        <v>2</v>
      </c>
      <c r="O26">
        <v>1</v>
      </c>
      <c r="P26">
        <v>6</v>
      </c>
      <c r="Q26">
        <v>7</v>
      </c>
      <c r="R26">
        <v>0</v>
      </c>
      <c r="S26">
        <v>0</v>
      </c>
      <c r="T26">
        <v>4.4800000000000004</v>
      </c>
      <c r="U26">
        <v>4.57</v>
      </c>
      <c r="V26">
        <v>27</v>
      </c>
      <c r="W26">
        <v>109</v>
      </c>
      <c r="X26">
        <v>60</v>
      </c>
      <c r="Y26">
        <v>19</v>
      </c>
      <c r="Z26">
        <v>4</v>
      </c>
      <c r="AA26">
        <v>6</v>
      </c>
      <c r="AB26">
        <v>8</v>
      </c>
      <c r="AC26">
        <v>3</v>
      </c>
      <c r="AD26">
        <v>3</v>
      </c>
      <c r="AE26">
        <v>0</v>
      </c>
      <c r="AF26">
        <v>64</v>
      </c>
      <c r="AG26">
        <v>2</v>
      </c>
      <c r="AH26">
        <v>0</v>
      </c>
      <c r="AI26">
        <v>0</v>
      </c>
      <c r="AJ26">
        <v>21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1.24</v>
      </c>
      <c r="AR26">
        <v>0.246</v>
      </c>
      <c r="AS26">
        <v>0.14000000000000001</v>
      </c>
      <c r="AT26" s="2">
        <v>2.0000000000000001E-4</v>
      </c>
      <c r="AU26">
        <v>1.92</v>
      </c>
    </row>
    <row r="27" spans="1:47" x14ac:dyDescent="0.2">
      <c r="A27" t="s">
        <v>639</v>
      </c>
      <c r="B27" s="6" t="s">
        <v>822</v>
      </c>
      <c r="C27">
        <v>127</v>
      </c>
      <c r="D27" t="s">
        <v>329</v>
      </c>
      <c r="E27" t="s">
        <v>158</v>
      </c>
      <c r="F27" t="s">
        <v>64</v>
      </c>
      <c r="G27" t="s">
        <v>411</v>
      </c>
      <c r="H27" t="s">
        <v>70</v>
      </c>
      <c r="I27" t="s">
        <v>85</v>
      </c>
      <c r="J27" t="s">
        <v>849</v>
      </c>
      <c r="K27">
        <v>4</v>
      </c>
      <c r="L27">
        <v>8</v>
      </c>
      <c r="M27">
        <v>5</v>
      </c>
      <c r="N27">
        <v>1</v>
      </c>
      <c r="O27">
        <v>1</v>
      </c>
      <c r="P27">
        <v>3</v>
      </c>
      <c r="Q27">
        <v>7</v>
      </c>
      <c r="R27">
        <v>0</v>
      </c>
      <c r="S27">
        <v>0</v>
      </c>
      <c r="T27">
        <v>4.3099999999999996</v>
      </c>
      <c r="U27">
        <v>4.46</v>
      </c>
      <c r="V27">
        <v>27</v>
      </c>
      <c r="W27">
        <v>101</v>
      </c>
      <c r="X27">
        <v>62</v>
      </c>
      <c r="Y27">
        <v>19</v>
      </c>
      <c r="Z27">
        <v>4</v>
      </c>
      <c r="AA27">
        <v>9</v>
      </c>
      <c r="AB27">
        <v>8</v>
      </c>
      <c r="AC27">
        <v>3</v>
      </c>
      <c r="AD27">
        <v>0</v>
      </c>
      <c r="AE27">
        <v>0</v>
      </c>
      <c r="AF27">
        <v>72</v>
      </c>
      <c r="AG27">
        <v>1</v>
      </c>
      <c r="AH27">
        <v>1</v>
      </c>
      <c r="AI27">
        <v>0</v>
      </c>
      <c r="AJ27">
        <v>24</v>
      </c>
      <c r="AK27">
        <v>1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1.0900000000000001</v>
      </c>
      <c r="AR27">
        <v>0.32600000000000001</v>
      </c>
      <c r="AS27">
        <v>0.22</v>
      </c>
      <c r="AT27" s="2">
        <v>4.0000000000000002E-4</v>
      </c>
      <c r="AU27">
        <v>3.17</v>
      </c>
    </row>
    <row r="28" spans="1:47" x14ac:dyDescent="0.2">
      <c r="A28" t="s">
        <v>639</v>
      </c>
      <c r="B28" s="6" t="s">
        <v>822</v>
      </c>
      <c r="C28">
        <v>132</v>
      </c>
      <c r="D28" t="s">
        <v>488</v>
      </c>
      <c r="E28" t="s">
        <v>157</v>
      </c>
      <c r="F28" t="s">
        <v>72</v>
      </c>
      <c r="G28" t="s">
        <v>410</v>
      </c>
      <c r="H28" t="s">
        <v>196</v>
      </c>
      <c r="I28" t="s">
        <v>429</v>
      </c>
      <c r="J28" t="s">
        <v>850</v>
      </c>
      <c r="K28">
        <v>4</v>
      </c>
      <c r="L28">
        <v>1.1000000000000001</v>
      </c>
      <c r="M28">
        <v>6</v>
      </c>
      <c r="N28">
        <v>5</v>
      </c>
      <c r="O28">
        <v>5</v>
      </c>
      <c r="P28">
        <v>1</v>
      </c>
      <c r="Q28">
        <v>2</v>
      </c>
      <c r="R28">
        <v>0</v>
      </c>
      <c r="S28">
        <v>0</v>
      </c>
      <c r="T28">
        <v>4.5599999999999996</v>
      </c>
      <c r="U28">
        <v>4.4400000000000004</v>
      </c>
      <c r="V28">
        <v>11</v>
      </c>
      <c r="W28">
        <v>44</v>
      </c>
      <c r="X28">
        <v>26</v>
      </c>
      <c r="Y28">
        <v>6</v>
      </c>
      <c r="Z28">
        <v>4</v>
      </c>
      <c r="AA28">
        <v>3</v>
      </c>
      <c r="AB28">
        <v>5</v>
      </c>
      <c r="AC28">
        <v>4</v>
      </c>
      <c r="AD28">
        <v>0</v>
      </c>
      <c r="AE28">
        <v>0</v>
      </c>
      <c r="AF28">
        <v>23</v>
      </c>
      <c r="AG28">
        <v>1</v>
      </c>
      <c r="AH28">
        <v>0</v>
      </c>
      <c r="AI28">
        <v>0</v>
      </c>
      <c r="AJ28">
        <v>10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1.1399999999999999</v>
      </c>
      <c r="AR28">
        <v>-0.29099999999999998</v>
      </c>
      <c r="AS28">
        <v>0.34</v>
      </c>
      <c r="AT28" s="2">
        <v>-5.0000000000000001E-4</v>
      </c>
      <c r="AU28">
        <v>-3.68</v>
      </c>
    </row>
    <row r="29" spans="1:47" x14ac:dyDescent="0.2">
      <c r="A29" t="s">
        <v>639</v>
      </c>
      <c r="B29" s="6" t="s">
        <v>822</v>
      </c>
      <c r="C29">
        <v>136</v>
      </c>
      <c r="D29" t="s">
        <v>539</v>
      </c>
      <c r="E29" t="s">
        <v>157</v>
      </c>
      <c r="F29" t="s">
        <v>59</v>
      </c>
      <c r="G29" s="6" t="s">
        <v>409</v>
      </c>
      <c r="H29" t="s">
        <v>78</v>
      </c>
      <c r="I29" t="s">
        <v>66</v>
      </c>
      <c r="J29" t="s">
        <v>390</v>
      </c>
      <c r="K29">
        <v>4</v>
      </c>
      <c r="L29">
        <v>7</v>
      </c>
      <c r="M29">
        <v>2</v>
      </c>
      <c r="N29">
        <v>2</v>
      </c>
      <c r="O29">
        <v>2</v>
      </c>
      <c r="P29">
        <v>5</v>
      </c>
      <c r="Q29">
        <v>6</v>
      </c>
      <c r="R29">
        <v>0</v>
      </c>
      <c r="S29">
        <v>1</v>
      </c>
      <c r="T29">
        <v>4.47</v>
      </c>
      <c r="U29">
        <v>4.42</v>
      </c>
      <c r="V29">
        <v>29</v>
      </c>
      <c r="W29">
        <v>103</v>
      </c>
      <c r="X29">
        <v>57</v>
      </c>
      <c r="Y29">
        <v>8</v>
      </c>
      <c r="Z29">
        <v>14</v>
      </c>
      <c r="AA29">
        <v>8</v>
      </c>
      <c r="AB29">
        <v>9</v>
      </c>
      <c r="AC29">
        <v>3</v>
      </c>
      <c r="AD29">
        <v>1</v>
      </c>
      <c r="AE29">
        <v>0</v>
      </c>
      <c r="AF29">
        <v>66</v>
      </c>
      <c r="AG29">
        <v>1</v>
      </c>
      <c r="AH29">
        <v>0</v>
      </c>
      <c r="AI29">
        <v>0</v>
      </c>
      <c r="AJ29">
        <v>22</v>
      </c>
      <c r="AK29">
        <v>0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1.19</v>
      </c>
      <c r="AR29">
        <v>0.217</v>
      </c>
      <c r="AS29">
        <v>0.28999999999999998</v>
      </c>
      <c r="AT29" s="2">
        <v>2.9999999999999997E-4</v>
      </c>
      <c r="AU29">
        <v>1.27</v>
      </c>
    </row>
    <row r="30" spans="1:47" x14ac:dyDescent="0.2">
      <c r="A30" t="s">
        <v>639</v>
      </c>
      <c r="B30" s="6" t="s">
        <v>822</v>
      </c>
      <c r="C30">
        <v>141</v>
      </c>
      <c r="D30" t="s">
        <v>851</v>
      </c>
      <c r="E30" t="s">
        <v>158</v>
      </c>
      <c r="F30" t="s">
        <v>80</v>
      </c>
      <c r="G30" s="6" t="s">
        <v>409</v>
      </c>
      <c r="H30" t="s">
        <v>608</v>
      </c>
      <c r="I30" t="s">
        <v>74</v>
      </c>
      <c r="J30" t="s">
        <v>852</v>
      </c>
      <c r="K30">
        <v>5</v>
      </c>
      <c r="L30">
        <v>3</v>
      </c>
      <c r="M30">
        <v>7</v>
      </c>
      <c r="N30">
        <v>6</v>
      </c>
      <c r="O30">
        <v>6</v>
      </c>
      <c r="P30">
        <v>3</v>
      </c>
      <c r="Q30">
        <v>5</v>
      </c>
      <c r="R30">
        <v>0</v>
      </c>
      <c r="S30">
        <v>0</v>
      </c>
      <c r="T30">
        <v>4.71</v>
      </c>
      <c r="U30">
        <v>4.4000000000000004</v>
      </c>
      <c r="V30">
        <v>19</v>
      </c>
      <c r="W30">
        <v>77</v>
      </c>
      <c r="X30">
        <v>47</v>
      </c>
      <c r="Y30">
        <v>12</v>
      </c>
      <c r="Z30">
        <v>6</v>
      </c>
      <c r="AA30">
        <v>5</v>
      </c>
      <c r="AB30">
        <v>6</v>
      </c>
      <c r="AC30">
        <v>4</v>
      </c>
      <c r="AD30">
        <v>1</v>
      </c>
      <c r="AE30">
        <v>0</v>
      </c>
      <c r="AF30">
        <v>23</v>
      </c>
      <c r="AG30">
        <v>0</v>
      </c>
      <c r="AH30">
        <v>0</v>
      </c>
      <c r="AI30">
        <v>0</v>
      </c>
      <c r="AJ30">
        <v>16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1.47</v>
      </c>
      <c r="AR30">
        <v>-0.41799999999999998</v>
      </c>
      <c r="AS30">
        <v>0.89</v>
      </c>
      <c r="AT30" s="2">
        <v>-1.5E-3</v>
      </c>
      <c r="AU30">
        <v>-4.4400000000000004</v>
      </c>
    </row>
    <row r="31" spans="1:47" x14ac:dyDescent="0.2">
      <c r="A31" t="s">
        <v>639</v>
      </c>
      <c r="B31" s="6" t="s">
        <v>822</v>
      </c>
      <c r="C31">
        <v>158</v>
      </c>
      <c r="D31" t="s">
        <v>214</v>
      </c>
      <c r="E31" t="s">
        <v>158</v>
      </c>
      <c r="F31" t="s">
        <v>77</v>
      </c>
      <c r="G31" s="6" t="s">
        <v>409</v>
      </c>
      <c r="H31" t="s">
        <v>81</v>
      </c>
      <c r="I31" t="s">
        <v>66</v>
      </c>
      <c r="K31">
        <v>11</v>
      </c>
      <c r="L31">
        <v>7</v>
      </c>
      <c r="M31">
        <v>2</v>
      </c>
      <c r="N31">
        <v>1</v>
      </c>
      <c r="O31">
        <v>1</v>
      </c>
      <c r="P31">
        <v>3</v>
      </c>
      <c r="Q31">
        <v>3</v>
      </c>
      <c r="R31">
        <v>0</v>
      </c>
      <c r="S31">
        <v>0</v>
      </c>
      <c r="T31">
        <v>4.55</v>
      </c>
      <c r="U31">
        <v>4.33</v>
      </c>
      <c r="V31">
        <v>24</v>
      </c>
      <c r="W31">
        <v>92</v>
      </c>
      <c r="X31">
        <v>54</v>
      </c>
      <c r="Y31">
        <v>17</v>
      </c>
      <c r="Z31">
        <v>3</v>
      </c>
      <c r="AA31">
        <v>7</v>
      </c>
      <c r="AB31">
        <v>11</v>
      </c>
      <c r="AC31">
        <v>4</v>
      </c>
      <c r="AD31">
        <v>2</v>
      </c>
      <c r="AE31">
        <v>0</v>
      </c>
      <c r="AF31">
        <v>69</v>
      </c>
      <c r="AG31">
        <v>0</v>
      </c>
      <c r="AH31">
        <v>0</v>
      </c>
      <c r="AI31">
        <v>0</v>
      </c>
      <c r="AJ31">
        <v>21</v>
      </c>
      <c r="AK31">
        <v>2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0.96</v>
      </c>
      <c r="AR31">
        <v>0.255</v>
      </c>
      <c r="AS31">
        <v>0</v>
      </c>
      <c r="AT31" s="2">
        <v>0</v>
      </c>
      <c r="AU31">
        <v>2.65</v>
      </c>
    </row>
    <row r="32" spans="1:47" x14ac:dyDescent="0.2">
      <c r="A32" t="s">
        <v>654</v>
      </c>
      <c r="H32" t="s">
        <v>853</v>
      </c>
      <c r="J32" t="s">
        <v>854</v>
      </c>
      <c r="K32">
        <v>4.5999999999999996</v>
      </c>
      <c r="L32">
        <v>176</v>
      </c>
      <c r="M32">
        <v>152</v>
      </c>
      <c r="N32">
        <v>90</v>
      </c>
      <c r="O32">
        <v>89</v>
      </c>
      <c r="P32">
        <v>79</v>
      </c>
      <c r="Q32">
        <v>170</v>
      </c>
      <c r="R32">
        <v>23</v>
      </c>
      <c r="S32">
        <v>5</v>
      </c>
      <c r="T32">
        <v>4.55</v>
      </c>
      <c r="U32">
        <v>4.33</v>
      </c>
      <c r="V32">
        <v>744</v>
      </c>
      <c r="W32">
        <v>2869</v>
      </c>
      <c r="X32" s="3">
        <v>0.61</v>
      </c>
      <c r="Y32" s="3">
        <v>0.16</v>
      </c>
      <c r="Z32" s="3">
        <v>0.1</v>
      </c>
      <c r="AA32">
        <v>0.68</v>
      </c>
      <c r="AC32" s="3">
        <v>0.26</v>
      </c>
      <c r="AD32" s="3">
        <v>0.09</v>
      </c>
      <c r="AE32">
        <v>0</v>
      </c>
      <c r="AF32">
        <v>52</v>
      </c>
      <c r="AG32">
        <v>11</v>
      </c>
      <c r="AH32">
        <v>6</v>
      </c>
      <c r="AI32">
        <v>0</v>
      </c>
      <c r="AJ32">
        <v>655</v>
      </c>
      <c r="AK32">
        <v>29</v>
      </c>
      <c r="AL32">
        <v>4</v>
      </c>
      <c r="AM32">
        <v>1</v>
      </c>
      <c r="AN32">
        <v>14</v>
      </c>
      <c r="AO32">
        <v>1</v>
      </c>
      <c r="AP32">
        <v>2</v>
      </c>
      <c r="AQ32">
        <v>1.04</v>
      </c>
      <c r="AR32">
        <v>0.85199999999999998</v>
      </c>
      <c r="AS32">
        <v>0.51</v>
      </c>
      <c r="AT32" s="2">
        <v>1.9E-3</v>
      </c>
      <c r="AU32">
        <v>-1.27</v>
      </c>
    </row>
  </sheetData>
  <hyperlinks>
    <hyperlink ref="E1" r:id="rId1" xr:uid="{A4E1BFB5-D0E4-FE4B-BE73-8C6EE0B35596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CB759-D8A6-A443-9AFC-FD6212BC442F}">
  <dimension ref="A1:AU32"/>
  <sheetViews>
    <sheetView workbookViewId="0">
      <selection activeCell="A2" sqref="A2:AU32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624</v>
      </c>
      <c r="B2" t="s">
        <v>822</v>
      </c>
      <c r="C2">
        <v>2</v>
      </c>
      <c r="D2" t="s">
        <v>685</v>
      </c>
      <c r="E2" t="s">
        <v>157</v>
      </c>
      <c r="F2" t="s">
        <v>179</v>
      </c>
      <c r="G2" t="s">
        <v>411</v>
      </c>
      <c r="H2" t="s">
        <v>364</v>
      </c>
      <c r="I2" t="s">
        <v>66</v>
      </c>
      <c r="J2" t="s">
        <v>61</v>
      </c>
      <c r="K2">
        <v>99</v>
      </c>
      <c r="L2">
        <v>6.1</v>
      </c>
      <c r="M2">
        <v>3</v>
      </c>
      <c r="N2">
        <v>0</v>
      </c>
      <c r="O2">
        <v>0</v>
      </c>
      <c r="P2">
        <v>1</v>
      </c>
      <c r="Q2">
        <v>10</v>
      </c>
      <c r="R2">
        <v>0</v>
      </c>
      <c r="S2">
        <v>0</v>
      </c>
      <c r="T2">
        <v>0</v>
      </c>
      <c r="U2">
        <v>0.45</v>
      </c>
      <c r="V2">
        <v>23</v>
      </c>
      <c r="W2">
        <v>88</v>
      </c>
      <c r="X2">
        <v>60</v>
      </c>
      <c r="Y2">
        <v>14</v>
      </c>
      <c r="Z2">
        <v>14</v>
      </c>
      <c r="AA2">
        <v>7</v>
      </c>
      <c r="AB2">
        <v>5</v>
      </c>
      <c r="AC2">
        <v>2</v>
      </c>
      <c r="AD2">
        <v>1</v>
      </c>
      <c r="AE2">
        <v>0</v>
      </c>
      <c r="AF2">
        <v>76</v>
      </c>
      <c r="AG2">
        <v>1</v>
      </c>
      <c r="AH2">
        <v>0</v>
      </c>
      <c r="AI2">
        <v>0</v>
      </c>
      <c r="AJ2">
        <v>22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1.2</v>
      </c>
      <c r="AR2">
        <v>0.42199999999999999</v>
      </c>
      <c r="AS2">
        <v>1.07</v>
      </c>
      <c r="AT2" s="2">
        <v>2.3E-3</v>
      </c>
      <c r="AU2">
        <v>3.06</v>
      </c>
    </row>
    <row r="3" spans="1:47" x14ac:dyDescent="0.2">
      <c r="A3" t="s">
        <v>624</v>
      </c>
      <c r="B3" t="s">
        <v>822</v>
      </c>
      <c r="C3">
        <v>7</v>
      </c>
      <c r="D3" t="s">
        <v>415</v>
      </c>
      <c r="E3" t="s">
        <v>158</v>
      </c>
      <c r="F3" t="s">
        <v>59</v>
      </c>
      <c r="G3" t="s">
        <v>409</v>
      </c>
      <c r="H3" t="s">
        <v>166</v>
      </c>
      <c r="I3" t="s">
        <v>322</v>
      </c>
      <c r="J3" t="s">
        <v>67</v>
      </c>
      <c r="K3">
        <v>5</v>
      </c>
      <c r="L3">
        <v>0</v>
      </c>
      <c r="M3">
        <v>2</v>
      </c>
      <c r="N3">
        <v>2</v>
      </c>
      <c r="O3">
        <v>2</v>
      </c>
      <c r="P3">
        <v>0</v>
      </c>
      <c r="Q3">
        <v>0</v>
      </c>
      <c r="R3">
        <v>0</v>
      </c>
      <c r="S3">
        <v>0</v>
      </c>
      <c r="T3">
        <v>2.84</v>
      </c>
      <c r="U3">
        <v>0.45</v>
      </c>
      <c r="V3">
        <v>2</v>
      </c>
      <c r="W3">
        <v>8</v>
      </c>
      <c r="X3">
        <v>6</v>
      </c>
      <c r="Y3">
        <v>2</v>
      </c>
      <c r="Z3">
        <v>0</v>
      </c>
      <c r="AA3">
        <v>1</v>
      </c>
      <c r="AB3">
        <v>1</v>
      </c>
      <c r="AC3">
        <v>1</v>
      </c>
      <c r="AD3">
        <v>0</v>
      </c>
      <c r="AE3">
        <v>0</v>
      </c>
      <c r="AF3">
        <v>38</v>
      </c>
      <c r="AG3">
        <v>0</v>
      </c>
      <c r="AH3">
        <v>0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1.1499999999999999</v>
      </c>
      <c r="AR3">
        <v>-8.8999999999999996E-2</v>
      </c>
      <c r="AS3">
        <v>1.02</v>
      </c>
      <c r="AT3" s="2">
        <v>-5.0000000000000001E-4</v>
      </c>
      <c r="AU3">
        <v>-1</v>
      </c>
    </row>
    <row r="4" spans="1:47" x14ac:dyDescent="0.2">
      <c r="A4" t="s">
        <v>624</v>
      </c>
      <c r="B4" t="s">
        <v>822</v>
      </c>
      <c r="C4">
        <v>13</v>
      </c>
      <c r="D4" t="s">
        <v>168</v>
      </c>
      <c r="E4" t="s">
        <v>157</v>
      </c>
      <c r="F4" t="s">
        <v>59</v>
      </c>
      <c r="G4" t="s">
        <v>409</v>
      </c>
      <c r="H4" t="s">
        <v>575</v>
      </c>
      <c r="I4" t="s">
        <v>52</v>
      </c>
      <c r="J4" t="s">
        <v>552</v>
      </c>
      <c r="K4">
        <v>6</v>
      </c>
      <c r="L4">
        <v>5</v>
      </c>
      <c r="M4">
        <v>4</v>
      </c>
      <c r="N4">
        <v>1</v>
      </c>
      <c r="O4">
        <v>1</v>
      </c>
      <c r="P4">
        <v>0</v>
      </c>
      <c r="Q4">
        <v>8</v>
      </c>
      <c r="R4">
        <v>1</v>
      </c>
      <c r="S4">
        <v>0</v>
      </c>
      <c r="T4">
        <v>2.38</v>
      </c>
      <c r="U4">
        <v>1.37</v>
      </c>
      <c r="V4">
        <v>18</v>
      </c>
      <c r="W4">
        <v>60</v>
      </c>
      <c r="X4">
        <v>46</v>
      </c>
      <c r="Y4">
        <v>6</v>
      </c>
      <c r="Z4">
        <v>11</v>
      </c>
      <c r="AA4">
        <v>6</v>
      </c>
      <c r="AB4">
        <v>4</v>
      </c>
      <c r="AC4">
        <v>3</v>
      </c>
      <c r="AD4">
        <v>0</v>
      </c>
      <c r="AE4">
        <v>0</v>
      </c>
      <c r="AF4">
        <v>63</v>
      </c>
      <c r="AG4">
        <v>0</v>
      </c>
      <c r="AH4">
        <v>0</v>
      </c>
      <c r="AI4">
        <v>0</v>
      </c>
      <c r="AJ4">
        <v>18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0.95</v>
      </c>
      <c r="AR4">
        <v>0.17</v>
      </c>
      <c r="AS4">
        <v>0.7</v>
      </c>
      <c r="AT4" s="2">
        <v>8.0000000000000004E-4</v>
      </c>
      <c r="AU4">
        <v>1.33</v>
      </c>
    </row>
    <row r="5" spans="1:47" x14ac:dyDescent="0.2">
      <c r="A5" t="s">
        <v>624</v>
      </c>
      <c r="B5" t="s">
        <v>822</v>
      </c>
      <c r="C5">
        <v>17</v>
      </c>
      <c r="D5" t="s">
        <v>348</v>
      </c>
      <c r="E5" t="s">
        <v>157</v>
      </c>
      <c r="F5" t="s">
        <v>80</v>
      </c>
      <c r="G5" t="s">
        <v>409</v>
      </c>
      <c r="H5" t="s">
        <v>478</v>
      </c>
      <c r="I5" t="s">
        <v>52</v>
      </c>
      <c r="J5" t="s">
        <v>599</v>
      </c>
      <c r="K5">
        <v>4</v>
      </c>
      <c r="L5">
        <v>4.0999999999999996</v>
      </c>
      <c r="M5">
        <v>9</v>
      </c>
      <c r="N5">
        <v>5</v>
      </c>
      <c r="O5">
        <v>5</v>
      </c>
      <c r="P5">
        <v>2</v>
      </c>
      <c r="Q5">
        <v>5</v>
      </c>
      <c r="R5">
        <v>0</v>
      </c>
      <c r="S5">
        <v>1</v>
      </c>
      <c r="T5">
        <v>4.5999999999999996</v>
      </c>
      <c r="U5">
        <v>1.79</v>
      </c>
      <c r="V5">
        <v>24</v>
      </c>
      <c r="W5">
        <v>91</v>
      </c>
      <c r="X5">
        <v>53</v>
      </c>
      <c r="Y5">
        <v>11</v>
      </c>
      <c r="Z5">
        <v>10</v>
      </c>
      <c r="AA5">
        <v>11</v>
      </c>
      <c r="AB5">
        <v>5</v>
      </c>
      <c r="AC5">
        <v>4</v>
      </c>
      <c r="AD5">
        <v>0</v>
      </c>
      <c r="AE5">
        <v>0</v>
      </c>
      <c r="AF5">
        <v>28</v>
      </c>
      <c r="AG5">
        <v>1</v>
      </c>
      <c r="AH5">
        <v>0</v>
      </c>
      <c r="AI5">
        <v>0</v>
      </c>
      <c r="AJ5">
        <v>20</v>
      </c>
      <c r="AK5">
        <v>1</v>
      </c>
      <c r="AL5">
        <v>1</v>
      </c>
      <c r="AM5">
        <v>2</v>
      </c>
      <c r="AN5">
        <v>2</v>
      </c>
      <c r="AO5">
        <v>1</v>
      </c>
      <c r="AP5">
        <v>1</v>
      </c>
      <c r="AQ5">
        <v>1.03</v>
      </c>
      <c r="AR5">
        <v>-0.34899999999999998</v>
      </c>
      <c r="AS5">
        <v>0.87</v>
      </c>
      <c r="AT5" s="2">
        <v>-1.8E-3</v>
      </c>
      <c r="AU5">
        <v>-4.1399999999999997</v>
      </c>
    </row>
    <row r="6" spans="1:47" x14ac:dyDescent="0.2">
      <c r="A6" t="s">
        <v>624</v>
      </c>
      <c r="B6" t="s">
        <v>822</v>
      </c>
      <c r="C6">
        <v>22</v>
      </c>
      <c r="D6" t="s">
        <v>349</v>
      </c>
      <c r="E6" t="s">
        <v>158</v>
      </c>
      <c r="F6" t="s">
        <v>72</v>
      </c>
      <c r="G6" t="s">
        <v>410</v>
      </c>
      <c r="H6" t="s">
        <v>680</v>
      </c>
      <c r="I6" t="s">
        <v>57</v>
      </c>
      <c r="J6" t="s">
        <v>438</v>
      </c>
      <c r="K6">
        <v>4</v>
      </c>
      <c r="L6">
        <v>6</v>
      </c>
      <c r="M6">
        <v>6</v>
      </c>
      <c r="N6">
        <v>4</v>
      </c>
      <c r="O6">
        <v>4</v>
      </c>
      <c r="P6">
        <v>3</v>
      </c>
      <c r="Q6">
        <v>6</v>
      </c>
      <c r="R6">
        <v>1</v>
      </c>
      <c r="S6">
        <v>0</v>
      </c>
      <c r="T6">
        <v>4.9800000000000004</v>
      </c>
      <c r="U6">
        <v>2.63</v>
      </c>
      <c r="V6">
        <v>25</v>
      </c>
      <c r="W6">
        <v>101</v>
      </c>
      <c r="X6">
        <v>63</v>
      </c>
      <c r="Y6">
        <v>15</v>
      </c>
      <c r="Z6">
        <v>14</v>
      </c>
      <c r="AA6">
        <v>5</v>
      </c>
      <c r="AB6">
        <v>11</v>
      </c>
      <c r="AC6">
        <v>5</v>
      </c>
      <c r="AD6">
        <v>0</v>
      </c>
      <c r="AE6">
        <v>0</v>
      </c>
      <c r="AF6">
        <v>47</v>
      </c>
      <c r="AG6">
        <v>1</v>
      </c>
      <c r="AH6">
        <v>0</v>
      </c>
      <c r="AI6">
        <v>0</v>
      </c>
      <c r="AJ6">
        <v>22</v>
      </c>
      <c r="AK6">
        <v>2</v>
      </c>
      <c r="AL6">
        <v>1</v>
      </c>
      <c r="AM6">
        <v>0</v>
      </c>
      <c r="AN6">
        <v>2</v>
      </c>
      <c r="AO6">
        <v>0</v>
      </c>
      <c r="AP6">
        <v>0</v>
      </c>
      <c r="AQ6">
        <v>1.01</v>
      </c>
      <c r="AR6">
        <v>-0.11700000000000001</v>
      </c>
      <c r="AS6">
        <v>0.52</v>
      </c>
      <c r="AT6" s="2">
        <v>-4.0000000000000002E-4</v>
      </c>
      <c r="AU6">
        <v>-0.87</v>
      </c>
    </row>
    <row r="7" spans="1:47" x14ac:dyDescent="0.2">
      <c r="A7" t="s">
        <v>624</v>
      </c>
      <c r="B7" s="6" t="s">
        <v>822</v>
      </c>
      <c r="C7">
        <v>26</v>
      </c>
      <c r="D7" t="s">
        <v>476</v>
      </c>
      <c r="E7" t="s">
        <v>157</v>
      </c>
      <c r="F7" t="s">
        <v>50</v>
      </c>
      <c r="G7" t="s">
        <v>409</v>
      </c>
      <c r="H7" t="s">
        <v>456</v>
      </c>
      <c r="I7" t="s">
        <v>66</v>
      </c>
      <c r="J7" t="s">
        <v>441</v>
      </c>
      <c r="K7">
        <v>4</v>
      </c>
      <c r="L7">
        <v>7</v>
      </c>
      <c r="M7">
        <v>5</v>
      </c>
      <c r="N7">
        <v>3</v>
      </c>
      <c r="O7">
        <v>3</v>
      </c>
      <c r="P7">
        <v>2</v>
      </c>
      <c r="Q7">
        <v>6</v>
      </c>
      <c r="R7">
        <v>1</v>
      </c>
      <c r="S7">
        <v>0</v>
      </c>
      <c r="T7">
        <v>4.71</v>
      </c>
      <c r="U7">
        <v>2.99</v>
      </c>
      <c r="V7">
        <v>28</v>
      </c>
      <c r="W7">
        <v>98</v>
      </c>
      <c r="X7">
        <v>65</v>
      </c>
      <c r="Y7">
        <v>18</v>
      </c>
      <c r="Z7">
        <v>10</v>
      </c>
      <c r="AA7">
        <v>10</v>
      </c>
      <c r="AB7">
        <v>10</v>
      </c>
      <c r="AC7">
        <v>4</v>
      </c>
      <c r="AD7">
        <v>2</v>
      </c>
      <c r="AE7">
        <v>0</v>
      </c>
      <c r="AF7">
        <v>59</v>
      </c>
      <c r="AG7">
        <v>1</v>
      </c>
      <c r="AH7">
        <v>0</v>
      </c>
      <c r="AI7">
        <v>0</v>
      </c>
      <c r="AJ7">
        <v>26</v>
      </c>
      <c r="AK7">
        <v>2</v>
      </c>
      <c r="AL7">
        <v>1</v>
      </c>
      <c r="AM7">
        <v>0</v>
      </c>
      <c r="AN7">
        <v>0</v>
      </c>
      <c r="AO7">
        <v>0</v>
      </c>
      <c r="AP7">
        <v>1</v>
      </c>
      <c r="AQ7">
        <v>0.68</v>
      </c>
      <c r="AR7">
        <v>0.10199999999999999</v>
      </c>
      <c r="AS7">
        <v>0.42</v>
      </c>
      <c r="AT7" s="2">
        <v>4.0000000000000002E-4</v>
      </c>
      <c r="AU7">
        <v>0.55000000000000004</v>
      </c>
    </row>
    <row r="8" spans="1:47" x14ac:dyDescent="0.2">
      <c r="A8" t="s">
        <v>624</v>
      </c>
      <c r="B8" s="6" t="s">
        <v>822</v>
      </c>
      <c r="C8">
        <v>31</v>
      </c>
      <c r="D8" t="s">
        <v>421</v>
      </c>
      <c r="E8" t="s">
        <v>158</v>
      </c>
      <c r="F8" t="s">
        <v>430</v>
      </c>
      <c r="G8" t="s">
        <v>452</v>
      </c>
      <c r="H8" t="s">
        <v>73</v>
      </c>
      <c r="I8" t="s">
        <v>66</v>
      </c>
      <c r="J8" t="s">
        <v>443</v>
      </c>
      <c r="K8">
        <v>5</v>
      </c>
      <c r="L8">
        <v>6.2</v>
      </c>
      <c r="M8">
        <v>10</v>
      </c>
      <c r="N8">
        <v>4</v>
      </c>
      <c r="O8">
        <v>4</v>
      </c>
      <c r="P8">
        <v>0</v>
      </c>
      <c r="Q8">
        <v>7</v>
      </c>
      <c r="R8">
        <v>0</v>
      </c>
      <c r="S8">
        <v>0</v>
      </c>
      <c r="T8">
        <v>4.84</v>
      </c>
      <c r="U8">
        <v>2.62</v>
      </c>
      <c r="V8">
        <v>31</v>
      </c>
      <c r="W8">
        <v>104</v>
      </c>
      <c r="X8">
        <v>73</v>
      </c>
      <c r="Y8">
        <v>14</v>
      </c>
      <c r="Z8">
        <v>12</v>
      </c>
      <c r="AA8">
        <v>13</v>
      </c>
      <c r="AB8">
        <v>11</v>
      </c>
      <c r="AC8">
        <v>6</v>
      </c>
      <c r="AD8">
        <v>2</v>
      </c>
      <c r="AE8">
        <v>0</v>
      </c>
      <c r="AF8">
        <v>45</v>
      </c>
      <c r="AG8">
        <v>0</v>
      </c>
      <c r="AH8">
        <v>0</v>
      </c>
      <c r="AI8">
        <v>0</v>
      </c>
      <c r="AJ8">
        <v>31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0.83</v>
      </c>
      <c r="AR8">
        <v>-0.10199999999999999</v>
      </c>
      <c r="AS8">
        <v>0.37</v>
      </c>
      <c r="AT8" s="2">
        <v>-2.9999999999999997E-4</v>
      </c>
      <c r="AU8">
        <v>-0.68</v>
      </c>
    </row>
    <row r="9" spans="1:47" x14ac:dyDescent="0.2">
      <c r="A9" t="s">
        <v>624</v>
      </c>
      <c r="B9" s="6" t="s">
        <v>822</v>
      </c>
      <c r="C9">
        <v>36</v>
      </c>
      <c r="D9" t="s">
        <v>177</v>
      </c>
      <c r="E9" t="s">
        <v>157</v>
      </c>
      <c r="F9" t="s">
        <v>93</v>
      </c>
      <c r="G9" t="s">
        <v>411</v>
      </c>
      <c r="H9" t="s">
        <v>196</v>
      </c>
      <c r="I9" t="s">
        <v>698</v>
      </c>
      <c r="J9" t="s">
        <v>240</v>
      </c>
      <c r="K9">
        <v>4</v>
      </c>
      <c r="L9">
        <v>8</v>
      </c>
      <c r="M9">
        <v>7</v>
      </c>
      <c r="N9">
        <v>5</v>
      </c>
      <c r="O9">
        <v>5</v>
      </c>
      <c r="P9">
        <v>2</v>
      </c>
      <c r="Q9">
        <v>9</v>
      </c>
      <c r="R9">
        <v>1</v>
      </c>
      <c r="S9">
        <v>0</v>
      </c>
      <c r="T9">
        <v>4.9800000000000004</v>
      </c>
      <c r="U9">
        <v>2.74</v>
      </c>
      <c r="V9">
        <v>32</v>
      </c>
      <c r="W9">
        <v>114</v>
      </c>
      <c r="X9">
        <v>77</v>
      </c>
      <c r="Y9">
        <v>23</v>
      </c>
      <c r="Z9">
        <v>16</v>
      </c>
      <c r="AA9">
        <v>7</v>
      </c>
      <c r="AB9">
        <v>14</v>
      </c>
      <c r="AC9">
        <v>6</v>
      </c>
      <c r="AD9">
        <v>1</v>
      </c>
      <c r="AE9">
        <v>0</v>
      </c>
      <c r="AF9">
        <v>55</v>
      </c>
      <c r="AG9">
        <v>1</v>
      </c>
      <c r="AH9">
        <v>1</v>
      </c>
      <c r="AI9">
        <v>0</v>
      </c>
      <c r="AJ9">
        <v>29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0.6</v>
      </c>
      <c r="AR9">
        <v>-0.14299999999999999</v>
      </c>
      <c r="AS9">
        <v>0.26</v>
      </c>
      <c r="AT9" s="2">
        <v>-4.0000000000000002E-4</v>
      </c>
      <c r="AU9">
        <v>-0.91</v>
      </c>
    </row>
    <row r="10" spans="1:47" x14ac:dyDescent="0.2">
      <c r="A10" t="s">
        <v>624</v>
      </c>
      <c r="B10" s="6" t="s">
        <v>822</v>
      </c>
      <c r="C10">
        <v>41</v>
      </c>
      <c r="D10" t="s">
        <v>79</v>
      </c>
      <c r="E10" t="s">
        <v>158</v>
      </c>
      <c r="F10" t="s">
        <v>55</v>
      </c>
      <c r="G10" t="s">
        <v>452</v>
      </c>
      <c r="H10" t="s">
        <v>183</v>
      </c>
      <c r="I10" t="s">
        <v>57</v>
      </c>
      <c r="J10" t="s">
        <v>643</v>
      </c>
      <c r="K10">
        <v>4</v>
      </c>
      <c r="L10">
        <v>6</v>
      </c>
      <c r="M10">
        <v>4</v>
      </c>
      <c r="N10">
        <v>2</v>
      </c>
      <c r="O10">
        <v>2</v>
      </c>
      <c r="P10">
        <v>2</v>
      </c>
      <c r="Q10">
        <v>7</v>
      </c>
      <c r="R10">
        <v>0</v>
      </c>
      <c r="S10">
        <v>0</v>
      </c>
      <c r="T10">
        <v>4.74</v>
      </c>
      <c r="U10">
        <v>2.63</v>
      </c>
      <c r="V10">
        <v>23</v>
      </c>
      <c r="W10">
        <v>110</v>
      </c>
      <c r="X10">
        <v>70</v>
      </c>
      <c r="Y10">
        <v>21</v>
      </c>
      <c r="Z10">
        <v>8</v>
      </c>
      <c r="AA10">
        <v>9</v>
      </c>
      <c r="AB10">
        <v>5</v>
      </c>
      <c r="AC10">
        <v>2</v>
      </c>
      <c r="AD10">
        <v>0</v>
      </c>
      <c r="AE10">
        <v>0</v>
      </c>
      <c r="AF10">
        <v>61</v>
      </c>
      <c r="AG10">
        <v>0</v>
      </c>
      <c r="AH10">
        <v>2</v>
      </c>
      <c r="AI10">
        <v>0</v>
      </c>
      <c r="AJ10">
        <v>21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0.93</v>
      </c>
      <c r="AR10">
        <v>9.8000000000000004E-2</v>
      </c>
      <c r="AS10">
        <v>0.44</v>
      </c>
      <c r="AT10" s="2">
        <v>2.9999999999999997E-4</v>
      </c>
      <c r="AU10">
        <v>1.1299999999999999</v>
      </c>
    </row>
    <row r="11" spans="1:47" x14ac:dyDescent="0.2">
      <c r="A11" t="s">
        <v>624</v>
      </c>
      <c r="B11" s="6" t="s">
        <v>822</v>
      </c>
      <c r="C11">
        <v>46</v>
      </c>
      <c r="D11" t="s">
        <v>641</v>
      </c>
      <c r="E11" t="s">
        <v>158</v>
      </c>
      <c r="F11" t="s">
        <v>93</v>
      </c>
      <c r="G11" t="s">
        <v>411</v>
      </c>
      <c r="H11" t="s">
        <v>446</v>
      </c>
      <c r="I11" t="s">
        <v>85</v>
      </c>
      <c r="J11" t="s">
        <v>720</v>
      </c>
      <c r="K11">
        <v>4</v>
      </c>
      <c r="L11">
        <v>8</v>
      </c>
      <c r="M11">
        <v>5</v>
      </c>
      <c r="N11">
        <v>1</v>
      </c>
      <c r="O11">
        <v>1</v>
      </c>
      <c r="P11">
        <v>1</v>
      </c>
      <c r="Q11">
        <v>8</v>
      </c>
      <c r="R11">
        <v>1</v>
      </c>
      <c r="S11">
        <v>0</v>
      </c>
      <c r="T11">
        <v>4.24</v>
      </c>
      <c r="U11">
        <v>2.7</v>
      </c>
      <c r="V11">
        <v>28</v>
      </c>
      <c r="W11">
        <v>105</v>
      </c>
      <c r="X11">
        <v>70</v>
      </c>
      <c r="Y11">
        <v>21</v>
      </c>
      <c r="Z11">
        <v>10</v>
      </c>
      <c r="AA11">
        <v>9</v>
      </c>
      <c r="AB11">
        <v>10</v>
      </c>
      <c r="AC11">
        <v>5</v>
      </c>
      <c r="AD11">
        <v>0</v>
      </c>
      <c r="AE11">
        <v>0</v>
      </c>
      <c r="AF11">
        <v>75</v>
      </c>
      <c r="AG11">
        <v>0</v>
      </c>
      <c r="AH11">
        <v>0</v>
      </c>
      <c r="AI11">
        <v>0</v>
      </c>
      <c r="AJ11">
        <v>27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0.47</v>
      </c>
      <c r="AR11">
        <v>0.158</v>
      </c>
      <c r="AS11">
        <v>0.27</v>
      </c>
      <c r="AT11" s="2">
        <v>5.0000000000000001E-4</v>
      </c>
      <c r="AU11">
        <v>3.17</v>
      </c>
    </row>
    <row r="12" spans="1:47" x14ac:dyDescent="0.2">
      <c r="A12" t="s">
        <v>624</v>
      </c>
      <c r="B12" s="6" t="s">
        <v>822</v>
      </c>
      <c r="C12">
        <v>51</v>
      </c>
      <c r="D12" t="s">
        <v>556</v>
      </c>
      <c r="E12" t="s">
        <v>157</v>
      </c>
      <c r="F12" t="s">
        <v>50</v>
      </c>
      <c r="G12" t="s">
        <v>409</v>
      </c>
      <c r="H12" t="s">
        <v>189</v>
      </c>
      <c r="I12" t="s">
        <v>66</v>
      </c>
      <c r="J12" t="s">
        <v>510</v>
      </c>
      <c r="K12">
        <v>5</v>
      </c>
      <c r="L12">
        <v>7</v>
      </c>
      <c r="M12">
        <v>5</v>
      </c>
      <c r="N12">
        <v>1</v>
      </c>
      <c r="O12">
        <v>1</v>
      </c>
      <c r="P12">
        <v>2</v>
      </c>
      <c r="Q12">
        <v>8</v>
      </c>
      <c r="R12">
        <v>0</v>
      </c>
      <c r="S12">
        <v>0</v>
      </c>
      <c r="T12">
        <v>3.92</v>
      </c>
      <c r="U12">
        <v>2.59</v>
      </c>
      <c r="V12">
        <v>28</v>
      </c>
      <c r="W12">
        <v>104</v>
      </c>
      <c r="X12">
        <v>73</v>
      </c>
      <c r="Y12">
        <v>16</v>
      </c>
      <c r="Z12">
        <v>13</v>
      </c>
      <c r="AA12">
        <v>8</v>
      </c>
      <c r="AB12">
        <v>10</v>
      </c>
      <c r="AC12">
        <v>3</v>
      </c>
      <c r="AD12">
        <v>3</v>
      </c>
      <c r="AE12">
        <v>0</v>
      </c>
      <c r="AF12">
        <v>69</v>
      </c>
      <c r="AG12">
        <v>0</v>
      </c>
      <c r="AH12">
        <v>0</v>
      </c>
      <c r="AI12">
        <v>0</v>
      </c>
      <c r="AJ12">
        <v>26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1.17</v>
      </c>
      <c r="AR12">
        <v>0.32100000000000001</v>
      </c>
      <c r="AS12">
        <v>1.03</v>
      </c>
      <c r="AT12" s="2">
        <v>1.6999999999999999E-3</v>
      </c>
      <c r="AU12">
        <v>2.5499999999999998</v>
      </c>
    </row>
    <row r="13" spans="1:47" x14ac:dyDescent="0.2">
      <c r="A13" t="s">
        <v>624</v>
      </c>
      <c r="B13" s="6" t="s">
        <v>822</v>
      </c>
      <c r="C13">
        <v>56</v>
      </c>
      <c r="D13" t="s">
        <v>557</v>
      </c>
      <c r="E13" t="s">
        <v>158</v>
      </c>
      <c r="F13" t="s">
        <v>88</v>
      </c>
      <c r="G13" t="s">
        <v>410</v>
      </c>
      <c r="H13" t="s">
        <v>180</v>
      </c>
      <c r="I13" t="s">
        <v>52</v>
      </c>
      <c r="J13" t="s">
        <v>562</v>
      </c>
      <c r="K13">
        <v>4</v>
      </c>
      <c r="L13">
        <v>4</v>
      </c>
      <c r="M13">
        <v>7</v>
      </c>
      <c r="N13">
        <v>5</v>
      </c>
      <c r="O13">
        <v>5</v>
      </c>
      <c r="P13">
        <v>2</v>
      </c>
      <c r="Q13">
        <v>3</v>
      </c>
      <c r="R13">
        <v>1</v>
      </c>
      <c r="S13">
        <v>0</v>
      </c>
      <c r="T13">
        <v>4.3499999999999996</v>
      </c>
      <c r="U13">
        <v>2.81</v>
      </c>
      <c r="V13">
        <v>22</v>
      </c>
      <c r="W13">
        <v>83</v>
      </c>
      <c r="X13">
        <v>52</v>
      </c>
      <c r="Y13">
        <v>10</v>
      </c>
      <c r="Z13">
        <v>11</v>
      </c>
      <c r="AA13">
        <v>9</v>
      </c>
      <c r="AB13">
        <v>8</v>
      </c>
      <c r="AC13">
        <v>4</v>
      </c>
      <c r="AD13">
        <v>1</v>
      </c>
      <c r="AE13">
        <v>0</v>
      </c>
      <c r="AF13">
        <v>29</v>
      </c>
      <c r="AG13">
        <v>0</v>
      </c>
      <c r="AH13">
        <v>0</v>
      </c>
      <c r="AI13">
        <v>0</v>
      </c>
      <c r="AJ13">
        <v>20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1.08</v>
      </c>
      <c r="AR13">
        <v>-0.24099999999999999</v>
      </c>
      <c r="AS13">
        <v>0.99</v>
      </c>
      <c r="AT13" s="2">
        <v>-1.2999999999999999E-3</v>
      </c>
      <c r="AU13">
        <v>-2.84</v>
      </c>
    </row>
    <row r="14" spans="1:47" x14ac:dyDescent="0.2">
      <c r="A14" t="s">
        <v>624</v>
      </c>
      <c r="B14" s="6" t="s">
        <v>822</v>
      </c>
      <c r="C14">
        <v>61</v>
      </c>
      <c r="D14" t="s">
        <v>644</v>
      </c>
      <c r="E14" t="s">
        <v>157</v>
      </c>
      <c r="F14" t="s">
        <v>80</v>
      </c>
      <c r="G14" t="s">
        <v>409</v>
      </c>
      <c r="H14" t="s">
        <v>407</v>
      </c>
      <c r="I14" t="s">
        <v>57</v>
      </c>
      <c r="J14" t="s">
        <v>260</v>
      </c>
      <c r="K14">
        <v>5</v>
      </c>
      <c r="L14">
        <v>5.2</v>
      </c>
      <c r="M14">
        <v>7</v>
      </c>
      <c r="N14">
        <v>3</v>
      </c>
      <c r="O14">
        <v>3</v>
      </c>
      <c r="P14">
        <v>1</v>
      </c>
      <c r="Q14">
        <v>8</v>
      </c>
      <c r="R14">
        <v>0</v>
      </c>
      <c r="S14">
        <v>1</v>
      </c>
      <c r="T14">
        <v>4.38</v>
      </c>
      <c r="U14">
        <v>2.7</v>
      </c>
      <c r="V14">
        <v>26</v>
      </c>
      <c r="W14">
        <v>99</v>
      </c>
      <c r="X14">
        <v>73</v>
      </c>
      <c r="Y14">
        <v>15</v>
      </c>
      <c r="Z14">
        <v>11</v>
      </c>
      <c r="AA14">
        <v>7</v>
      </c>
      <c r="AB14">
        <v>9</v>
      </c>
      <c r="AC14">
        <v>3</v>
      </c>
      <c r="AD14">
        <v>2</v>
      </c>
      <c r="AE14">
        <v>0</v>
      </c>
      <c r="AF14">
        <v>50</v>
      </c>
      <c r="AG14">
        <v>1</v>
      </c>
      <c r="AH14">
        <v>1</v>
      </c>
      <c r="AI14">
        <v>0</v>
      </c>
      <c r="AJ14">
        <v>24</v>
      </c>
      <c r="AK14">
        <v>2</v>
      </c>
      <c r="AL14">
        <v>1</v>
      </c>
      <c r="AM14">
        <v>0</v>
      </c>
      <c r="AN14">
        <v>0</v>
      </c>
      <c r="AO14">
        <v>0</v>
      </c>
      <c r="AP14">
        <v>1</v>
      </c>
      <c r="AQ14">
        <v>1.07</v>
      </c>
      <c r="AR14">
        <v>-0.04</v>
      </c>
      <c r="AS14">
        <v>0.79</v>
      </c>
      <c r="AT14" s="2">
        <v>-2.0000000000000001E-4</v>
      </c>
      <c r="AU14">
        <v>-0.21</v>
      </c>
    </row>
    <row r="15" spans="1:47" x14ac:dyDescent="0.2">
      <c r="A15" t="s">
        <v>624</v>
      </c>
      <c r="B15" s="6" t="s">
        <v>822</v>
      </c>
      <c r="C15">
        <v>66</v>
      </c>
      <c r="D15" t="s">
        <v>98</v>
      </c>
      <c r="E15" t="s">
        <v>158</v>
      </c>
      <c r="F15" t="s">
        <v>117</v>
      </c>
      <c r="G15" t="s">
        <v>410</v>
      </c>
      <c r="H15" t="s">
        <v>166</v>
      </c>
      <c r="I15" t="s">
        <v>66</v>
      </c>
      <c r="J15" t="s">
        <v>827</v>
      </c>
      <c r="K15">
        <v>5</v>
      </c>
      <c r="L15">
        <v>6.2</v>
      </c>
      <c r="M15">
        <v>10</v>
      </c>
      <c r="N15">
        <v>3</v>
      </c>
      <c r="O15">
        <v>3</v>
      </c>
      <c r="P15">
        <v>0</v>
      </c>
      <c r="Q15">
        <v>5</v>
      </c>
      <c r="R15">
        <v>2</v>
      </c>
      <c r="S15">
        <v>0</v>
      </c>
      <c r="T15">
        <v>4.3499999999999996</v>
      </c>
      <c r="U15">
        <v>2.94</v>
      </c>
      <c r="V15">
        <v>27</v>
      </c>
      <c r="W15">
        <v>105</v>
      </c>
      <c r="X15">
        <v>70</v>
      </c>
      <c r="Y15">
        <v>17</v>
      </c>
      <c r="Z15">
        <v>13</v>
      </c>
      <c r="AA15">
        <v>9</v>
      </c>
      <c r="AB15">
        <v>13</v>
      </c>
      <c r="AC15">
        <v>10</v>
      </c>
      <c r="AD15">
        <v>0</v>
      </c>
      <c r="AE15">
        <v>0</v>
      </c>
      <c r="AF15">
        <v>47</v>
      </c>
      <c r="AG15">
        <v>0</v>
      </c>
      <c r="AH15">
        <v>0</v>
      </c>
      <c r="AI15">
        <v>0</v>
      </c>
      <c r="AJ15">
        <v>26</v>
      </c>
      <c r="AK15">
        <v>0</v>
      </c>
      <c r="AL15">
        <v>0</v>
      </c>
      <c r="AM15">
        <v>0</v>
      </c>
      <c r="AN15">
        <v>2</v>
      </c>
      <c r="AO15">
        <v>1</v>
      </c>
      <c r="AP15">
        <v>0</v>
      </c>
      <c r="AQ15">
        <v>0.88</v>
      </c>
      <c r="AR15">
        <v>-1.2E-2</v>
      </c>
      <c r="AS15">
        <v>0.6</v>
      </c>
      <c r="AT15" s="2">
        <v>-1E-4</v>
      </c>
      <c r="AU15">
        <v>0.2</v>
      </c>
    </row>
    <row r="16" spans="1:47" x14ac:dyDescent="0.2">
      <c r="A16" t="s">
        <v>624</v>
      </c>
      <c r="B16" s="6" t="s">
        <v>822</v>
      </c>
      <c r="C16">
        <v>71</v>
      </c>
      <c r="D16" t="s">
        <v>241</v>
      </c>
      <c r="E16" t="s">
        <v>158</v>
      </c>
      <c r="F16" t="s">
        <v>80</v>
      </c>
      <c r="G16" t="s">
        <v>409</v>
      </c>
      <c r="H16" t="s">
        <v>254</v>
      </c>
      <c r="I16" t="s">
        <v>85</v>
      </c>
      <c r="J16" t="s">
        <v>646</v>
      </c>
      <c r="K16">
        <v>4</v>
      </c>
      <c r="L16">
        <v>8</v>
      </c>
      <c r="M16">
        <v>5</v>
      </c>
      <c r="N16">
        <v>2</v>
      </c>
      <c r="O16">
        <v>2</v>
      </c>
      <c r="P16">
        <v>1</v>
      </c>
      <c r="Q16">
        <v>7</v>
      </c>
      <c r="R16">
        <v>1</v>
      </c>
      <c r="S16">
        <v>0</v>
      </c>
      <c r="T16">
        <v>4.16</v>
      </c>
      <c r="U16">
        <v>2.98</v>
      </c>
      <c r="V16">
        <v>28</v>
      </c>
      <c r="W16">
        <v>105</v>
      </c>
      <c r="X16">
        <v>77</v>
      </c>
      <c r="Y16">
        <v>16</v>
      </c>
      <c r="Z16">
        <v>22</v>
      </c>
      <c r="AA16">
        <v>11</v>
      </c>
      <c r="AB16">
        <v>9</v>
      </c>
      <c r="AC16">
        <v>5</v>
      </c>
      <c r="AD16">
        <v>1</v>
      </c>
      <c r="AE16">
        <v>0</v>
      </c>
      <c r="AF16">
        <v>70</v>
      </c>
      <c r="AG16">
        <v>1</v>
      </c>
      <c r="AH16">
        <v>0</v>
      </c>
      <c r="AI16">
        <v>0</v>
      </c>
      <c r="AJ16">
        <v>27</v>
      </c>
      <c r="AK16">
        <v>2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0.69</v>
      </c>
      <c r="AR16">
        <v>0.27200000000000002</v>
      </c>
      <c r="AS16">
        <v>0.34</v>
      </c>
      <c r="AT16" s="2">
        <v>8.0000000000000004E-4</v>
      </c>
      <c r="AU16">
        <v>2.17</v>
      </c>
    </row>
    <row r="17" spans="1:47" x14ac:dyDescent="0.2">
      <c r="A17" t="s">
        <v>624</v>
      </c>
      <c r="B17" t="s">
        <v>822</v>
      </c>
      <c r="C17">
        <v>77</v>
      </c>
      <c r="D17" t="s">
        <v>687</v>
      </c>
      <c r="E17" t="s">
        <v>157</v>
      </c>
      <c r="F17" t="s">
        <v>117</v>
      </c>
      <c r="G17" t="s">
        <v>410</v>
      </c>
      <c r="H17" t="s">
        <v>84</v>
      </c>
      <c r="I17" t="s">
        <v>531</v>
      </c>
      <c r="J17" t="s">
        <v>647</v>
      </c>
      <c r="K17">
        <v>6</v>
      </c>
      <c r="L17">
        <v>8.1999999999999993</v>
      </c>
      <c r="M17">
        <v>1</v>
      </c>
      <c r="N17">
        <v>1</v>
      </c>
      <c r="O17">
        <v>1</v>
      </c>
      <c r="P17">
        <v>2</v>
      </c>
      <c r="Q17">
        <v>13</v>
      </c>
      <c r="R17">
        <v>0</v>
      </c>
      <c r="S17">
        <v>1</v>
      </c>
      <c r="T17">
        <v>3.88</v>
      </c>
      <c r="U17">
        <v>2.82</v>
      </c>
      <c r="V17">
        <v>29</v>
      </c>
      <c r="W17">
        <v>124</v>
      </c>
      <c r="X17">
        <v>83</v>
      </c>
      <c r="Y17">
        <v>16</v>
      </c>
      <c r="Z17">
        <v>28</v>
      </c>
      <c r="AA17">
        <v>9</v>
      </c>
      <c r="AB17">
        <v>4</v>
      </c>
      <c r="AC17">
        <v>2</v>
      </c>
      <c r="AD17">
        <v>0</v>
      </c>
      <c r="AE17">
        <v>0</v>
      </c>
      <c r="AF17">
        <v>89</v>
      </c>
      <c r="AG17">
        <v>0</v>
      </c>
      <c r="AH17">
        <v>0</v>
      </c>
      <c r="AI17">
        <v>0</v>
      </c>
      <c r="AJ17">
        <v>26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0.33</v>
      </c>
      <c r="AR17">
        <v>0.223</v>
      </c>
      <c r="AS17">
        <v>0.16</v>
      </c>
      <c r="AT17" s="2">
        <v>5.9999999999999995E-4</v>
      </c>
      <c r="AU17">
        <v>2.72</v>
      </c>
    </row>
    <row r="18" spans="1:47" x14ac:dyDescent="0.2">
      <c r="A18" t="s">
        <v>624</v>
      </c>
      <c r="B18" t="s">
        <v>822</v>
      </c>
      <c r="C18">
        <v>82</v>
      </c>
      <c r="D18" t="s">
        <v>106</v>
      </c>
      <c r="E18" t="s">
        <v>158</v>
      </c>
      <c r="F18" t="s">
        <v>179</v>
      </c>
      <c r="G18" t="s">
        <v>411</v>
      </c>
      <c r="H18" t="s">
        <v>434</v>
      </c>
      <c r="I18" t="s">
        <v>74</v>
      </c>
      <c r="J18" t="s">
        <v>835</v>
      </c>
      <c r="K18">
        <v>4</v>
      </c>
      <c r="L18">
        <v>4</v>
      </c>
      <c r="M18">
        <v>10</v>
      </c>
      <c r="N18">
        <v>5</v>
      </c>
      <c r="O18">
        <v>5</v>
      </c>
      <c r="P18">
        <v>1</v>
      </c>
      <c r="Q18">
        <v>5</v>
      </c>
      <c r="R18">
        <v>1</v>
      </c>
      <c r="S18">
        <v>0</v>
      </c>
      <c r="T18">
        <v>4.17</v>
      </c>
      <c r="U18">
        <v>2.89</v>
      </c>
      <c r="V18">
        <v>21</v>
      </c>
      <c r="W18">
        <v>84</v>
      </c>
      <c r="X18">
        <v>55</v>
      </c>
      <c r="Y18">
        <v>12</v>
      </c>
      <c r="Z18">
        <v>13</v>
      </c>
      <c r="AA18">
        <v>7</v>
      </c>
      <c r="AB18">
        <v>8</v>
      </c>
      <c r="AC18">
        <v>3</v>
      </c>
      <c r="AD18">
        <v>1</v>
      </c>
      <c r="AE18">
        <v>0</v>
      </c>
      <c r="AF18">
        <v>26</v>
      </c>
      <c r="AG18">
        <v>0</v>
      </c>
      <c r="AH18">
        <v>1</v>
      </c>
      <c r="AI18">
        <v>0</v>
      </c>
      <c r="AJ18">
        <v>19</v>
      </c>
      <c r="AK18">
        <v>2</v>
      </c>
      <c r="AL18">
        <v>0</v>
      </c>
      <c r="AM18">
        <v>0</v>
      </c>
      <c r="AN18">
        <v>1</v>
      </c>
      <c r="AO18">
        <v>1</v>
      </c>
      <c r="AP18">
        <v>0</v>
      </c>
      <c r="AQ18">
        <v>0.71</v>
      </c>
      <c r="AR18">
        <v>-0.29699999999999999</v>
      </c>
      <c r="AS18">
        <v>0.42</v>
      </c>
      <c r="AT18" s="2">
        <v>-1.1000000000000001E-3</v>
      </c>
      <c r="AU18">
        <v>-2.92</v>
      </c>
    </row>
    <row r="19" spans="1:47" x14ac:dyDescent="0.2">
      <c r="A19" t="s">
        <v>624</v>
      </c>
      <c r="B19" t="s">
        <v>822</v>
      </c>
      <c r="C19">
        <v>87</v>
      </c>
      <c r="D19" t="s">
        <v>247</v>
      </c>
      <c r="E19" t="s">
        <v>158</v>
      </c>
      <c r="F19" t="s">
        <v>69</v>
      </c>
      <c r="G19" t="s">
        <v>411</v>
      </c>
      <c r="H19" t="s">
        <v>174</v>
      </c>
      <c r="I19" t="s">
        <v>66</v>
      </c>
      <c r="K19">
        <v>4</v>
      </c>
      <c r="L19">
        <v>7</v>
      </c>
      <c r="M19">
        <v>6</v>
      </c>
      <c r="N19">
        <v>2</v>
      </c>
      <c r="O19">
        <v>2</v>
      </c>
      <c r="P19">
        <v>1</v>
      </c>
      <c r="Q19">
        <v>7</v>
      </c>
      <c r="R19">
        <v>0</v>
      </c>
      <c r="S19">
        <v>0</v>
      </c>
      <c r="T19">
        <v>4.07</v>
      </c>
      <c r="U19">
        <v>2.8</v>
      </c>
      <c r="V19">
        <v>26</v>
      </c>
      <c r="W19">
        <v>103</v>
      </c>
      <c r="X19">
        <v>69</v>
      </c>
      <c r="Y19">
        <v>20</v>
      </c>
      <c r="Z19">
        <v>11</v>
      </c>
      <c r="AA19">
        <v>9</v>
      </c>
      <c r="AB19">
        <v>9</v>
      </c>
      <c r="AC19">
        <v>7</v>
      </c>
      <c r="AD19">
        <v>0</v>
      </c>
      <c r="AE19">
        <v>0</v>
      </c>
      <c r="AF19">
        <v>63</v>
      </c>
      <c r="AG19">
        <v>0</v>
      </c>
      <c r="AH19">
        <v>1</v>
      </c>
      <c r="AI19">
        <v>0</v>
      </c>
      <c r="AJ19">
        <v>24</v>
      </c>
      <c r="AK19">
        <v>3</v>
      </c>
      <c r="AL19">
        <v>0</v>
      </c>
      <c r="AM19">
        <v>0</v>
      </c>
      <c r="AN19">
        <v>1</v>
      </c>
      <c r="AO19">
        <v>1</v>
      </c>
      <c r="AP19">
        <v>0</v>
      </c>
      <c r="AQ19">
        <v>1.1399999999999999</v>
      </c>
      <c r="AR19">
        <v>7.4999999999999997E-2</v>
      </c>
      <c r="AS19">
        <v>0.76</v>
      </c>
      <c r="AT19" s="2">
        <v>2.9999999999999997E-4</v>
      </c>
      <c r="AU19">
        <v>1.65</v>
      </c>
    </row>
    <row r="20" spans="1:47" x14ac:dyDescent="0.2">
      <c r="A20" t="s">
        <v>624</v>
      </c>
      <c r="B20" t="s">
        <v>822</v>
      </c>
      <c r="C20">
        <v>91</v>
      </c>
      <c r="D20" t="s">
        <v>603</v>
      </c>
      <c r="E20" t="s">
        <v>157</v>
      </c>
      <c r="F20" t="s">
        <v>55</v>
      </c>
      <c r="G20" t="s">
        <v>452</v>
      </c>
      <c r="H20" t="s">
        <v>100</v>
      </c>
      <c r="I20" t="s">
        <v>57</v>
      </c>
      <c r="K20">
        <v>7</v>
      </c>
      <c r="L20">
        <v>6</v>
      </c>
      <c r="M20">
        <v>4</v>
      </c>
      <c r="N20">
        <v>1</v>
      </c>
      <c r="O20">
        <v>1</v>
      </c>
      <c r="P20">
        <v>1</v>
      </c>
      <c r="Q20">
        <v>6</v>
      </c>
      <c r="R20">
        <v>1</v>
      </c>
      <c r="S20">
        <v>1</v>
      </c>
      <c r="T20">
        <v>3.94</v>
      </c>
      <c r="U20">
        <v>2.88</v>
      </c>
      <c r="V20">
        <v>22</v>
      </c>
      <c r="W20">
        <v>73</v>
      </c>
      <c r="X20">
        <v>49</v>
      </c>
      <c r="Y20">
        <v>9</v>
      </c>
      <c r="Z20">
        <v>7</v>
      </c>
      <c r="AA20">
        <v>9</v>
      </c>
      <c r="AB20">
        <v>5</v>
      </c>
      <c r="AC20">
        <v>2</v>
      </c>
      <c r="AD20">
        <v>0</v>
      </c>
      <c r="AE20">
        <v>0</v>
      </c>
      <c r="AF20">
        <v>65</v>
      </c>
      <c r="AG20">
        <v>0</v>
      </c>
      <c r="AH20">
        <v>1</v>
      </c>
      <c r="AI20">
        <v>0</v>
      </c>
      <c r="AJ20">
        <v>20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1.04</v>
      </c>
      <c r="AR20">
        <v>0.24</v>
      </c>
      <c r="AS20">
        <v>0.54</v>
      </c>
      <c r="AT20" s="2">
        <v>6.9999999999999999E-4</v>
      </c>
      <c r="AU20">
        <v>1.79</v>
      </c>
    </row>
    <row r="21" spans="1:47" x14ac:dyDescent="0.2">
      <c r="A21" t="s">
        <v>624</v>
      </c>
      <c r="B21" t="s">
        <v>822</v>
      </c>
      <c r="C21">
        <v>96</v>
      </c>
      <c r="D21" t="s">
        <v>200</v>
      </c>
      <c r="E21" t="s">
        <v>158</v>
      </c>
      <c r="F21" t="s">
        <v>59</v>
      </c>
      <c r="G21" t="s">
        <v>409</v>
      </c>
      <c r="H21" t="s">
        <v>417</v>
      </c>
      <c r="I21" t="s">
        <v>74</v>
      </c>
      <c r="J21" t="s">
        <v>836</v>
      </c>
      <c r="K21">
        <v>5</v>
      </c>
      <c r="L21">
        <v>4</v>
      </c>
      <c r="M21">
        <v>7</v>
      </c>
      <c r="N21">
        <v>6</v>
      </c>
      <c r="O21">
        <v>6</v>
      </c>
      <c r="P21">
        <v>2</v>
      </c>
      <c r="Q21">
        <v>5</v>
      </c>
      <c r="R21">
        <v>1</v>
      </c>
      <c r="S21">
        <v>0</v>
      </c>
      <c r="T21">
        <v>4.26</v>
      </c>
      <c r="U21">
        <v>2.96</v>
      </c>
      <c r="V21">
        <v>20</v>
      </c>
      <c r="W21">
        <v>85</v>
      </c>
      <c r="X21">
        <v>55</v>
      </c>
      <c r="Y21">
        <v>11</v>
      </c>
      <c r="Z21">
        <v>11</v>
      </c>
      <c r="AA21">
        <v>9</v>
      </c>
      <c r="AB21">
        <v>4</v>
      </c>
      <c r="AC21">
        <v>4</v>
      </c>
      <c r="AD21">
        <v>0</v>
      </c>
      <c r="AE21">
        <v>0</v>
      </c>
      <c r="AF21">
        <v>27</v>
      </c>
      <c r="AG21">
        <v>1</v>
      </c>
      <c r="AH21">
        <v>0</v>
      </c>
      <c r="AI21">
        <v>0</v>
      </c>
      <c r="AJ21">
        <v>18</v>
      </c>
      <c r="AK21">
        <v>1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0.6</v>
      </c>
      <c r="AR21">
        <v>-0.34599999999999997</v>
      </c>
      <c r="AS21">
        <v>0.26</v>
      </c>
      <c r="AT21" s="2">
        <v>-8.9999999999999998E-4</v>
      </c>
      <c r="AU21">
        <v>-3.92</v>
      </c>
    </row>
    <row r="22" spans="1:47" x14ac:dyDescent="0.2">
      <c r="A22" t="s">
        <v>624</v>
      </c>
      <c r="B22" s="6" t="s">
        <v>822</v>
      </c>
      <c r="C22">
        <v>101</v>
      </c>
      <c r="D22" t="s">
        <v>202</v>
      </c>
      <c r="E22" t="s">
        <v>157</v>
      </c>
      <c r="F22" t="s">
        <v>69</v>
      </c>
      <c r="G22" t="s">
        <v>411</v>
      </c>
      <c r="H22" t="s">
        <v>70</v>
      </c>
      <c r="I22" t="s">
        <v>111</v>
      </c>
      <c r="J22" t="s">
        <v>145</v>
      </c>
      <c r="K22">
        <v>4</v>
      </c>
      <c r="L22">
        <v>9</v>
      </c>
      <c r="M22">
        <v>2</v>
      </c>
      <c r="N22">
        <v>1</v>
      </c>
      <c r="O22">
        <v>1</v>
      </c>
      <c r="P22">
        <v>1</v>
      </c>
      <c r="Q22">
        <v>7</v>
      </c>
      <c r="R22">
        <v>0</v>
      </c>
      <c r="S22">
        <v>0</v>
      </c>
      <c r="T22">
        <v>4.03</v>
      </c>
      <c r="U22">
        <v>2.89</v>
      </c>
      <c r="V22">
        <v>30</v>
      </c>
      <c r="W22">
        <v>103</v>
      </c>
      <c r="X22">
        <v>72</v>
      </c>
      <c r="Y22">
        <v>20</v>
      </c>
      <c r="Z22">
        <v>14</v>
      </c>
      <c r="AA22">
        <v>16</v>
      </c>
      <c r="AB22">
        <v>6</v>
      </c>
      <c r="AC22">
        <v>3</v>
      </c>
      <c r="AD22">
        <v>2</v>
      </c>
      <c r="AE22">
        <v>0</v>
      </c>
      <c r="AF22">
        <v>85</v>
      </c>
      <c r="AG22">
        <v>1</v>
      </c>
      <c r="AH22">
        <v>0</v>
      </c>
      <c r="AI22">
        <v>0</v>
      </c>
      <c r="AJ22">
        <v>29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1</v>
      </c>
      <c r="AR22">
        <v>0.50800000000000001</v>
      </c>
      <c r="AS22">
        <v>0.22</v>
      </c>
      <c r="AT22" s="2">
        <v>6.9999999999999999E-4</v>
      </c>
      <c r="AU22">
        <v>3.25</v>
      </c>
    </row>
    <row r="23" spans="1:47" x14ac:dyDescent="0.2">
      <c r="A23" t="s">
        <v>624</v>
      </c>
      <c r="B23" s="6" t="s">
        <v>822</v>
      </c>
      <c r="C23">
        <v>106</v>
      </c>
      <c r="D23" t="s">
        <v>205</v>
      </c>
      <c r="E23" t="s">
        <v>157</v>
      </c>
      <c r="F23" t="s">
        <v>64</v>
      </c>
      <c r="G23" t="s">
        <v>411</v>
      </c>
      <c r="H23" t="s">
        <v>364</v>
      </c>
      <c r="I23" t="s">
        <v>531</v>
      </c>
      <c r="K23">
        <v>4</v>
      </c>
      <c r="L23">
        <v>9</v>
      </c>
      <c r="M23">
        <v>1</v>
      </c>
      <c r="N23">
        <v>0</v>
      </c>
      <c r="O23">
        <v>0</v>
      </c>
      <c r="P23">
        <v>1</v>
      </c>
      <c r="Q23">
        <v>7</v>
      </c>
      <c r="R23">
        <v>0</v>
      </c>
      <c r="S23">
        <v>1</v>
      </c>
      <c r="T23">
        <v>3.76</v>
      </c>
      <c r="U23">
        <v>2.85</v>
      </c>
      <c r="V23">
        <v>29</v>
      </c>
      <c r="W23">
        <v>100</v>
      </c>
      <c r="X23">
        <v>68</v>
      </c>
      <c r="Y23">
        <v>14</v>
      </c>
      <c r="Z23">
        <v>14</v>
      </c>
      <c r="AA23">
        <v>12</v>
      </c>
      <c r="AB23">
        <v>8</v>
      </c>
      <c r="AC23">
        <v>4</v>
      </c>
      <c r="AD23">
        <v>0</v>
      </c>
      <c r="AE23">
        <v>0</v>
      </c>
      <c r="AF23">
        <v>91</v>
      </c>
      <c r="AG23">
        <v>0</v>
      </c>
      <c r="AH23">
        <v>1</v>
      </c>
      <c r="AI23">
        <v>0</v>
      </c>
      <c r="AJ23">
        <v>26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1.23</v>
      </c>
      <c r="AR23">
        <v>0.65700000000000003</v>
      </c>
      <c r="AS23">
        <v>0.24</v>
      </c>
      <c r="AT23" s="2">
        <v>8.0000000000000004E-4</v>
      </c>
      <c r="AU23">
        <v>4.12</v>
      </c>
    </row>
    <row r="24" spans="1:47" x14ac:dyDescent="0.2">
      <c r="A24" t="s">
        <v>624</v>
      </c>
      <c r="B24" s="6" t="s">
        <v>822</v>
      </c>
      <c r="C24">
        <v>111</v>
      </c>
      <c r="D24" t="s">
        <v>208</v>
      </c>
      <c r="E24" t="s">
        <v>158</v>
      </c>
      <c r="F24" t="s">
        <v>227</v>
      </c>
      <c r="G24" t="s">
        <v>410</v>
      </c>
      <c r="H24" t="s">
        <v>407</v>
      </c>
      <c r="I24" t="s">
        <v>85</v>
      </c>
      <c r="K24">
        <v>6</v>
      </c>
      <c r="L24">
        <v>8</v>
      </c>
      <c r="M24">
        <v>4</v>
      </c>
      <c r="N24">
        <v>2</v>
      </c>
      <c r="O24">
        <v>2</v>
      </c>
      <c r="P24">
        <v>0</v>
      </c>
      <c r="Q24">
        <v>8</v>
      </c>
      <c r="R24">
        <v>2</v>
      </c>
      <c r="S24">
        <v>0</v>
      </c>
      <c r="T24">
        <v>3.68</v>
      </c>
      <c r="U24">
        <v>2.93</v>
      </c>
      <c r="V24">
        <v>27</v>
      </c>
      <c r="W24">
        <v>104</v>
      </c>
      <c r="X24">
        <v>69</v>
      </c>
      <c r="Y24">
        <v>21</v>
      </c>
      <c r="Z24">
        <v>8</v>
      </c>
      <c r="AA24">
        <v>9</v>
      </c>
      <c r="AB24">
        <v>10</v>
      </c>
      <c r="AC24">
        <v>7</v>
      </c>
      <c r="AD24">
        <v>0</v>
      </c>
      <c r="AE24">
        <v>0</v>
      </c>
      <c r="AF24">
        <v>74</v>
      </c>
      <c r="AG24">
        <v>0</v>
      </c>
      <c r="AH24">
        <v>0</v>
      </c>
      <c r="AI24">
        <v>0</v>
      </c>
      <c r="AJ24">
        <v>27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1.1000000000000001</v>
      </c>
      <c r="AR24">
        <v>0.19900000000000001</v>
      </c>
      <c r="AS24">
        <v>0.21</v>
      </c>
      <c r="AT24" s="2">
        <v>2.0000000000000001E-4</v>
      </c>
      <c r="AU24">
        <v>2.17</v>
      </c>
    </row>
    <row r="25" spans="1:47" x14ac:dyDescent="0.2">
      <c r="A25" t="s">
        <v>624</v>
      </c>
      <c r="B25" s="6" t="s">
        <v>822</v>
      </c>
      <c r="C25">
        <v>116</v>
      </c>
      <c r="D25" t="s">
        <v>209</v>
      </c>
      <c r="E25" t="s">
        <v>157</v>
      </c>
      <c r="F25" t="s">
        <v>77</v>
      </c>
      <c r="G25" t="s">
        <v>409</v>
      </c>
      <c r="H25" t="s">
        <v>166</v>
      </c>
      <c r="I25" t="s">
        <v>66</v>
      </c>
      <c r="J25" t="s">
        <v>837</v>
      </c>
      <c r="K25">
        <v>4</v>
      </c>
      <c r="L25">
        <v>7</v>
      </c>
      <c r="M25">
        <v>6</v>
      </c>
      <c r="N25">
        <v>2</v>
      </c>
      <c r="O25">
        <v>2</v>
      </c>
      <c r="P25">
        <v>3</v>
      </c>
      <c r="Q25">
        <v>7</v>
      </c>
      <c r="R25">
        <v>0</v>
      </c>
      <c r="S25">
        <v>0</v>
      </c>
      <c r="T25">
        <v>3.63</v>
      </c>
      <c r="U25">
        <v>2.91</v>
      </c>
      <c r="V25">
        <v>30</v>
      </c>
      <c r="W25">
        <v>100</v>
      </c>
      <c r="X25">
        <v>69</v>
      </c>
      <c r="Y25">
        <v>13</v>
      </c>
      <c r="Z25">
        <v>14</v>
      </c>
      <c r="AA25">
        <v>9</v>
      </c>
      <c r="AB25">
        <v>11</v>
      </c>
      <c r="AC25">
        <v>4</v>
      </c>
      <c r="AD25">
        <v>3</v>
      </c>
      <c r="AE25">
        <v>0</v>
      </c>
      <c r="AF25">
        <v>61</v>
      </c>
      <c r="AG25">
        <v>1</v>
      </c>
      <c r="AH25">
        <v>0</v>
      </c>
      <c r="AI25">
        <v>0</v>
      </c>
      <c r="AJ25">
        <v>27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0.97</v>
      </c>
      <c r="AR25">
        <v>9.2999999999999999E-2</v>
      </c>
      <c r="AS25">
        <v>0.21</v>
      </c>
      <c r="AT25" s="2">
        <v>1E-4</v>
      </c>
      <c r="AU25">
        <v>1.41</v>
      </c>
    </row>
    <row r="26" spans="1:47" x14ac:dyDescent="0.2">
      <c r="A26" t="s">
        <v>624</v>
      </c>
      <c r="B26" s="6" t="s">
        <v>822</v>
      </c>
      <c r="C26">
        <v>121</v>
      </c>
      <c r="D26" t="s">
        <v>486</v>
      </c>
      <c r="E26" t="s">
        <v>157</v>
      </c>
      <c r="F26" t="s">
        <v>227</v>
      </c>
      <c r="G26" t="s">
        <v>410</v>
      </c>
      <c r="H26" t="s">
        <v>183</v>
      </c>
      <c r="I26" t="s">
        <v>66</v>
      </c>
      <c r="J26" t="s">
        <v>838</v>
      </c>
      <c r="K26">
        <v>4</v>
      </c>
      <c r="L26">
        <v>6.2</v>
      </c>
      <c r="M26">
        <v>5</v>
      </c>
      <c r="N26">
        <v>1</v>
      </c>
      <c r="O26">
        <v>1</v>
      </c>
      <c r="P26">
        <v>1</v>
      </c>
      <c r="Q26">
        <v>11</v>
      </c>
      <c r="R26">
        <v>0</v>
      </c>
      <c r="S26">
        <v>0</v>
      </c>
      <c r="T26">
        <v>3.53</v>
      </c>
      <c r="U26">
        <v>2.8</v>
      </c>
      <c r="V26">
        <v>26</v>
      </c>
      <c r="W26">
        <v>108</v>
      </c>
      <c r="X26">
        <v>81</v>
      </c>
      <c r="Y26">
        <v>22</v>
      </c>
      <c r="Z26">
        <v>12</v>
      </c>
      <c r="AA26">
        <v>6</v>
      </c>
      <c r="AB26">
        <v>8</v>
      </c>
      <c r="AC26">
        <v>2</v>
      </c>
      <c r="AD26">
        <v>0</v>
      </c>
      <c r="AE26">
        <v>0</v>
      </c>
      <c r="AF26">
        <v>70</v>
      </c>
      <c r="AG26">
        <v>1</v>
      </c>
      <c r="AH26">
        <v>0</v>
      </c>
      <c r="AI26">
        <v>0</v>
      </c>
      <c r="AJ26">
        <v>25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0.91</v>
      </c>
      <c r="AR26">
        <v>0.23100000000000001</v>
      </c>
      <c r="AS26">
        <v>0.12</v>
      </c>
      <c r="AT26" s="2">
        <v>2.0000000000000001E-4</v>
      </c>
      <c r="AU26">
        <v>2.0099999999999998</v>
      </c>
    </row>
    <row r="27" spans="1:47" x14ac:dyDescent="0.2">
      <c r="A27" t="s">
        <v>624</v>
      </c>
      <c r="B27" s="6" t="s">
        <v>822</v>
      </c>
      <c r="C27">
        <v>137</v>
      </c>
      <c r="D27" t="s">
        <v>489</v>
      </c>
      <c r="E27" t="s">
        <v>157</v>
      </c>
      <c r="F27" t="s">
        <v>59</v>
      </c>
      <c r="G27" t="s">
        <v>409</v>
      </c>
      <c r="H27" t="s">
        <v>423</v>
      </c>
      <c r="I27" t="s">
        <v>297</v>
      </c>
      <c r="J27" t="s">
        <v>839</v>
      </c>
      <c r="K27">
        <v>17</v>
      </c>
      <c r="L27">
        <v>2.2000000000000002</v>
      </c>
      <c r="M27">
        <v>4</v>
      </c>
      <c r="N27">
        <v>4</v>
      </c>
      <c r="O27">
        <v>4</v>
      </c>
      <c r="P27">
        <v>3</v>
      </c>
      <c r="Q27">
        <v>5</v>
      </c>
      <c r="R27">
        <v>2</v>
      </c>
      <c r="S27">
        <v>0</v>
      </c>
      <c r="T27">
        <v>3.7</v>
      </c>
      <c r="U27">
        <v>2.96</v>
      </c>
      <c r="V27">
        <v>15</v>
      </c>
      <c r="W27">
        <v>58</v>
      </c>
      <c r="X27">
        <v>36</v>
      </c>
      <c r="Y27">
        <v>7</v>
      </c>
      <c r="Z27">
        <v>12</v>
      </c>
      <c r="AA27">
        <v>3</v>
      </c>
      <c r="AB27">
        <v>4</v>
      </c>
      <c r="AC27">
        <v>1</v>
      </c>
      <c r="AD27">
        <v>0</v>
      </c>
      <c r="AE27">
        <v>0</v>
      </c>
      <c r="AF27">
        <v>36</v>
      </c>
      <c r="AG27">
        <v>1</v>
      </c>
      <c r="AH27">
        <v>0</v>
      </c>
      <c r="AI27">
        <v>0</v>
      </c>
      <c r="AJ27">
        <v>12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0.61</v>
      </c>
      <c r="AR27">
        <v>-0.26500000000000001</v>
      </c>
      <c r="AS27">
        <v>0.2</v>
      </c>
      <c r="AT27" s="2">
        <v>-5.0000000000000001E-4</v>
      </c>
      <c r="AU27">
        <v>-3.02</v>
      </c>
    </row>
    <row r="28" spans="1:47" x14ac:dyDescent="0.2">
      <c r="A28" t="s">
        <v>624</v>
      </c>
      <c r="B28" s="6" t="s">
        <v>822</v>
      </c>
      <c r="C28">
        <v>142</v>
      </c>
      <c r="D28" t="s">
        <v>273</v>
      </c>
      <c r="E28" t="s">
        <v>158</v>
      </c>
      <c r="F28" t="s">
        <v>50</v>
      </c>
      <c r="G28" t="s">
        <v>409</v>
      </c>
      <c r="H28" t="s">
        <v>235</v>
      </c>
      <c r="I28" t="s">
        <v>57</v>
      </c>
      <c r="J28" t="s">
        <v>840</v>
      </c>
      <c r="K28">
        <v>5</v>
      </c>
      <c r="L28">
        <v>6</v>
      </c>
      <c r="M28">
        <v>5</v>
      </c>
      <c r="N28">
        <v>1</v>
      </c>
      <c r="O28">
        <v>1</v>
      </c>
      <c r="P28">
        <v>2</v>
      </c>
      <c r="Q28">
        <v>9</v>
      </c>
      <c r="R28">
        <v>1</v>
      </c>
      <c r="S28">
        <v>0</v>
      </c>
      <c r="T28">
        <v>3.62</v>
      </c>
      <c r="U28">
        <v>2.97</v>
      </c>
      <c r="V28">
        <v>23</v>
      </c>
      <c r="W28">
        <v>82</v>
      </c>
      <c r="X28">
        <v>56</v>
      </c>
      <c r="Y28">
        <v>17</v>
      </c>
      <c r="Z28">
        <v>15</v>
      </c>
      <c r="AA28">
        <v>8</v>
      </c>
      <c r="AB28">
        <v>4</v>
      </c>
      <c r="AC28">
        <v>2</v>
      </c>
      <c r="AD28">
        <v>1</v>
      </c>
      <c r="AE28">
        <v>0</v>
      </c>
      <c r="AF28">
        <v>65</v>
      </c>
      <c r="AG28">
        <v>0</v>
      </c>
      <c r="AH28">
        <v>1</v>
      </c>
      <c r="AI28">
        <v>1</v>
      </c>
      <c r="AJ28">
        <v>21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0.93</v>
      </c>
      <c r="AR28">
        <v>0.23</v>
      </c>
      <c r="AS28">
        <v>0.35</v>
      </c>
      <c r="AT28" s="2">
        <v>5.0000000000000001E-4</v>
      </c>
      <c r="AU28">
        <v>2.13</v>
      </c>
    </row>
    <row r="29" spans="1:47" x14ac:dyDescent="0.2">
      <c r="A29" t="s">
        <v>624</v>
      </c>
      <c r="B29" s="6" t="s">
        <v>822</v>
      </c>
      <c r="C29">
        <v>147</v>
      </c>
      <c r="D29" t="s">
        <v>274</v>
      </c>
      <c r="E29" t="s">
        <v>158</v>
      </c>
      <c r="F29" t="s">
        <v>59</v>
      </c>
      <c r="G29" t="s">
        <v>409</v>
      </c>
      <c r="H29" t="s">
        <v>210</v>
      </c>
      <c r="I29" t="s">
        <v>57</v>
      </c>
      <c r="J29" t="s">
        <v>841</v>
      </c>
      <c r="K29">
        <v>4</v>
      </c>
      <c r="L29">
        <v>5</v>
      </c>
      <c r="M29">
        <v>4</v>
      </c>
      <c r="N29">
        <v>3</v>
      </c>
      <c r="O29">
        <v>2</v>
      </c>
      <c r="P29">
        <v>2</v>
      </c>
      <c r="Q29">
        <v>9</v>
      </c>
      <c r="R29">
        <v>0</v>
      </c>
      <c r="S29">
        <v>0</v>
      </c>
      <c r="T29">
        <v>3.62</v>
      </c>
      <c r="U29">
        <v>2.91</v>
      </c>
      <c r="V29">
        <v>22</v>
      </c>
      <c r="W29">
        <v>102</v>
      </c>
      <c r="X29">
        <v>70</v>
      </c>
      <c r="Y29">
        <v>12</v>
      </c>
      <c r="Z29">
        <v>21</v>
      </c>
      <c r="AA29">
        <v>5</v>
      </c>
      <c r="AB29">
        <v>6</v>
      </c>
      <c r="AC29">
        <v>4</v>
      </c>
      <c r="AD29">
        <v>1</v>
      </c>
      <c r="AE29">
        <v>0</v>
      </c>
      <c r="AF29">
        <v>56</v>
      </c>
      <c r="AG29">
        <v>1</v>
      </c>
      <c r="AH29">
        <v>0</v>
      </c>
      <c r="AI29">
        <v>0</v>
      </c>
      <c r="AJ29">
        <v>19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1.17</v>
      </c>
      <c r="AR29">
        <v>-0.187</v>
      </c>
      <c r="AS29">
        <v>0.63</v>
      </c>
      <c r="AT29" s="2">
        <v>-5.9999999999999995E-4</v>
      </c>
      <c r="AU29">
        <v>-1.4</v>
      </c>
    </row>
    <row r="30" spans="1:47" x14ac:dyDescent="0.2">
      <c r="A30" t="s">
        <v>624</v>
      </c>
      <c r="B30" s="6" t="s">
        <v>822</v>
      </c>
      <c r="C30">
        <v>152</v>
      </c>
      <c r="D30" t="s">
        <v>334</v>
      </c>
      <c r="E30" t="s">
        <v>157</v>
      </c>
      <c r="F30" t="s">
        <v>50</v>
      </c>
      <c r="G30" t="s">
        <v>409</v>
      </c>
      <c r="H30" t="s">
        <v>466</v>
      </c>
      <c r="I30" t="s">
        <v>564</v>
      </c>
      <c r="J30" t="s">
        <v>842</v>
      </c>
      <c r="K30">
        <v>5</v>
      </c>
      <c r="L30">
        <v>9</v>
      </c>
      <c r="M30">
        <v>1</v>
      </c>
      <c r="N30">
        <v>0</v>
      </c>
      <c r="O30">
        <v>0</v>
      </c>
      <c r="P30">
        <v>2</v>
      </c>
      <c r="Q30">
        <v>15</v>
      </c>
      <c r="R30">
        <v>0</v>
      </c>
      <c r="S30">
        <v>0</v>
      </c>
      <c r="T30">
        <v>3.44</v>
      </c>
      <c r="U30">
        <v>2.79</v>
      </c>
      <c r="V30">
        <v>29</v>
      </c>
      <c r="W30">
        <v>113</v>
      </c>
      <c r="X30">
        <v>78</v>
      </c>
      <c r="Y30">
        <v>13</v>
      </c>
      <c r="Z30">
        <v>25</v>
      </c>
      <c r="AA30">
        <v>10</v>
      </c>
      <c r="AB30">
        <v>2</v>
      </c>
      <c r="AC30">
        <v>1</v>
      </c>
      <c r="AD30">
        <v>0</v>
      </c>
      <c r="AE30">
        <v>0</v>
      </c>
      <c r="AF30">
        <v>98</v>
      </c>
      <c r="AG30">
        <v>0</v>
      </c>
      <c r="AH30">
        <v>0</v>
      </c>
      <c r="AI30">
        <v>0</v>
      </c>
      <c r="AJ30">
        <v>27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0.61</v>
      </c>
      <c r="AR30">
        <v>0.34599999999999997</v>
      </c>
      <c r="AS30">
        <v>0.12</v>
      </c>
      <c r="AT30" s="2">
        <v>4.0000000000000002E-4</v>
      </c>
      <c r="AU30">
        <v>4.5599999999999996</v>
      </c>
    </row>
    <row r="31" spans="1:47" x14ac:dyDescent="0.2">
      <c r="A31" t="s">
        <v>624</v>
      </c>
      <c r="B31" s="6" t="s">
        <v>822</v>
      </c>
      <c r="C31">
        <v>156</v>
      </c>
      <c r="D31" t="s">
        <v>843</v>
      </c>
      <c r="E31" t="s">
        <v>158</v>
      </c>
      <c r="F31" t="s">
        <v>77</v>
      </c>
      <c r="G31" t="s">
        <v>409</v>
      </c>
      <c r="H31" t="s">
        <v>215</v>
      </c>
      <c r="I31" t="s">
        <v>74</v>
      </c>
      <c r="J31" t="s">
        <v>844</v>
      </c>
      <c r="K31">
        <v>4</v>
      </c>
      <c r="L31">
        <v>3</v>
      </c>
      <c r="M31">
        <v>5</v>
      </c>
      <c r="N31">
        <v>5</v>
      </c>
      <c r="O31">
        <v>5</v>
      </c>
      <c r="P31">
        <v>2</v>
      </c>
      <c r="Q31">
        <v>5</v>
      </c>
      <c r="R31">
        <v>1</v>
      </c>
      <c r="S31">
        <v>0</v>
      </c>
      <c r="T31">
        <v>3.63</v>
      </c>
      <c r="U31">
        <v>2.84</v>
      </c>
      <c r="V31">
        <v>16</v>
      </c>
      <c r="W31">
        <v>63</v>
      </c>
      <c r="X31">
        <v>45</v>
      </c>
      <c r="Y31">
        <v>13</v>
      </c>
      <c r="Z31">
        <v>8</v>
      </c>
      <c r="AA31">
        <v>3</v>
      </c>
      <c r="AB31">
        <v>6</v>
      </c>
      <c r="AC31">
        <v>4</v>
      </c>
      <c r="AD31">
        <v>1</v>
      </c>
      <c r="AE31">
        <v>0</v>
      </c>
      <c r="AF31">
        <v>32</v>
      </c>
      <c r="AG31">
        <v>0</v>
      </c>
      <c r="AH31">
        <v>0</v>
      </c>
      <c r="AI31">
        <v>0</v>
      </c>
      <c r="AJ31">
        <v>14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0.8</v>
      </c>
      <c r="AR31">
        <v>-0.27600000000000002</v>
      </c>
      <c r="AS31">
        <v>0</v>
      </c>
      <c r="AT31" s="2">
        <v>0</v>
      </c>
      <c r="AU31">
        <v>-4.4400000000000004</v>
      </c>
    </row>
    <row r="32" spans="1:47" x14ac:dyDescent="0.2">
      <c r="A32" t="s">
        <v>625</v>
      </c>
      <c r="H32" t="s">
        <v>845</v>
      </c>
      <c r="J32" t="s">
        <v>846</v>
      </c>
      <c r="K32">
        <v>4.5999999999999996</v>
      </c>
      <c r="L32">
        <v>183.2</v>
      </c>
      <c r="M32">
        <v>154</v>
      </c>
      <c r="N32">
        <v>75</v>
      </c>
      <c r="O32">
        <v>74</v>
      </c>
      <c r="P32">
        <v>43</v>
      </c>
      <c r="Q32">
        <v>216</v>
      </c>
      <c r="R32">
        <v>18</v>
      </c>
      <c r="S32">
        <v>5</v>
      </c>
      <c r="T32">
        <v>3.63</v>
      </c>
      <c r="U32">
        <v>2.84</v>
      </c>
      <c r="V32">
        <v>730</v>
      </c>
      <c r="W32">
        <v>2777</v>
      </c>
      <c r="X32" s="3">
        <v>0.68</v>
      </c>
      <c r="Y32" s="3">
        <v>0.16</v>
      </c>
      <c r="Z32" s="3">
        <v>0.14000000000000001</v>
      </c>
      <c r="AA32">
        <v>1.1200000000000001</v>
      </c>
      <c r="AC32" s="3">
        <v>0.24</v>
      </c>
      <c r="AD32" s="3">
        <v>0.05</v>
      </c>
      <c r="AE32">
        <v>0</v>
      </c>
      <c r="AF32">
        <v>58</v>
      </c>
      <c r="AG32">
        <v>13</v>
      </c>
      <c r="AH32">
        <v>9</v>
      </c>
      <c r="AI32">
        <v>1</v>
      </c>
      <c r="AJ32">
        <v>675</v>
      </c>
      <c r="AK32">
        <v>31</v>
      </c>
      <c r="AL32">
        <v>5</v>
      </c>
      <c r="AM32">
        <v>2</v>
      </c>
      <c r="AN32">
        <v>17</v>
      </c>
      <c r="AO32">
        <v>6</v>
      </c>
      <c r="AP32">
        <v>8</v>
      </c>
      <c r="AQ32">
        <v>0.88</v>
      </c>
      <c r="AR32">
        <v>1.881</v>
      </c>
      <c r="AS32">
        <v>0.45</v>
      </c>
      <c r="AT32" s="2">
        <v>3.3999999999999998E-3</v>
      </c>
      <c r="AU32">
        <v>13.6</v>
      </c>
    </row>
  </sheetData>
  <hyperlinks>
    <hyperlink ref="E1" r:id="rId1" xr:uid="{995EBEC2-5F5B-FF47-84A7-25C01D8BF68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380E-958E-7143-8DA9-2D905A25853B}">
  <dimension ref="A1:AU32"/>
  <sheetViews>
    <sheetView workbookViewId="0">
      <selection activeCell="A2" sqref="A2:AU32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778</v>
      </c>
      <c r="B2" t="s">
        <v>822</v>
      </c>
      <c r="C2">
        <v>10</v>
      </c>
      <c r="D2" t="s">
        <v>656</v>
      </c>
      <c r="E2" t="s">
        <v>157</v>
      </c>
      <c r="F2" t="s">
        <v>77</v>
      </c>
      <c r="G2" t="s">
        <v>409</v>
      </c>
      <c r="H2" t="s">
        <v>147</v>
      </c>
      <c r="I2" t="s">
        <v>66</v>
      </c>
      <c r="J2" t="s">
        <v>61</v>
      </c>
      <c r="K2">
        <v>99</v>
      </c>
      <c r="L2">
        <v>6</v>
      </c>
      <c r="M2">
        <v>6</v>
      </c>
      <c r="N2">
        <v>2</v>
      </c>
      <c r="O2">
        <v>2</v>
      </c>
      <c r="P2">
        <v>2</v>
      </c>
      <c r="Q2">
        <v>10</v>
      </c>
      <c r="R2">
        <v>1</v>
      </c>
      <c r="S2">
        <v>0</v>
      </c>
      <c r="T2">
        <v>3</v>
      </c>
      <c r="U2">
        <v>2.97</v>
      </c>
      <c r="V2">
        <v>24</v>
      </c>
      <c r="W2">
        <v>105</v>
      </c>
      <c r="X2">
        <v>67</v>
      </c>
      <c r="Y2">
        <v>12</v>
      </c>
      <c r="Z2">
        <v>20</v>
      </c>
      <c r="AA2">
        <v>2</v>
      </c>
      <c r="AB2">
        <v>10</v>
      </c>
      <c r="AC2">
        <v>7</v>
      </c>
      <c r="AD2">
        <v>0</v>
      </c>
      <c r="AE2">
        <v>0</v>
      </c>
      <c r="AF2">
        <v>60</v>
      </c>
      <c r="AG2">
        <v>0</v>
      </c>
      <c r="AH2">
        <v>0</v>
      </c>
      <c r="AI2">
        <v>0</v>
      </c>
      <c r="AJ2">
        <v>22</v>
      </c>
      <c r="AK2">
        <v>3</v>
      </c>
      <c r="AL2">
        <v>0</v>
      </c>
      <c r="AM2">
        <v>0</v>
      </c>
      <c r="AN2">
        <v>1</v>
      </c>
      <c r="AO2">
        <v>0</v>
      </c>
      <c r="AP2">
        <v>0</v>
      </c>
      <c r="AQ2">
        <v>1.26</v>
      </c>
      <c r="AR2">
        <v>0.16400000000000001</v>
      </c>
      <c r="AS2">
        <v>0.98</v>
      </c>
      <c r="AT2" s="2">
        <v>8.0000000000000004E-4</v>
      </c>
      <c r="AU2">
        <v>0.92</v>
      </c>
    </row>
    <row r="3" spans="1:47" x14ac:dyDescent="0.2">
      <c r="A3" t="s">
        <v>778</v>
      </c>
      <c r="B3" t="s">
        <v>822</v>
      </c>
      <c r="C3">
        <v>15</v>
      </c>
      <c r="D3" t="s">
        <v>295</v>
      </c>
      <c r="E3" t="s">
        <v>157</v>
      </c>
      <c r="F3" t="s">
        <v>80</v>
      </c>
      <c r="G3" t="s">
        <v>409</v>
      </c>
      <c r="H3" t="s">
        <v>366</v>
      </c>
      <c r="I3" t="s">
        <v>66</v>
      </c>
      <c r="J3" t="s">
        <v>523</v>
      </c>
      <c r="K3">
        <v>5</v>
      </c>
      <c r="L3">
        <v>7</v>
      </c>
      <c r="M3">
        <v>6</v>
      </c>
      <c r="N3">
        <v>1</v>
      </c>
      <c r="O3">
        <v>1</v>
      </c>
      <c r="P3">
        <v>3</v>
      </c>
      <c r="Q3">
        <v>11</v>
      </c>
      <c r="R3">
        <v>1</v>
      </c>
      <c r="S3">
        <v>1</v>
      </c>
      <c r="T3">
        <v>2.08</v>
      </c>
      <c r="U3">
        <v>3.29</v>
      </c>
      <c r="V3">
        <v>31</v>
      </c>
      <c r="W3">
        <v>115</v>
      </c>
      <c r="X3">
        <v>74</v>
      </c>
      <c r="Y3">
        <v>16</v>
      </c>
      <c r="Z3">
        <v>21</v>
      </c>
      <c r="AA3">
        <v>6</v>
      </c>
      <c r="AB3">
        <v>10</v>
      </c>
      <c r="AC3">
        <v>5</v>
      </c>
      <c r="AD3">
        <v>0</v>
      </c>
      <c r="AE3">
        <v>0</v>
      </c>
      <c r="AF3">
        <v>69</v>
      </c>
      <c r="AG3">
        <v>1</v>
      </c>
      <c r="AH3">
        <v>0</v>
      </c>
      <c r="AI3">
        <v>0</v>
      </c>
      <c r="AJ3">
        <v>27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0.74</v>
      </c>
      <c r="AR3">
        <v>0.13900000000000001</v>
      </c>
      <c r="AS3">
        <v>0.64</v>
      </c>
      <c r="AT3" s="2">
        <v>6.9999999999999999E-4</v>
      </c>
      <c r="AU3">
        <v>2.38</v>
      </c>
    </row>
    <row r="4" spans="1:47" x14ac:dyDescent="0.2">
      <c r="A4" t="s">
        <v>778</v>
      </c>
      <c r="B4" t="s">
        <v>822</v>
      </c>
      <c r="C4">
        <v>20</v>
      </c>
      <c r="D4" t="s">
        <v>300</v>
      </c>
      <c r="E4" t="s">
        <v>158</v>
      </c>
      <c r="F4" t="s">
        <v>50</v>
      </c>
      <c r="G4" t="s">
        <v>409</v>
      </c>
      <c r="H4" t="s">
        <v>152</v>
      </c>
      <c r="I4" t="s">
        <v>57</v>
      </c>
      <c r="J4" t="s">
        <v>524</v>
      </c>
      <c r="K4">
        <v>4</v>
      </c>
      <c r="L4">
        <v>6</v>
      </c>
      <c r="M4">
        <v>6</v>
      </c>
      <c r="N4">
        <v>4</v>
      </c>
      <c r="O4">
        <v>4</v>
      </c>
      <c r="P4">
        <v>0</v>
      </c>
      <c r="Q4">
        <v>7</v>
      </c>
      <c r="R4">
        <v>1</v>
      </c>
      <c r="S4">
        <v>1</v>
      </c>
      <c r="T4">
        <v>3.32</v>
      </c>
      <c r="U4">
        <v>3.34</v>
      </c>
      <c r="V4">
        <v>25</v>
      </c>
      <c r="W4">
        <v>96</v>
      </c>
      <c r="X4">
        <v>65</v>
      </c>
      <c r="Y4">
        <v>12</v>
      </c>
      <c r="Z4">
        <v>12</v>
      </c>
      <c r="AA4">
        <v>8</v>
      </c>
      <c r="AB4">
        <v>9</v>
      </c>
      <c r="AC4">
        <v>6</v>
      </c>
      <c r="AD4">
        <v>1</v>
      </c>
      <c r="AE4">
        <v>0</v>
      </c>
      <c r="AF4">
        <v>51</v>
      </c>
      <c r="AG4">
        <v>0</v>
      </c>
      <c r="AH4">
        <v>0</v>
      </c>
      <c r="AI4">
        <v>0</v>
      </c>
      <c r="AJ4">
        <v>24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-0.193</v>
      </c>
      <c r="AS4">
        <v>0.59</v>
      </c>
      <c r="AT4" s="2">
        <v>-6.9999999999999999E-4</v>
      </c>
      <c r="AU4">
        <v>-0.87</v>
      </c>
    </row>
    <row r="5" spans="1:47" x14ac:dyDescent="0.2">
      <c r="A5" t="s">
        <v>778</v>
      </c>
      <c r="B5" t="s">
        <v>822</v>
      </c>
      <c r="C5">
        <v>25</v>
      </c>
      <c r="D5" t="s">
        <v>303</v>
      </c>
      <c r="E5" t="s">
        <v>157</v>
      </c>
      <c r="F5" t="s">
        <v>50</v>
      </c>
      <c r="G5" t="s">
        <v>409</v>
      </c>
      <c r="H5" t="s">
        <v>404</v>
      </c>
      <c r="I5" t="s">
        <v>66</v>
      </c>
      <c r="J5" t="s">
        <v>686</v>
      </c>
      <c r="K5">
        <v>5</v>
      </c>
      <c r="L5">
        <v>7</v>
      </c>
      <c r="M5">
        <v>5</v>
      </c>
      <c r="N5">
        <v>4</v>
      </c>
      <c r="O5">
        <v>4</v>
      </c>
      <c r="P5">
        <v>0</v>
      </c>
      <c r="Q5">
        <v>9</v>
      </c>
      <c r="R5">
        <v>1</v>
      </c>
      <c r="S5">
        <v>1</v>
      </c>
      <c r="T5">
        <v>3.81</v>
      </c>
      <c r="U5">
        <v>3.21</v>
      </c>
      <c r="V5">
        <v>27</v>
      </c>
      <c r="W5">
        <v>115</v>
      </c>
      <c r="X5">
        <v>71</v>
      </c>
      <c r="Y5">
        <v>16</v>
      </c>
      <c r="Z5">
        <v>15</v>
      </c>
      <c r="AA5">
        <v>13</v>
      </c>
      <c r="AB5">
        <v>4</v>
      </c>
      <c r="AC5">
        <v>0</v>
      </c>
      <c r="AD5">
        <v>1</v>
      </c>
      <c r="AE5">
        <v>0</v>
      </c>
      <c r="AF5">
        <v>60</v>
      </c>
      <c r="AG5">
        <v>0</v>
      </c>
      <c r="AH5">
        <v>0</v>
      </c>
      <c r="AI5">
        <v>0</v>
      </c>
      <c r="AJ5">
        <v>25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0.78</v>
      </c>
      <c r="AR5">
        <v>-0.13600000000000001</v>
      </c>
      <c r="AS5">
        <v>0.51</v>
      </c>
      <c r="AT5" s="2">
        <v>-5.0000000000000001E-4</v>
      </c>
      <c r="AU5">
        <v>-0.45</v>
      </c>
    </row>
    <row r="6" spans="1:47" x14ac:dyDescent="0.2">
      <c r="A6" t="s">
        <v>778</v>
      </c>
      <c r="B6" t="s">
        <v>822</v>
      </c>
      <c r="C6">
        <v>30</v>
      </c>
      <c r="D6" t="s">
        <v>230</v>
      </c>
      <c r="E6" t="s">
        <v>158</v>
      </c>
      <c r="F6" t="s">
        <v>77</v>
      </c>
      <c r="G6" t="s">
        <v>409</v>
      </c>
      <c r="H6" t="s">
        <v>254</v>
      </c>
      <c r="I6" t="s">
        <v>66</v>
      </c>
      <c r="J6" t="s">
        <v>628</v>
      </c>
      <c r="K6">
        <v>4</v>
      </c>
      <c r="L6">
        <v>7</v>
      </c>
      <c r="M6">
        <v>1</v>
      </c>
      <c r="N6">
        <v>1</v>
      </c>
      <c r="O6">
        <v>1</v>
      </c>
      <c r="P6">
        <v>0</v>
      </c>
      <c r="Q6">
        <v>11</v>
      </c>
      <c r="R6">
        <v>1</v>
      </c>
      <c r="S6">
        <v>0</v>
      </c>
      <c r="T6">
        <v>3.27</v>
      </c>
      <c r="U6">
        <v>2.92</v>
      </c>
      <c r="V6">
        <v>22</v>
      </c>
      <c r="W6">
        <v>102</v>
      </c>
      <c r="X6">
        <v>71</v>
      </c>
      <c r="Y6">
        <v>17</v>
      </c>
      <c r="Z6">
        <v>17</v>
      </c>
      <c r="AA6">
        <v>4</v>
      </c>
      <c r="AB6">
        <v>7</v>
      </c>
      <c r="AC6">
        <v>1</v>
      </c>
      <c r="AD6">
        <v>3</v>
      </c>
      <c r="AE6">
        <v>0</v>
      </c>
      <c r="AF6">
        <v>82</v>
      </c>
      <c r="AG6">
        <v>0</v>
      </c>
      <c r="AH6">
        <v>0</v>
      </c>
      <c r="AI6">
        <v>0</v>
      </c>
      <c r="AJ6">
        <v>22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0.48</v>
      </c>
      <c r="AR6">
        <v>0.155</v>
      </c>
      <c r="AS6">
        <v>0.23</v>
      </c>
      <c r="AT6" s="2">
        <v>4.0000000000000002E-4</v>
      </c>
      <c r="AU6">
        <v>2.65</v>
      </c>
    </row>
    <row r="7" spans="1:47" x14ac:dyDescent="0.2">
      <c r="A7" t="s">
        <v>778</v>
      </c>
      <c r="B7" s="6" t="s">
        <v>822</v>
      </c>
      <c r="C7">
        <v>35</v>
      </c>
      <c r="D7" t="s">
        <v>632</v>
      </c>
      <c r="E7" t="s">
        <v>157</v>
      </c>
      <c r="F7" t="s">
        <v>93</v>
      </c>
      <c r="G7" t="s">
        <v>411</v>
      </c>
      <c r="H7" t="s">
        <v>825</v>
      </c>
      <c r="I7" t="s">
        <v>52</v>
      </c>
      <c r="K7">
        <v>5</v>
      </c>
      <c r="L7">
        <v>4.2</v>
      </c>
      <c r="M7">
        <v>9</v>
      </c>
      <c r="N7">
        <v>7</v>
      </c>
      <c r="O7">
        <v>5</v>
      </c>
      <c r="P7">
        <v>1</v>
      </c>
      <c r="Q7">
        <v>4</v>
      </c>
      <c r="R7">
        <v>2</v>
      </c>
      <c r="S7">
        <v>0</v>
      </c>
      <c r="T7">
        <v>4.0599999999999996</v>
      </c>
      <c r="U7">
        <v>3.51</v>
      </c>
      <c r="V7">
        <v>24</v>
      </c>
      <c r="W7">
        <v>81</v>
      </c>
      <c r="X7">
        <v>56</v>
      </c>
      <c r="Y7">
        <v>19</v>
      </c>
      <c r="Z7">
        <v>4</v>
      </c>
      <c r="AA7">
        <v>8</v>
      </c>
      <c r="AB7">
        <v>11</v>
      </c>
      <c r="AC7">
        <v>4</v>
      </c>
      <c r="AD7">
        <v>1</v>
      </c>
      <c r="AE7">
        <v>0</v>
      </c>
      <c r="AF7">
        <v>25</v>
      </c>
      <c r="AG7">
        <v>0</v>
      </c>
      <c r="AH7">
        <v>0</v>
      </c>
      <c r="AI7">
        <v>0</v>
      </c>
      <c r="AJ7">
        <v>22</v>
      </c>
      <c r="AK7">
        <v>2</v>
      </c>
      <c r="AL7">
        <v>1</v>
      </c>
      <c r="AM7">
        <v>0</v>
      </c>
      <c r="AN7">
        <v>1</v>
      </c>
      <c r="AO7">
        <v>1</v>
      </c>
      <c r="AP7">
        <v>1</v>
      </c>
      <c r="AQ7">
        <v>1.1299999999999999</v>
      </c>
      <c r="AR7">
        <v>-0.41</v>
      </c>
      <c r="AS7">
        <v>0.48</v>
      </c>
      <c r="AT7" s="2">
        <v>-1.1000000000000001E-3</v>
      </c>
      <c r="AU7">
        <v>-3.68</v>
      </c>
    </row>
    <row r="8" spans="1:47" x14ac:dyDescent="0.2">
      <c r="A8" t="s">
        <v>778</v>
      </c>
      <c r="B8" s="6" t="s">
        <v>822</v>
      </c>
      <c r="C8">
        <v>40</v>
      </c>
      <c r="D8" t="s">
        <v>424</v>
      </c>
      <c r="E8" t="s">
        <v>157</v>
      </c>
      <c r="F8" t="s">
        <v>59</v>
      </c>
      <c r="G8" t="s">
        <v>409</v>
      </c>
      <c r="H8" t="s">
        <v>124</v>
      </c>
      <c r="I8" t="s">
        <v>57</v>
      </c>
      <c r="J8" t="s">
        <v>661</v>
      </c>
      <c r="K8">
        <v>4</v>
      </c>
      <c r="L8">
        <v>6</v>
      </c>
      <c r="M8">
        <v>5</v>
      </c>
      <c r="N8">
        <v>0</v>
      </c>
      <c r="O8">
        <v>0</v>
      </c>
      <c r="P8">
        <v>3</v>
      </c>
      <c r="Q8">
        <v>8</v>
      </c>
      <c r="R8">
        <v>0</v>
      </c>
      <c r="S8">
        <v>0</v>
      </c>
      <c r="T8">
        <v>3.5</v>
      </c>
      <c r="U8">
        <v>3.29</v>
      </c>
      <c r="V8">
        <v>25</v>
      </c>
      <c r="W8">
        <v>107</v>
      </c>
      <c r="X8">
        <v>75</v>
      </c>
      <c r="Y8">
        <v>14</v>
      </c>
      <c r="Z8">
        <v>18</v>
      </c>
      <c r="AA8">
        <v>7</v>
      </c>
      <c r="AB8">
        <v>7</v>
      </c>
      <c r="AC8">
        <v>2</v>
      </c>
      <c r="AD8">
        <v>0</v>
      </c>
      <c r="AE8">
        <v>0</v>
      </c>
      <c r="AF8">
        <v>67</v>
      </c>
      <c r="AG8">
        <v>0</v>
      </c>
      <c r="AH8">
        <v>0</v>
      </c>
      <c r="AI8">
        <v>0</v>
      </c>
      <c r="AJ8">
        <v>22</v>
      </c>
      <c r="AK8">
        <v>1</v>
      </c>
      <c r="AL8">
        <v>0</v>
      </c>
      <c r="AM8">
        <v>0</v>
      </c>
      <c r="AN8">
        <v>1</v>
      </c>
      <c r="AO8">
        <v>0</v>
      </c>
      <c r="AP8">
        <v>1</v>
      </c>
      <c r="AQ8">
        <v>0.77</v>
      </c>
      <c r="AR8">
        <v>0.161</v>
      </c>
      <c r="AS8">
        <v>0.38</v>
      </c>
      <c r="AT8" s="2">
        <v>5.0000000000000001E-4</v>
      </c>
      <c r="AU8">
        <v>2.8</v>
      </c>
    </row>
    <row r="9" spans="1:47" x14ac:dyDescent="0.2">
      <c r="A9" t="s">
        <v>778</v>
      </c>
      <c r="B9" s="6" t="s">
        <v>822</v>
      </c>
      <c r="C9">
        <v>45</v>
      </c>
      <c r="D9" t="s">
        <v>400</v>
      </c>
      <c r="E9" t="s">
        <v>158</v>
      </c>
      <c r="F9" t="s">
        <v>93</v>
      </c>
      <c r="G9" t="s">
        <v>411</v>
      </c>
      <c r="H9" t="s">
        <v>210</v>
      </c>
      <c r="I9" t="s">
        <v>57</v>
      </c>
      <c r="K9">
        <v>4</v>
      </c>
      <c r="L9">
        <v>5.2</v>
      </c>
      <c r="M9">
        <v>6</v>
      </c>
      <c r="N9">
        <v>3</v>
      </c>
      <c r="O9">
        <v>3</v>
      </c>
      <c r="P9">
        <v>3</v>
      </c>
      <c r="Q9">
        <v>6</v>
      </c>
      <c r="R9">
        <v>1</v>
      </c>
      <c r="S9">
        <v>1</v>
      </c>
      <c r="T9">
        <v>3.65</v>
      </c>
      <c r="U9">
        <v>3.54</v>
      </c>
      <c r="V9">
        <v>27</v>
      </c>
      <c r="W9">
        <v>109</v>
      </c>
      <c r="X9">
        <v>70</v>
      </c>
      <c r="Y9">
        <v>16</v>
      </c>
      <c r="Z9">
        <v>9</v>
      </c>
      <c r="AA9">
        <v>11</v>
      </c>
      <c r="AB9">
        <v>6</v>
      </c>
      <c r="AC9">
        <v>4</v>
      </c>
      <c r="AD9">
        <v>1</v>
      </c>
      <c r="AE9">
        <v>0</v>
      </c>
      <c r="AF9">
        <v>48</v>
      </c>
      <c r="AG9">
        <v>0</v>
      </c>
      <c r="AH9">
        <v>0</v>
      </c>
      <c r="AI9">
        <v>0</v>
      </c>
      <c r="AJ9">
        <v>22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1.05</v>
      </c>
      <c r="AR9">
        <v>-4.1000000000000002E-2</v>
      </c>
      <c r="AS9">
        <v>0.64</v>
      </c>
      <c r="AT9" s="2">
        <v>-2.0000000000000001E-4</v>
      </c>
      <c r="AU9">
        <v>-0.24</v>
      </c>
    </row>
    <row r="10" spans="1:47" x14ac:dyDescent="0.2">
      <c r="A10" t="s">
        <v>778</v>
      </c>
      <c r="B10" s="6" t="s">
        <v>822</v>
      </c>
      <c r="C10">
        <v>50</v>
      </c>
      <c r="D10" t="s">
        <v>234</v>
      </c>
      <c r="E10" t="s">
        <v>157</v>
      </c>
      <c r="F10" t="s">
        <v>135</v>
      </c>
      <c r="G10" t="s">
        <v>411</v>
      </c>
      <c r="H10" t="s">
        <v>89</v>
      </c>
      <c r="I10" t="s">
        <v>57</v>
      </c>
      <c r="K10">
        <v>4</v>
      </c>
      <c r="L10">
        <v>5.0999999999999996</v>
      </c>
      <c r="M10">
        <v>4</v>
      </c>
      <c r="N10">
        <v>3</v>
      </c>
      <c r="O10">
        <v>3</v>
      </c>
      <c r="P10">
        <v>4</v>
      </c>
      <c r="Q10">
        <v>5</v>
      </c>
      <c r="R10">
        <v>0</v>
      </c>
      <c r="S10">
        <v>0</v>
      </c>
      <c r="T10">
        <v>3.79</v>
      </c>
      <c r="U10">
        <v>3.54</v>
      </c>
      <c r="V10">
        <v>24</v>
      </c>
      <c r="W10">
        <v>98</v>
      </c>
      <c r="X10">
        <v>58</v>
      </c>
      <c r="Y10">
        <v>16</v>
      </c>
      <c r="Z10">
        <v>9</v>
      </c>
      <c r="AA10">
        <v>6</v>
      </c>
      <c r="AB10">
        <v>9</v>
      </c>
      <c r="AC10">
        <v>5</v>
      </c>
      <c r="AD10">
        <v>2</v>
      </c>
      <c r="AE10">
        <v>0</v>
      </c>
      <c r="AF10">
        <v>49</v>
      </c>
      <c r="AG10">
        <v>0</v>
      </c>
      <c r="AH10">
        <v>0</v>
      </c>
      <c r="AI10">
        <v>0</v>
      </c>
      <c r="AJ10">
        <v>19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0.98</v>
      </c>
      <c r="AR10">
        <v>-0.107</v>
      </c>
      <c r="AS10">
        <v>0.68</v>
      </c>
      <c r="AT10" s="2">
        <v>-5.0000000000000001E-4</v>
      </c>
      <c r="AU10">
        <v>-0.72</v>
      </c>
    </row>
    <row r="11" spans="1:47" x14ac:dyDescent="0.2">
      <c r="A11" t="s">
        <v>778</v>
      </c>
      <c r="B11" s="6" t="s">
        <v>822</v>
      </c>
      <c r="C11">
        <v>55</v>
      </c>
      <c r="D11" t="s">
        <v>427</v>
      </c>
      <c r="E11" t="s">
        <v>158</v>
      </c>
      <c r="F11" t="s">
        <v>88</v>
      </c>
      <c r="G11" t="s">
        <v>410</v>
      </c>
      <c r="H11" t="s">
        <v>189</v>
      </c>
      <c r="I11" t="s">
        <v>85</v>
      </c>
      <c r="J11" t="s">
        <v>530</v>
      </c>
      <c r="K11">
        <v>5</v>
      </c>
      <c r="L11">
        <v>7</v>
      </c>
      <c r="M11">
        <v>6</v>
      </c>
      <c r="N11">
        <v>1</v>
      </c>
      <c r="O11">
        <v>1</v>
      </c>
      <c r="P11">
        <v>1</v>
      </c>
      <c r="Q11">
        <v>10</v>
      </c>
      <c r="R11">
        <v>1</v>
      </c>
      <c r="S11">
        <v>0</v>
      </c>
      <c r="T11">
        <v>3.5</v>
      </c>
      <c r="U11">
        <v>3.43</v>
      </c>
      <c r="V11">
        <v>26</v>
      </c>
      <c r="W11">
        <v>109</v>
      </c>
      <c r="X11">
        <v>72</v>
      </c>
      <c r="Y11">
        <v>16</v>
      </c>
      <c r="Z11">
        <v>13</v>
      </c>
      <c r="AA11">
        <v>8</v>
      </c>
      <c r="AB11">
        <v>7</v>
      </c>
      <c r="AC11">
        <v>3</v>
      </c>
      <c r="AD11">
        <v>1</v>
      </c>
      <c r="AE11">
        <v>0</v>
      </c>
      <c r="AF11">
        <v>70</v>
      </c>
      <c r="AG11">
        <v>0</v>
      </c>
      <c r="AH11">
        <v>0</v>
      </c>
      <c r="AI11">
        <v>0</v>
      </c>
      <c r="AJ11">
        <v>25</v>
      </c>
      <c r="AK11">
        <v>1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1.1200000000000001</v>
      </c>
      <c r="AR11">
        <v>0.254</v>
      </c>
      <c r="AS11">
        <v>0.92</v>
      </c>
      <c r="AT11" s="2">
        <v>1.2999999999999999E-3</v>
      </c>
      <c r="AU11">
        <v>2.2599999999999998</v>
      </c>
    </row>
    <row r="12" spans="1:47" x14ac:dyDescent="0.2">
      <c r="A12" t="s">
        <v>778</v>
      </c>
      <c r="B12" s="6" t="s">
        <v>822</v>
      </c>
      <c r="C12">
        <v>60</v>
      </c>
      <c r="D12" t="s">
        <v>237</v>
      </c>
      <c r="E12" t="s">
        <v>157</v>
      </c>
      <c r="F12" t="s">
        <v>80</v>
      </c>
      <c r="G12" t="s">
        <v>409</v>
      </c>
      <c r="H12" t="s">
        <v>330</v>
      </c>
      <c r="I12" t="s">
        <v>66</v>
      </c>
      <c r="J12" t="s">
        <v>826</v>
      </c>
      <c r="K12">
        <v>5</v>
      </c>
      <c r="L12">
        <v>7</v>
      </c>
      <c r="M12">
        <v>7</v>
      </c>
      <c r="N12">
        <v>3</v>
      </c>
      <c r="O12">
        <v>3</v>
      </c>
      <c r="P12">
        <v>1</v>
      </c>
      <c r="Q12">
        <v>6</v>
      </c>
      <c r="R12">
        <v>1</v>
      </c>
      <c r="S12">
        <v>0</v>
      </c>
      <c r="T12">
        <v>3.54</v>
      </c>
      <c r="U12">
        <v>3.45</v>
      </c>
      <c r="V12">
        <v>27</v>
      </c>
      <c r="W12">
        <v>106</v>
      </c>
      <c r="X12">
        <v>71</v>
      </c>
      <c r="Y12">
        <v>13</v>
      </c>
      <c r="Z12">
        <v>18</v>
      </c>
      <c r="AA12">
        <v>8</v>
      </c>
      <c r="AB12">
        <v>12</v>
      </c>
      <c r="AC12">
        <v>3</v>
      </c>
      <c r="AD12">
        <v>1</v>
      </c>
      <c r="AE12">
        <v>0</v>
      </c>
      <c r="AF12">
        <v>56</v>
      </c>
      <c r="AG12">
        <v>1</v>
      </c>
      <c r="AH12">
        <v>1</v>
      </c>
      <c r="AI12">
        <v>0</v>
      </c>
      <c r="AJ12">
        <v>26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0.97</v>
      </c>
      <c r="AR12">
        <v>-0.04</v>
      </c>
      <c r="AS12">
        <v>0.76</v>
      </c>
      <c r="AT12" s="2">
        <v>-2.0000000000000001E-4</v>
      </c>
      <c r="AU12">
        <v>0.38</v>
      </c>
    </row>
    <row r="13" spans="1:47" x14ac:dyDescent="0.2">
      <c r="A13" t="s">
        <v>778</v>
      </c>
      <c r="B13" s="6" t="s">
        <v>822</v>
      </c>
      <c r="C13">
        <v>65</v>
      </c>
      <c r="D13" t="s">
        <v>239</v>
      </c>
      <c r="E13" t="s">
        <v>158</v>
      </c>
      <c r="F13" t="s">
        <v>422</v>
      </c>
      <c r="G13" t="s">
        <v>452</v>
      </c>
      <c r="H13" t="s">
        <v>97</v>
      </c>
      <c r="I13" t="s">
        <v>52</v>
      </c>
      <c r="K13">
        <v>5</v>
      </c>
      <c r="L13">
        <v>4.2</v>
      </c>
      <c r="M13">
        <v>6</v>
      </c>
      <c r="N13">
        <v>3</v>
      </c>
      <c r="O13">
        <v>2</v>
      </c>
      <c r="P13">
        <v>1</v>
      </c>
      <c r="Q13">
        <v>4</v>
      </c>
      <c r="R13">
        <v>1</v>
      </c>
      <c r="S13">
        <v>0</v>
      </c>
      <c r="T13">
        <v>3.56</v>
      </c>
      <c r="U13">
        <v>3.54</v>
      </c>
      <c r="V13">
        <v>21</v>
      </c>
      <c r="W13">
        <v>85</v>
      </c>
      <c r="X13">
        <v>53</v>
      </c>
      <c r="Y13">
        <v>15</v>
      </c>
      <c r="Z13">
        <v>5</v>
      </c>
      <c r="AA13">
        <v>7</v>
      </c>
      <c r="AB13">
        <v>9</v>
      </c>
      <c r="AC13">
        <v>3</v>
      </c>
      <c r="AD13">
        <v>3</v>
      </c>
      <c r="AE13">
        <v>0</v>
      </c>
      <c r="AF13">
        <v>45</v>
      </c>
      <c r="AG13">
        <v>0</v>
      </c>
      <c r="AH13">
        <v>0</v>
      </c>
      <c r="AI13">
        <v>0</v>
      </c>
      <c r="AJ13">
        <v>20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1.1000000000000001</v>
      </c>
      <c r="AR13">
        <v>-0.159</v>
      </c>
      <c r="AS13">
        <v>0.69</v>
      </c>
      <c r="AT13" s="2">
        <v>-5.9999999999999995E-4</v>
      </c>
      <c r="AU13">
        <v>-1.18</v>
      </c>
    </row>
    <row r="14" spans="1:47" x14ac:dyDescent="0.2">
      <c r="A14" t="s">
        <v>778</v>
      </c>
      <c r="B14" s="6" t="s">
        <v>822</v>
      </c>
      <c r="C14">
        <v>70</v>
      </c>
      <c r="D14" t="s">
        <v>190</v>
      </c>
      <c r="E14" t="s">
        <v>158</v>
      </c>
      <c r="F14" t="s">
        <v>80</v>
      </c>
      <c r="G14" t="s">
        <v>409</v>
      </c>
      <c r="H14" t="s">
        <v>180</v>
      </c>
      <c r="I14" t="s">
        <v>52</v>
      </c>
      <c r="J14" t="s">
        <v>602</v>
      </c>
      <c r="K14">
        <v>4</v>
      </c>
      <c r="L14">
        <v>4.0999999999999996</v>
      </c>
      <c r="M14">
        <v>6</v>
      </c>
      <c r="N14">
        <v>7</v>
      </c>
      <c r="O14">
        <v>6</v>
      </c>
      <c r="P14">
        <v>3</v>
      </c>
      <c r="Q14">
        <v>8</v>
      </c>
      <c r="R14">
        <v>1</v>
      </c>
      <c r="S14">
        <v>0</v>
      </c>
      <c r="T14">
        <v>4.0599999999999996</v>
      </c>
      <c r="U14">
        <v>3.6</v>
      </c>
      <c r="V14">
        <v>23</v>
      </c>
      <c r="W14">
        <v>99</v>
      </c>
      <c r="X14">
        <v>56</v>
      </c>
      <c r="Y14">
        <v>12</v>
      </c>
      <c r="Z14">
        <v>12</v>
      </c>
      <c r="AA14">
        <v>7</v>
      </c>
      <c r="AB14">
        <v>5</v>
      </c>
      <c r="AC14">
        <v>4</v>
      </c>
      <c r="AD14">
        <v>0</v>
      </c>
      <c r="AE14">
        <v>0</v>
      </c>
      <c r="AF14">
        <v>30</v>
      </c>
      <c r="AG14">
        <v>0</v>
      </c>
      <c r="AH14">
        <v>0</v>
      </c>
      <c r="AI14">
        <v>0</v>
      </c>
      <c r="AJ14">
        <v>20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1.27</v>
      </c>
      <c r="AR14">
        <v>-0.308</v>
      </c>
      <c r="AS14">
        <v>0.74</v>
      </c>
      <c r="AT14" s="2">
        <v>-1.1000000000000001E-3</v>
      </c>
      <c r="AU14">
        <v>-3.33</v>
      </c>
    </row>
    <row r="15" spans="1:47" x14ac:dyDescent="0.2">
      <c r="A15" t="s">
        <v>778</v>
      </c>
      <c r="B15" s="6" t="s">
        <v>822</v>
      </c>
      <c r="C15">
        <v>76</v>
      </c>
      <c r="D15" t="s">
        <v>104</v>
      </c>
      <c r="E15" t="s">
        <v>157</v>
      </c>
      <c r="F15" t="s">
        <v>117</v>
      </c>
      <c r="G15" t="s">
        <v>410</v>
      </c>
      <c r="H15" t="s">
        <v>575</v>
      </c>
      <c r="I15" t="s">
        <v>85</v>
      </c>
      <c r="J15" t="s">
        <v>448</v>
      </c>
      <c r="K15">
        <v>6</v>
      </c>
      <c r="L15">
        <v>7.2</v>
      </c>
      <c r="M15">
        <v>2</v>
      </c>
      <c r="N15">
        <v>2</v>
      </c>
      <c r="O15">
        <v>1</v>
      </c>
      <c r="P15">
        <v>2</v>
      </c>
      <c r="Q15">
        <v>2</v>
      </c>
      <c r="R15">
        <v>0</v>
      </c>
      <c r="S15">
        <v>0</v>
      </c>
      <c r="T15">
        <v>3.8</v>
      </c>
      <c r="U15">
        <v>3.58</v>
      </c>
      <c r="V15">
        <v>27</v>
      </c>
      <c r="W15">
        <v>109</v>
      </c>
      <c r="X15">
        <v>64</v>
      </c>
      <c r="Y15">
        <v>15</v>
      </c>
      <c r="Z15">
        <v>9</v>
      </c>
      <c r="AA15">
        <v>10</v>
      </c>
      <c r="AB15">
        <v>13</v>
      </c>
      <c r="AC15">
        <v>3</v>
      </c>
      <c r="AD15">
        <v>1</v>
      </c>
      <c r="AE15">
        <v>0</v>
      </c>
      <c r="AF15">
        <v>69</v>
      </c>
      <c r="AG15">
        <v>0</v>
      </c>
      <c r="AH15">
        <v>0</v>
      </c>
      <c r="AI15">
        <v>0</v>
      </c>
      <c r="AJ15">
        <v>25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0.8</v>
      </c>
      <c r="AR15">
        <v>0.39100000000000001</v>
      </c>
      <c r="AS15">
        <v>0.33</v>
      </c>
      <c r="AT15" s="2">
        <v>1E-3</v>
      </c>
      <c r="AU15">
        <v>1.42</v>
      </c>
    </row>
    <row r="16" spans="1:47" x14ac:dyDescent="0.2">
      <c r="A16" t="s">
        <v>778</v>
      </c>
      <c r="B16" s="6" t="s">
        <v>822</v>
      </c>
      <c r="C16">
        <v>81</v>
      </c>
      <c r="D16" t="s">
        <v>244</v>
      </c>
      <c r="E16" t="s">
        <v>157</v>
      </c>
      <c r="F16" t="s">
        <v>431</v>
      </c>
      <c r="G16" t="s">
        <v>452</v>
      </c>
      <c r="H16" t="s">
        <v>404</v>
      </c>
      <c r="I16" t="s">
        <v>52</v>
      </c>
      <c r="J16" t="s">
        <v>689</v>
      </c>
      <c r="K16">
        <v>4</v>
      </c>
      <c r="L16">
        <v>4.2</v>
      </c>
      <c r="M16">
        <v>7</v>
      </c>
      <c r="N16">
        <v>5</v>
      </c>
      <c r="O16">
        <v>5</v>
      </c>
      <c r="P16">
        <v>1</v>
      </c>
      <c r="Q16">
        <v>7</v>
      </c>
      <c r="R16">
        <v>1</v>
      </c>
      <c r="S16">
        <v>0</v>
      </c>
      <c r="T16">
        <v>4.0999999999999996</v>
      </c>
      <c r="U16">
        <v>3.58</v>
      </c>
      <c r="V16">
        <v>21</v>
      </c>
      <c r="W16">
        <v>88</v>
      </c>
      <c r="X16">
        <v>59</v>
      </c>
      <c r="Y16">
        <v>14</v>
      </c>
      <c r="Z16">
        <v>14</v>
      </c>
      <c r="AA16">
        <v>6</v>
      </c>
      <c r="AB16">
        <v>7</v>
      </c>
      <c r="AC16">
        <v>4</v>
      </c>
      <c r="AD16">
        <v>0</v>
      </c>
      <c r="AE16">
        <v>0</v>
      </c>
      <c r="AF16">
        <v>36</v>
      </c>
      <c r="AG16">
        <v>0</v>
      </c>
      <c r="AH16">
        <v>0</v>
      </c>
      <c r="AI16">
        <v>0</v>
      </c>
      <c r="AJ16">
        <v>19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1.29</v>
      </c>
      <c r="AR16">
        <v>-0.45400000000000001</v>
      </c>
      <c r="AS16">
        <v>0.81</v>
      </c>
      <c r="AT16" s="2">
        <v>-1.6999999999999999E-3</v>
      </c>
      <c r="AU16">
        <v>-3.01</v>
      </c>
    </row>
    <row r="17" spans="1:47" x14ac:dyDescent="0.2">
      <c r="A17" t="s">
        <v>778</v>
      </c>
      <c r="B17" t="s">
        <v>822</v>
      </c>
      <c r="C17">
        <v>86</v>
      </c>
      <c r="D17" t="s">
        <v>195</v>
      </c>
      <c r="E17" t="s">
        <v>158</v>
      </c>
      <c r="F17" t="s">
        <v>69</v>
      </c>
      <c r="G17" t="s">
        <v>411</v>
      </c>
      <c r="H17" t="s">
        <v>144</v>
      </c>
      <c r="I17" t="s">
        <v>531</v>
      </c>
      <c r="J17" t="s">
        <v>512</v>
      </c>
      <c r="K17">
        <v>4</v>
      </c>
      <c r="L17">
        <v>8.1999999999999993</v>
      </c>
      <c r="M17">
        <v>5</v>
      </c>
      <c r="N17">
        <v>1</v>
      </c>
      <c r="O17">
        <v>0</v>
      </c>
      <c r="P17">
        <v>1</v>
      </c>
      <c r="Q17">
        <v>8</v>
      </c>
      <c r="R17">
        <v>0</v>
      </c>
      <c r="S17">
        <v>1</v>
      </c>
      <c r="T17">
        <v>3.74</v>
      </c>
      <c r="U17">
        <v>3.44</v>
      </c>
      <c r="V17">
        <v>32</v>
      </c>
      <c r="W17">
        <v>113</v>
      </c>
      <c r="X17">
        <v>78</v>
      </c>
      <c r="Y17">
        <v>14</v>
      </c>
      <c r="Z17">
        <v>20</v>
      </c>
      <c r="AA17">
        <v>9</v>
      </c>
      <c r="AB17">
        <v>13</v>
      </c>
      <c r="AC17">
        <v>9</v>
      </c>
      <c r="AD17">
        <v>0</v>
      </c>
      <c r="AE17">
        <v>0</v>
      </c>
      <c r="AF17">
        <v>79</v>
      </c>
      <c r="AG17">
        <v>0</v>
      </c>
      <c r="AH17">
        <v>1</v>
      </c>
      <c r="AI17">
        <v>0</v>
      </c>
      <c r="AJ17">
        <v>29</v>
      </c>
      <c r="AK17">
        <v>2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0.91</v>
      </c>
      <c r="AR17">
        <v>0.29799999999999999</v>
      </c>
      <c r="AS17">
        <v>0.55000000000000004</v>
      </c>
      <c r="AT17" s="2">
        <v>1.1000000000000001E-3</v>
      </c>
      <c r="AU17">
        <v>3.24</v>
      </c>
    </row>
    <row r="18" spans="1:47" x14ac:dyDescent="0.2">
      <c r="A18" t="s">
        <v>778</v>
      </c>
      <c r="B18" t="s">
        <v>822</v>
      </c>
      <c r="C18">
        <v>92</v>
      </c>
      <c r="D18" t="s">
        <v>459</v>
      </c>
      <c r="E18" t="s">
        <v>157</v>
      </c>
      <c r="F18" t="s">
        <v>464</v>
      </c>
      <c r="G18" t="s">
        <v>452</v>
      </c>
      <c r="H18" t="s">
        <v>293</v>
      </c>
      <c r="I18" t="s">
        <v>57</v>
      </c>
      <c r="J18" t="s">
        <v>664</v>
      </c>
      <c r="K18">
        <v>10</v>
      </c>
      <c r="L18">
        <v>6</v>
      </c>
      <c r="M18">
        <v>2</v>
      </c>
      <c r="N18">
        <v>3</v>
      </c>
      <c r="O18">
        <v>3</v>
      </c>
      <c r="P18">
        <v>3</v>
      </c>
      <c r="Q18">
        <v>8</v>
      </c>
      <c r="R18">
        <v>1</v>
      </c>
      <c r="S18">
        <v>1</v>
      </c>
      <c r="T18">
        <v>3.78</v>
      </c>
      <c r="U18">
        <v>3.51</v>
      </c>
      <c r="V18">
        <v>24</v>
      </c>
      <c r="W18">
        <v>91</v>
      </c>
      <c r="X18">
        <v>62</v>
      </c>
      <c r="Y18">
        <v>13</v>
      </c>
      <c r="Z18">
        <v>10</v>
      </c>
      <c r="AA18">
        <v>7</v>
      </c>
      <c r="AB18">
        <v>5</v>
      </c>
      <c r="AC18">
        <v>0</v>
      </c>
      <c r="AD18">
        <v>0</v>
      </c>
      <c r="AE18">
        <v>0</v>
      </c>
      <c r="AF18">
        <v>61</v>
      </c>
      <c r="AG18">
        <v>0</v>
      </c>
      <c r="AH18">
        <v>0</v>
      </c>
      <c r="AI18">
        <v>0</v>
      </c>
      <c r="AJ18">
        <v>20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0.46</v>
      </c>
      <c r="AR18">
        <v>-0.13500000000000001</v>
      </c>
      <c r="AS18">
        <v>0.27</v>
      </c>
      <c r="AT18" s="2">
        <v>-5.0000000000000001E-4</v>
      </c>
      <c r="AU18">
        <v>-0.22</v>
      </c>
    </row>
    <row r="19" spans="1:47" x14ac:dyDescent="0.2">
      <c r="A19" t="s">
        <v>778</v>
      </c>
      <c r="B19" t="s">
        <v>822</v>
      </c>
      <c r="C19">
        <v>97</v>
      </c>
      <c r="D19" t="s">
        <v>559</v>
      </c>
      <c r="E19" t="s">
        <v>158</v>
      </c>
      <c r="F19" t="s">
        <v>59</v>
      </c>
      <c r="G19" t="s">
        <v>409</v>
      </c>
      <c r="H19" t="s">
        <v>233</v>
      </c>
      <c r="I19" t="s">
        <v>66</v>
      </c>
      <c r="J19" t="s">
        <v>827</v>
      </c>
      <c r="K19">
        <v>4</v>
      </c>
      <c r="L19">
        <v>6.2</v>
      </c>
      <c r="M19">
        <v>6</v>
      </c>
      <c r="N19">
        <v>2</v>
      </c>
      <c r="O19">
        <v>2</v>
      </c>
      <c r="P19">
        <v>3</v>
      </c>
      <c r="Q19">
        <v>8</v>
      </c>
      <c r="R19">
        <v>1</v>
      </c>
      <c r="S19">
        <v>0</v>
      </c>
      <c r="T19">
        <v>3.72</v>
      </c>
      <c r="U19">
        <v>3.54</v>
      </c>
      <c r="V19">
        <v>29</v>
      </c>
      <c r="W19">
        <v>113</v>
      </c>
      <c r="X19">
        <v>75</v>
      </c>
      <c r="Y19">
        <v>22</v>
      </c>
      <c r="Z19">
        <v>12</v>
      </c>
      <c r="AA19">
        <v>8</v>
      </c>
      <c r="AB19">
        <v>10</v>
      </c>
      <c r="AC19">
        <v>5</v>
      </c>
      <c r="AD19">
        <v>0</v>
      </c>
      <c r="AE19">
        <v>0</v>
      </c>
      <c r="AF19">
        <v>59</v>
      </c>
      <c r="AG19">
        <v>1</v>
      </c>
      <c r="AH19">
        <v>0</v>
      </c>
      <c r="AI19">
        <v>0</v>
      </c>
      <c r="AJ19">
        <v>26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0.98</v>
      </c>
      <c r="AR19">
        <v>0.21099999999999999</v>
      </c>
      <c r="AS19">
        <v>0.37</v>
      </c>
      <c r="AT19" s="2">
        <v>5.0000000000000001E-4</v>
      </c>
      <c r="AU19">
        <v>2.2000000000000002</v>
      </c>
    </row>
    <row r="20" spans="1:47" x14ac:dyDescent="0.2">
      <c r="A20" t="s">
        <v>778</v>
      </c>
      <c r="B20" t="s">
        <v>822</v>
      </c>
      <c r="C20">
        <v>102</v>
      </c>
      <c r="D20" t="s">
        <v>481</v>
      </c>
      <c r="E20" t="s">
        <v>157</v>
      </c>
      <c r="F20" t="s">
        <v>69</v>
      </c>
      <c r="G20" t="s">
        <v>411</v>
      </c>
      <c r="H20" t="s">
        <v>189</v>
      </c>
      <c r="I20" t="s">
        <v>85</v>
      </c>
      <c r="J20" t="s">
        <v>646</v>
      </c>
      <c r="K20">
        <v>4</v>
      </c>
      <c r="L20">
        <v>8</v>
      </c>
      <c r="M20">
        <v>1</v>
      </c>
      <c r="N20">
        <v>1</v>
      </c>
      <c r="O20">
        <v>0</v>
      </c>
      <c r="P20">
        <v>1</v>
      </c>
      <c r="Q20">
        <v>4</v>
      </c>
      <c r="R20">
        <v>0</v>
      </c>
      <c r="S20">
        <v>0</v>
      </c>
      <c r="T20">
        <v>3.47</v>
      </c>
      <c r="U20">
        <v>3.47</v>
      </c>
      <c r="V20">
        <v>27</v>
      </c>
      <c r="W20">
        <v>111</v>
      </c>
      <c r="X20">
        <v>76</v>
      </c>
      <c r="Y20">
        <v>19</v>
      </c>
      <c r="Z20">
        <v>7</v>
      </c>
      <c r="AA20">
        <v>10</v>
      </c>
      <c r="AB20">
        <v>12</v>
      </c>
      <c r="AC20">
        <v>5</v>
      </c>
      <c r="AD20">
        <v>3</v>
      </c>
      <c r="AE20">
        <v>0</v>
      </c>
      <c r="AF20">
        <v>81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0.98</v>
      </c>
      <c r="AR20">
        <v>0.34399999999999997</v>
      </c>
      <c r="AS20">
        <v>0.25</v>
      </c>
      <c r="AT20" s="2">
        <v>5.0000000000000001E-4</v>
      </c>
      <c r="AU20">
        <v>2.78</v>
      </c>
    </row>
    <row r="21" spans="1:47" x14ac:dyDescent="0.2">
      <c r="A21" t="s">
        <v>778</v>
      </c>
      <c r="B21" t="s">
        <v>822</v>
      </c>
      <c r="C21">
        <v>107</v>
      </c>
      <c r="D21" t="s">
        <v>483</v>
      </c>
      <c r="E21" t="s">
        <v>157</v>
      </c>
      <c r="F21" t="s">
        <v>64</v>
      </c>
      <c r="G21" t="s">
        <v>411</v>
      </c>
      <c r="H21" t="s">
        <v>210</v>
      </c>
      <c r="I21" t="s">
        <v>57</v>
      </c>
      <c r="K21">
        <v>4</v>
      </c>
      <c r="L21">
        <v>6</v>
      </c>
      <c r="M21">
        <v>3</v>
      </c>
      <c r="N21">
        <v>1</v>
      </c>
      <c r="O21">
        <v>1</v>
      </c>
      <c r="P21">
        <v>2</v>
      </c>
      <c r="Q21">
        <v>7</v>
      </c>
      <c r="R21">
        <v>1</v>
      </c>
      <c r="S21">
        <v>0</v>
      </c>
      <c r="T21">
        <v>3.38</v>
      </c>
      <c r="U21">
        <v>3.49</v>
      </c>
      <c r="V21">
        <v>23</v>
      </c>
      <c r="W21">
        <v>107</v>
      </c>
      <c r="X21">
        <v>71</v>
      </c>
      <c r="Y21">
        <v>17</v>
      </c>
      <c r="Z21">
        <v>10</v>
      </c>
      <c r="AA21">
        <v>6</v>
      </c>
      <c r="AB21">
        <v>8</v>
      </c>
      <c r="AC21">
        <v>4</v>
      </c>
      <c r="AD21">
        <v>2</v>
      </c>
      <c r="AE21">
        <v>0</v>
      </c>
      <c r="AF21">
        <v>67</v>
      </c>
      <c r="AG21">
        <v>0</v>
      </c>
      <c r="AH21">
        <v>0</v>
      </c>
      <c r="AI21">
        <v>0</v>
      </c>
      <c r="AJ21">
        <v>21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1.1399999999999999</v>
      </c>
      <c r="AR21">
        <v>0.21199999999999999</v>
      </c>
      <c r="AS21">
        <v>0.28000000000000003</v>
      </c>
      <c r="AT21" s="2">
        <v>2.9999999999999997E-4</v>
      </c>
      <c r="AU21">
        <v>1.74</v>
      </c>
    </row>
    <row r="22" spans="1:47" x14ac:dyDescent="0.2">
      <c r="A22" t="s">
        <v>778</v>
      </c>
      <c r="B22" s="6" t="s">
        <v>822</v>
      </c>
      <c r="C22">
        <v>112</v>
      </c>
      <c r="D22" t="s">
        <v>261</v>
      </c>
      <c r="E22" t="s">
        <v>158</v>
      </c>
      <c r="F22" t="s">
        <v>227</v>
      </c>
      <c r="G22" t="s">
        <v>410</v>
      </c>
      <c r="H22" t="s">
        <v>189</v>
      </c>
      <c r="I22" t="s">
        <v>85</v>
      </c>
      <c r="J22" t="s">
        <v>647</v>
      </c>
      <c r="K22">
        <v>6</v>
      </c>
      <c r="L22">
        <v>7.1</v>
      </c>
      <c r="M22">
        <v>4</v>
      </c>
      <c r="N22">
        <v>1</v>
      </c>
      <c r="O22">
        <v>1</v>
      </c>
      <c r="P22">
        <v>5</v>
      </c>
      <c r="Q22">
        <v>8</v>
      </c>
      <c r="R22">
        <v>1</v>
      </c>
      <c r="S22">
        <v>0</v>
      </c>
      <c r="T22">
        <v>3.26</v>
      </c>
      <c r="U22">
        <v>3.56</v>
      </c>
      <c r="V22">
        <v>29</v>
      </c>
      <c r="W22">
        <v>110</v>
      </c>
      <c r="X22">
        <v>66</v>
      </c>
      <c r="Y22">
        <v>15</v>
      </c>
      <c r="Z22">
        <v>12</v>
      </c>
      <c r="AA22">
        <v>5</v>
      </c>
      <c r="AB22">
        <v>11</v>
      </c>
      <c r="AC22">
        <v>6</v>
      </c>
      <c r="AD22">
        <v>2</v>
      </c>
      <c r="AE22">
        <v>0</v>
      </c>
      <c r="AF22">
        <v>69</v>
      </c>
      <c r="AG22">
        <v>0</v>
      </c>
      <c r="AH22">
        <v>1</v>
      </c>
      <c r="AI22">
        <v>0</v>
      </c>
      <c r="AJ22">
        <v>24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1.3</v>
      </c>
      <c r="AR22">
        <v>0.23200000000000001</v>
      </c>
      <c r="AS22">
        <v>0.36</v>
      </c>
      <c r="AT22" s="2">
        <v>4.0000000000000002E-4</v>
      </c>
      <c r="AU22">
        <v>2.2400000000000002</v>
      </c>
    </row>
    <row r="23" spans="1:47" x14ac:dyDescent="0.2">
      <c r="A23" t="s">
        <v>778</v>
      </c>
      <c r="B23" s="6" t="s">
        <v>822</v>
      </c>
      <c r="C23">
        <v>117</v>
      </c>
      <c r="D23" t="s">
        <v>264</v>
      </c>
      <c r="E23" t="s">
        <v>157</v>
      </c>
      <c r="F23" t="s">
        <v>102</v>
      </c>
      <c r="G23" t="s">
        <v>410</v>
      </c>
      <c r="H23" t="s">
        <v>254</v>
      </c>
      <c r="I23" t="s">
        <v>66</v>
      </c>
      <c r="J23" t="s">
        <v>648</v>
      </c>
      <c r="K23">
        <v>4</v>
      </c>
      <c r="L23">
        <v>7</v>
      </c>
      <c r="M23">
        <v>4</v>
      </c>
      <c r="N23">
        <v>1</v>
      </c>
      <c r="O23">
        <v>1</v>
      </c>
      <c r="P23">
        <v>1</v>
      </c>
      <c r="Q23">
        <v>5</v>
      </c>
      <c r="R23">
        <v>1</v>
      </c>
      <c r="S23">
        <v>0</v>
      </c>
      <c r="T23">
        <v>3.16</v>
      </c>
      <c r="U23">
        <v>3.59</v>
      </c>
      <c r="V23">
        <v>25</v>
      </c>
      <c r="W23">
        <v>108</v>
      </c>
      <c r="X23">
        <v>74</v>
      </c>
      <c r="Y23">
        <v>18</v>
      </c>
      <c r="Z23">
        <v>11</v>
      </c>
      <c r="AA23">
        <v>9</v>
      </c>
      <c r="AB23">
        <v>10</v>
      </c>
      <c r="AC23">
        <v>3</v>
      </c>
      <c r="AD23">
        <v>1</v>
      </c>
      <c r="AE23">
        <v>0</v>
      </c>
      <c r="AF23">
        <v>69</v>
      </c>
      <c r="AG23">
        <v>0</v>
      </c>
      <c r="AH23">
        <v>0</v>
      </c>
      <c r="AI23">
        <v>0</v>
      </c>
      <c r="AJ23">
        <v>24</v>
      </c>
      <c r="AK23">
        <v>2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0.5</v>
      </c>
      <c r="AR23">
        <v>0.13200000000000001</v>
      </c>
      <c r="AS23">
        <v>7.0000000000000007E-2</v>
      </c>
      <c r="AT23" s="2">
        <v>1E-4</v>
      </c>
      <c r="AU23">
        <v>2.65</v>
      </c>
    </row>
    <row r="24" spans="1:47" x14ac:dyDescent="0.2">
      <c r="A24" t="s">
        <v>778</v>
      </c>
      <c r="B24" s="6" t="s">
        <v>822</v>
      </c>
      <c r="C24">
        <v>122</v>
      </c>
      <c r="D24" t="s">
        <v>439</v>
      </c>
      <c r="E24" t="s">
        <v>157</v>
      </c>
      <c r="F24" t="s">
        <v>227</v>
      </c>
      <c r="G24" t="s">
        <v>410</v>
      </c>
      <c r="H24" t="s">
        <v>622</v>
      </c>
      <c r="I24" t="s">
        <v>52</v>
      </c>
      <c r="J24" t="s">
        <v>789</v>
      </c>
      <c r="K24">
        <v>4</v>
      </c>
      <c r="L24">
        <v>4.2</v>
      </c>
      <c r="M24">
        <v>8</v>
      </c>
      <c r="N24">
        <v>5</v>
      </c>
      <c r="O24">
        <v>4</v>
      </c>
      <c r="P24">
        <v>0</v>
      </c>
      <c r="Q24">
        <v>6</v>
      </c>
      <c r="R24">
        <v>2</v>
      </c>
      <c r="S24">
        <v>0</v>
      </c>
      <c r="T24">
        <v>3.3</v>
      </c>
      <c r="U24">
        <v>3.67</v>
      </c>
      <c r="V24">
        <v>23</v>
      </c>
      <c r="W24">
        <v>100</v>
      </c>
      <c r="X24">
        <v>68</v>
      </c>
      <c r="Y24">
        <v>12</v>
      </c>
      <c r="Z24">
        <v>13</v>
      </c>
      <c r="AA24">
        <v>4</v>
      </c>
      <c r="AB24">
        <v>13</v>
      </c>
      <c r="AC24">
        <v>5</v>
      </c>
      <c r="AD24">
        <v>1</v>
      </c>
      <c r="AE24">
        <v>0</v>
      </c>
      <c r="AF24">
        <v>36</v>
      </c>
      <c r="AG24">
        <v>0</v>
      </c>
      <c r="AH24">
        <v>0</v>
      </c>
      <c r="AI24">
        <v>0</v>
      </c>
      <c r="AJ24">
        <v>22</v>
      </c>
      <c r="AK24">
        <v>1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0.52</v>
      </c>
      <c r="AR24">
        <v>-0.33500000000000002</v>
      </c>
      <c r="AS24">
        <v>0.1</v>
      </c>
      <c r="AT24" s="2">
        <v>-4.0000000000000002E-4</v>
      </c>
      <c r="AU24">
        <v>-2.77</v>
      </c>
    </row>
    <row r="25" spans="1:47" x14ac:dyDescent="0.2">
      <c r="A25" t="s">
        <v>778</v>
      </c>
      <c r="B25" s="6" t="s">
        <v>822</v>
      </c>
      <c r="C25">
        <v>130</v>
      </c>
      <c r="D25" t="s">
        <v>382</v>
      </c>
      <c r="E25" t="s">
        <v>157</v>
      </c>
      <c r="F25" t="s">
        <v>72</v>
      </c>
      <c r="G25" t="s">
        <v>410</v>
      </c>
      <c r="H25" t="s">
        <v>147</v>
      </c>
      <c r="I25" t="s">
        <v>66</v>
      </c>
      <c r="J25" t="s">
        <v>828</v>
      </c>
      <c r="K25">
        <v>8</v>
      </c>
      <c r="L25">
        <v>7</v>
      </c>
      <c r="M25">
        <v>6</v>
      </c>
      <c r="N25">
        <v>2</v>
      </c>
      <c r="O25">
        <v>2</v>
      </c>
      <c r="P25">
        <v>1</v>
      </c>
      <c r="Q25">
        <v>10</v>
      </c>
      <c r="R25">
        <v>0</v>
      </c>
      <c r="S25">
        <v>0</v>
      </c>
      <c r="T25">
        <v>3.27</v>
      </c>
      <c r="U25">
        <v>3.53</v>
      </c>
      <c r="V25">
        <v>27</v>
      </c>
      <c r="W25">
        <v>103</v>
      </c>
      <c r="X25">
        <v>63</v>
      </c>
      <c r="Y25">
        <v>15</v>
      </c>
      <c r="Z25">
        <v>12</v>
      </c>
      <c r="AA25">
        <v>10</v>
      </c>
      <c r="AB25">
        <v>6</v>
      </c>
      <c r="AC25">
        <v>2</v>
      </c>
      <c r="AD25">
        <v>1</v>
      </c>
      <c r="AE25">
        <v>0</v>
      </c>
      <c r="AF25">
        <v>66</v>
      </c>
      <c r="AG25">
        <v>0</v>
      </c>
      <c r="AH25">
        <v>0</v>
      </c>
      <c r="AI25">
        <v>0</v>
      </c>
      <c r="AJ25">
        <v>26</v>
      </c>
      <c r="AK25">
        <v>1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1.05</v>
      </c>
      <c r="AR25">
        <v>0.13500000000000001</v>
      </c>
      <c r="AS25">
        <v>0.33</v>
      </c>
      <c r="AT25" s="2">
        <v>2.9999999999999997E-4</v>
      </c>
      <c r="AU25">
        <v>1.51</v>
      </c>
    </row>
    <row r="26" spans="1:47" x14ac:dyDescent="0.2">
      <c r="A26" t="s">
        <v>778</v>
      </c>
      <c r="B26" s="6" t="s">
        <v>822</v>
      </c>
      <c r="C26">
        <v>134</v>
      </c>
      <c r="D26" t="s">
        <v>384</v>
      </c>
      <c r="E26" t="s">
        <v>157</v>
      </c>
      <c r="F26" t="s">
        <v>80</v>
      </c>
      <c r="G26" t="s">
        <v>409</v>
      </c>
      <c r="H26" t="s">
        <v>206</v>
      </c>
      <c r="I26" t="s">
        <v>74</v>
      </c>
      <c r="J26" t="s">
        <v>829</v>
      </c>
      <c r="K26">
        <v>4</v>
      </c>
      <c r="L26">
        <v>3.2</v>
      </c>
      <c r="M26">
        <v>8</v>
      </c>
      <c r="N26">
        <v>6</v>
      </c>
      <c r="O26">
        <v>6</v>
      </c>
      <c r="P26">
        <v>1</v>
      </c>
      <c r="Q26">
        <v>1</v>
      </c>
      <c r="R26">
        <v>2</v>
      </c>
      <c r="S26">
        <v>0</v>
      </c>
      <c r="T26">
        <v>3.54</v>
      </c>
      <c r="U26">
        <v>3.7</v>
      </c>
      <c r="V26">
        <v>19</v>
      </c>
      <c r="W26">
        <v>76</v>
      </c>
      <c r="X26">
        <v>45</v>
      </c>
      <c r="Y26">
        <v>11</v>
      </c>
      <c r="Z26">
        <v>5</v>
      </c>
      <c r="AA26">
        <v>10</v>
      </c>
      <c r="AB26">
        <v>7</v>
      </c>
      <c r="AC26">
        <v>3</v>
      </c>
      <c r="AD26">
        <v>0</v>
      </c>
      <c r="AE26">
        <v>0</v>
      </c>
      <c r="AF26">
        <v>21</v>
      </c>
      <c r="AG26">
        <v>0</v>
      </c>
      <c r="AH26">
        <v>1</v>
      </c>
      <c r="AI26">
        <v>0</v>
      </c>
      <c r="AJ26">
        <v>18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1</v>
      </c>
      <c r="AQ26">
        <v>0.7</v>
      </c>
      <c r="AR26">
        <v>-0.252</v>
      </c>
      <c r="AS26">
        <v>0.19</v>
      </c>
      <c r="AT26" s="2">
        <v>-4.0000000000000002E-4</v>
      </c>
      <c r="AU26">
        <v>-3.43</v>
      </c>
    </row>
    <row r="27" spans="1:47" x14ac:dyDescent="0.2">
      <c r="A27" t="s">
        <v>778</v>
      </c>
      <c r="B27" s="6" t="s">
        <v>822</v>
      </c>
      <c r="C27">
        <v>139</v>
      </c>
      <c r="D27" t="s">
        <v>385</v>
      </c>
      <c r="E27" t="s">
        <v>158</v>
      </c>
      <c r="F27" t="s">
        <v>80</v>
      </c>
      <c r="G27" t="s">
        <v>409</v>
      </c>
      <c r="H27" t="s">
        <v>152</v>
      </c>
      <c r="I27" t="s">
        <v>66</v>
      </c>
      <c r="K27">
        <v>4</v>
      </c>
      <c r="L27">
        <v>6.1</v>
      </c>
      <c r="M27">
        <v>7</v>
      </c>
      <c r="N27">
        <v>3</v>
      </c>
      <c r="O27">
        <v>3</v>
      </c>
      <c r="P27">
        <v>3</v>
      </c>
      <c r="Q27">
        <v>3</v>
      </c>
      <c r="R27">
        <v>0</v>
      </c>
      <c r="S27">
        <v>0</v>
      </c>
      <c r="T27">
        <v>3.57</v>
      </c>
      <c r="U27">
        <v>3.69</v>
      </c>
      <c r="V27">
        <v>27</v>
      </c>
      <c r="W27">
        <v>94</v>
      </c>
      <c r="X27">
        <v>66</v>
      </c>
      <c r="Y27">
        <v>14</v>
      </c>
      <c r="Z27">
        <v>7</v>
      </c>
      <c r="AA27">
        <v>11</v>
      </c>
      <c r="AB27">
        <v>10</v>
      </c>
      <c r="AC27">
        <v>5</v>
      </c>
      <c r="AD27">
        <v>0</v>
      </c>
      <c r="AE27">
        <v>0</v>
      </c>
      <c r="AF27">
        <v>47</v>
      </c>
      <c r="AG27">
        <v>0</v>
      </c>
      <c r="AH27">
        <v>0</v>
      </c>
      <c r="AI27">
        <v>0</v>
      </c>
      <c r="AJ27">
        <v>24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1.26</v>
      </c>
      <c r="AR27">
        <v>7.4999999999999997E-2</v>
      </c>
      <c r="AS27">
        <v>0.39</v>
      </c>
      <c r="AT27" s="2">
        <v>1E-4</v>
      </c>
      <c r="AU27">
        <v>1.05</v>
      </c>
    </row>
    <row r="28" spans="1:47" x14ac:dyDescent="0.2">
      <c r="A28" t="s">
        <v>778</v>
      </c>
      <c r="B28" s="6" t="s">
        <v>822</v>
      </c>
      <c r="C28">
        <v>144</v>
      </c>
      <c r="D28" t="s">
        <v>388</v>
      </c>
      <c r="E28" t="s">
        <v>158</v>
      </c>
      <c r="F28" t="s">
        <v>50</v>
      </c>
      <c r="G28" t="s">
        <v>409</v>
      </c>
      <c r="H28" t="s">
        <v>144</v>
      </c>
      <c r="I28" t="s">
        <v>66</v>
      </c>
      <c r="J28" t="s">
        <v>153</v>
      </c>
      <c r="K28">
        <v>5</v>
      </c>
      <c r="L28">
        <v>7</v>
      </c>
      <c r="M28">
        <v>4</v>
      </c>
      <c r="N28">
        <v>1</v>
      </c>
      <c r="O28">
        <v>1</v>
      </c>
      <c r="P28">
        <v>2</v>
      </c>
      <c r="Q28">
        <v>6</v>
      </c>
      <c r="R28">
        <v>1</v>
      </c>
      <c r="S28">
        <v>0</v>
      </c>
      <c r="T28">
        <v>3.48</v>
      </c>
      <c r="U28">
        <v>3.71</v>
      </c>
      <c r="V28">
        <v>27</v>
      </c>
      <c r="W28">
        <v>102</v>
      </c>
      <c r="X28">
        <v>65</v>
      </c>
      <c r="Y28">
        <v>14</v>
      </c>
      <c r="Z28">
        <v>10</v>
      </c>
      <c r="AA28">
        <v>7</v>
      </c>
      <c r="AB28">
        <v>12</v>
      </c>
      <c r="AC28">
        <v>4</v>
      </c>
      <c r="AD28">
        <v>0</v>
      </c>
      <c r="AE28">
        <v>0</v>
      </c>
      <c r="AF28">
        <v>69</v>
      </c>
      <c r="AG28">
        <v>0</v>
      </c>
      <c r="AH28">
        <v>0</v>
      </c>
      <c r="AI28">
        <v>0</v>
      </c>
      <c r="AJ28">
        <v>25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0.65</v>
      </c>
      <c r="AR28">
        <v>0.223</v>
      </c>
      <c r="AS28">
        <v>0.19</v>
      </c>
      <c r="AT28" s="2">
        <v>4.0000000000000002E-4</v>
      </c>
      <c r="AU28">
        <v>2.65</v>
      </c>
    </row>
    <row r="29" spans="1:47" x14ac:dyDescent="0.2">
      <c r="A29" t="s">
        <v>778</v>
      </c>
      <c r="B29" s="6" t="s">
        <v>822</v>
      </c>
      <c r="C29">
        <v>149</v>
      </c>
      <c r="D29" t="s">
        <v>146</v>
      </c>
      <c r="E29" t="s">
        <v>157</v>
      </c>
      <c r="F29" t="s">
        <v>77</v>
      </c>
      <c r="G29" t="s">
        <v>409</v>
      </c>
      <c r="H29" t="s">
        <v>51</v>
      </c>
      <c r="I29" t="s">
        <v>57</v>
      </c>
      <c r="J29" t="s">
        <v>830</v>
      </c>
      <c r="K29">
        <v>5</v>
      </c>
      <c r="L29">
        <v>6</v>
      </c>
      <c r="M29">
        <v>5</v>
      </c>
      <c r="N29">
        <v>3</v>
      </c>
      <c r="O29">
        <v>3</v>
      </c>
      <c r="P29">
        <v>3</v>
      </c>
      <c r="Q29">
        <v>4</v>
      </c>
      <c r="R29">
        <v>0</v>
      </c>
      <c r="S29">
        <v>1</v>
      </c>
      <c r="T29">
        <v>3.51</v>
      </c>
      <c r="U29">
        <v>3.71</v>
      </c>
      <c r="V29">
        <v>27</v>
      </c>
      <c r="W29">
        <v>102</v>
      </c>
      <c r="X29">
        <v>67</v>
      </c>
      <c r="Y29">
        <v>18</v>
      </c>
      <c r="Z29">
        <v>11</v>
      </c>
      <c r="AA29">
        <v>6</v>
      </c>
      <c r="AB29">
        <v>13</v>
      </c>
      <c r="AC29">
        <v>5</v>
      </c>
      <c r="AD29">
        <v>2</v>
      </c>
      <c r="AE29">
        <v>0</v>
      </c>
      <c r="AF29">
        <v>51</v>
      </c>
      <c r="AG29">
        <v>0</v>
      </c>
      <c r="AH29">
        <v>0</v>
      </c>
      <c r="AI29">
        <v>0</v>
      </c>
      <c r="AJ29">
        <v>23</v>
      </c>
      <c r="AK29">
        <v>2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0.64</v>
      </c>
      <c r="AR29">
        <v>-8.7999999999999995E-2</v>
      </c>
      <c r="AS29">
        <v>0.21</v>
      </c>
      <c r="AT29" s="2">
        <v>-2.0000000000000001E-4</v>
      </c>
      <c r="AU29">
        <v>-0.08</v>
      </c>
    </row>
    <row r="30" spans="1:47" x14ac:dyDescent="0.2">
      <c r="A30" t="s">
        <v>778</v>
      </c>
      <c r="B30" s="6" t="s">
        <v>822</v>
      </c>
      <c r="C30">
        <v>154</v>
      </c>
      <c r="D30" t="s">
        <v>149</v>
      </c>
      <c r="E30" t="s">
        <v>157</v>
      </c>
      <c r="F30" t="s">
        <v>50</v>
      </c>
      <c r="G30" t="s">
        <v>409</v>
      </c>
      <c r="H30" t="s">
        <v>65</v>
      </c>
      <c r="I30" t="s">
        <v>57</v>
      </c>
      <c r="J30" t="s">
        <v>831</v>
      </c>
      <c r="K30">
        <v>4</v>
      </c>
      <c r="L30">
        <v>5.0999999999999996</v>
      </c>
      <c r="M30">
        <v>7</v>
      </c>
      <c r="N30">
        <v>2</v>
      </c>
      <c r="O30">
        <v>2</v>
      </c>
      <c r="P30">
        <v>1</v>
      </c>
      <c r="Q30">
        <v>3</v>
      </c>
      <c r="R30">
        <v>0</v>
      </c>
      <c r="S30">
        <v>0</v>
      </c>
      <c r="T30">
        <v>3.51</v>
      </c>
      <c r="U30">
        <v>3.68</v>
      </c>
      <c r="V30">
        <v>23</v>
      </c>
      <c r="W30">
        <v>102</v>
      </c>
      <c r="X30">
        <v>61</v>
      </c>
      <c r="Y30">
        <v>11</v>
      </c>
      <c r="Z30">
        <v>11</v>
      </c>
      <c r="AA30">
        <v>9</v>
      </c>
      <c r="AB30">
        <v>10</v>
      </c>
      <c r="AC30">
        <v>4</v>
      </c>
      <c r="AD30">
        <v>1</v>
      </c>
      <c r="AE30">
        <v>0</v>
      </c>
      <c r="AF30">
        <v>48</v>
      </c>
      <c r="AG30">
        <v>0</v>
      </c>
      <c r="AH30">
        <v>1</v>
      </c>
      <c r="AI30">
        <v>1</v>
      </c>
      <c r="AJ30">
        <v>22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0.85</v>
      </c>
      <c r="AR30">
        <v>7.0000000000000001E-3</v>
      </c>
      <c r="AS30">
        <v>0.32</v>
      </c>
      <c r="AT30" s="2">
        <v>0</v>
      </c>
      <c r="AU30">
        <v>0.77</v>
      </c>
    </row>
    <row r="31" spans="1:47" x14ac:dyDescent="0.2">
      <c r="A31" t="s">
        <v>778</v>
      </c>
      <c r="B31" s="6" t="s">
        <v>822</v>
      </c>
      <c r="C31">
        <v>161</v>
      </c>
      <c r="D31" t="s">
        <v>217</v>
      </c>
      <c r="E31" t="s">
        <v>158</v>
      </c>
      <c r="F31" t="s">
        <v>102</v>
      </c>
      <c r="G31" t="s">
        <v>410</v>
      </c>
      <c r="H31" t="s">
        <v>70</v>
      </c>
      <c r="I31" t="s">
        <v>57</v>
      </c>
      <c r="J31" t="s">
        <v>832</v>
      </c>
      <c r="K31">
        <v>6</v>
      </c>
      <c r="L31">
        <v>5.0999999999999996</v>
      </c>
      <c r="M31">
        <v>4</v>
      </c>
      <c r="N31">
        <v>1</v>
      </c>
      <c r="O31">
        <v>1</v>
      </c>
      <c r="P31">
        <v>1</v>
      </c>
      <c r="Q31">
        <v>6</v>
      </c>
      <c r="R31">
        <v>0</v>
      </c>
      <c r="S31">
        <v>0</v>
      </c>
      <c r="T31">
        <v>3.45</v>
      </c>
      <c r="U31">
        <v>3.62</v>
      </c>
      <c r="V31">
        <v>21</v>
      </c>
      <c r="W31">
        <v>92</v>
      </c>
      <c r="X31">
        <v>61</v>
      </c>
      <c r="Y31">
        <v>18</v>
      </c>
      <c r="Z31">
        <v>13</v>
      </c>
      <c r="AA31">
        <v>5</v>
      </c>
      <c r="AB31">
        <v>9</v>
      </c>
      <c r="AC31">
        <v>3</v>
      </c>
      <c r="AD31">
        <v>0</v>
      </c>
      <c r="AE31">
        <v>0</v>
      </c>
      <c r="AF31">
        <v>61</v>
      </c>
      <c r="AG31">
        <v>0</v>
      </c>
      <c r="AH31">
        <v>1</v>
      </c>
      <c r="AI31">
        <v>0</v>
      </c>
      <c r="AJ31">
        <v>20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1.05</v>
      </c>
      <c r="AR31">
        <v>0.20200000000000001</v>
      </c>
      <c r="AS31">
        <v>0</v>
      </c>
      <c r="AT31" s="2">
        <v>0</v>
      </c>
      <c r="AU31">
        <v>1.85</v>
      </c>
    </row>
    <row r="32" spans="1:47" x14ac:dyDescent="0.2">
      <c r="A32" t="s">
        <v>780</v>
      </c>
      <c r="H32" t="s">
        <v>833</v>
      </c>
      <c r="J32" t="s">
        <v>834</v>
      </c>
      <c r="K32">
        <v>4.5999999999999996</v>
      </c>
      <c r="L32">
        <v>185</v>
      </c>
      <c r="M32">
        <v>156</v>
      </c>
      <c r="N32">
        <v>79</v>
      </c>
      <c r="O32">
        <v>71</v>
      </c>
      <c r="P32">
        <v>53</v>
      </c>
      <c r="Q32">
        <v>195</v>
      </c>
      <c r="R32">
        <v>23</v>
      </c>
      <c r="S32">
        <v>7</v>
      </c>
      <c r="T32">
        <v>3.45</v>
      </c>
      <c r="U32">
        <v>3.62</v>
      </c>
      <c r="V32">
        <v>757</v>
      </c>
      <c r="W32">
        <v>3048</v>
      </c>
      <c r="X32" s="3">
        <v>0.65</v>
      </c>
      <c r="Y32" s="3">
        <v>0.15</v>
      </c>
      <c r="Z32" s="3">
        <v>0.12</v>
      </c>
      <c r="AA32">
        <v>0.83</v>
      </c>
      <c r="AC32" s="3">
        <v>0.23</v>
      </c>
      <c r="AD32" s="3">
        <v>0.06</v>
      </c>
      <c r="AE32">
        <v>0</v>
      </c>
      <c r="AF32">
        <v>57</v>
      </c>
      <c r="AG32">
        <v>3</v>
      </c>
      <c r="AH32">
        <v>6</v>
      </c>
      <c r="AI32">
        <v>1</v>
      </c>
      <c r="AJ32">
        <v>690</v>
      </c>
      <c r="AK32">
        <v>28</v>
      </c>
      <c r="AL32">
        <v>7</v>
      </c>
      <c r="AM32">
        <v>1</v>
      </c>
      <c r="AN32">
        <v>11</v>
      </c>
      <c r="AO32">
        <v>4</v>
      </c>
      <c r="AP32">
        <v>7</v>
      </c>
      <c r="AQ32">
        <v>0.92</v>
      </c>
      <c r="AR32">
        <v>0.67700000000000005</v>
      </c>
      <c r="AS32">
        <v>0.45</v>
      </c>
      <c r="AT32" s="2">
        <v>5.0000000000000001E-4</v>
      </c>
      <c r="AU32">
        <v>15.51</v>
      </c>
    </row>
  </sheetData>
  <hyperlinks>
    <hyperlink ref="E1" r:id="rId1" xr:uid="{BDE4656C-211F-6943-B46D-8E5B8A3E302B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C641B-DA9A-EE4B-B68A-DDAFA9597317}">
  <dimension ref="A1:AU17"/>
  <sheetViews>
    <sheetView workbookViewId="0">
      <selection sqref="A1:AU17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823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820</v>
      </c>
      <c r="B2" t="s">
        <v>822</v>
      </c>
      <c r="C2">
        <v>68</v>
      </c>
      <c r="D2" t="s">
        <v>312</v>
      </c>
      <c r="E2" t="s">
        <v>158</v>
      </c>
      <c r="F2" t="s">
        <v>117</v>
      </c>
      <c r="G2" t="s">
        <v>410</v>
      </c>
      <c r="H2" t="s">
        <v>374</v>
      </c>
      <c r="I2" t="s">
        <v>85</v>
      </c>
      <c r="K2">
        <v>99</v>
      </c>
      <c r="L2">
        <v>7.2</v>
      </c>
      <c r="M2">
        <v>6</v>
      </c>
      <c r="N2">
        <v>0</v>
      </c>
      <c r="O2">
        <v>0</v>
      </c>
      <c r="P2">
        <v>1</v>
      </c>
      <c r="Q2">
        <v>4</v>
      </c>
      <c r="R2">
        <v>0</v>
      </c>
      <c r="S2">
        <v>0</v>
      </c>
      <c r="T2">
        <v>0</v>
      </c>
      <c r="U2">
        <v>2.48</v>
      </c>
      <c r="V2">
        <v>29</v>
      </c>
      <c r="W2">
        <v>94</v>
      </c>
      <c r="X2">
        <v>61</v>
      </c>
      <c r="Y2">
        <v>21</v>
      </c>
      <c r="Z2">
        <v>8</v>
      </c>
      <c r="AA2">
        <v>14</v>
      </c>
      <c r="AB2">
        <v>10</v>
      </c>
      <c r="AC2">
        <v>5</v>
      </c>
      <c r="AD2">
        <v>1</v>
      </c>
      <c r="AE2">
        <v>0</v>
      </c>
      <c r="AF2">
        <v>70</v>
      </c>
      <c r="AG2">
        <v>1</v>
      </c>
      <c r="AH2">
        <v>0</v>
      </c>
      <c r="AI2">
        <v>0</v>
      </c>
      <c r="AJ2">
        <v>28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1.32</v>
      </c>
      <c r="AR2">
        <v>0.47</v>
      </c>
      <c r="AS2">
        <v>0.74</v>
      </c>
      <c r="AT2" s="2">
        <v>1.6000000000000001E-3</v>
      </c>
      <c r="AU2">
        <v>3.8</v>
      </c>
    </row>
    <row r="3" spans="1:47" x14ac:dyDescent="0.2">
      <c r="A3" t="s">
        <v>820</v>
      </c>
      <c r="B3" t="s">
        <v>822</v>
      </c>
      <c r="C3">
        <v>75</v>
      </c>
      <c r="D3" t="s">
        <v>242</v>
      </c>
      <c r="E3" t="s">
        <v>157</v>
      </c>
      <c r="F3" t="s">
        <v>117</v>
      </c>
      <c r="G3" t="s">
        <v>410</v>
      </c>
      <c r="H3" t="s">
        <v>550</v>
      </c>
      <c r="I3" t="s">
        <v>85</v>
      </c>
      <c r="J3" t="s">
        <v>61</v>
      </c>
      <c r="K3">
        <v>7</v>
      </c>
      <c r="L3">
        <v>8</v>
      </c>
      <c r="M3">
        <v>2</v>
      </c>
      <c r="N3">
        <v>1</v>
      </c>
      <c r="O3">
        <v>1</v>
      </c>
      <c r="P3">
        <v>0</v>
      </c>
      <c r="Q3">
        <v>2</v>
      </c>
      <c r="R3">
        <v>1</v>
      </c>
      <c r="S3">
        <v>0</v>
      </c>
      <c r="T3">
        <v>0.56999999999999995</v>
      </c>
      <c r="U3">
        <v>3.39</v>
      </c>
      <c r="V3">
        <v>26</v>
      </c>
      <c r="W3">
        <v>100</v>
      </c>
      <c r="X3">
        <v>68</v>
      </c>
      <c r="Y3">
        <v>18</v>
      </c>
      <c r="Z3">
        <v>5</v>
      </c>
      <c r="AA3">
        <v>9</v>
      </c>
      <c r="AB3">
        <v>15</v>
      </c>
      <c r="AC3">
        <v>5</v>
      </c>
      <c r="AD3">
        <v>4</v>
      </c>
      <c r="AE3">
        <v>0</v>
      </c>
      <c r="AF3">
        <v>76</v>
      </c>
      <c r="AG3">
        <v>0</v>
      </c>
      <c r="AH3">
        <v>0</v>
      </c>
      <c r="AI3">
        <v>0</v>
      </c>
      <c r="AJ3">
        <v>26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0.39100000000000001</v>
      </c>
      <c r="AS3">
        <v>0.34</v>
      </c>
      <c r="AT3" s="2">
        <v>8.0000000000000004E-4</v>
      </c>
      <c r="AU3">
        <v>2.73</v>
      </c>
    </row>
    <row r="4" spans="1:47" x14ac:dyDescent="0.2">
      <c r="A4" t="s">
        <v>820</v>
      </c>
      <c r="B4" t="s">
        <v>822</v>
      </c>
      <c r="C4">
        <v>80</v>
      </c>
      <c r="D4" t="s">
        <v>435</v>
      </c>
      <c r="E4" t="s">
        <v>157</v>
      </c>
      <c r="F4" t="s">
        <v>431</v>
      </c>
      <c r="G4" t="s">
        <v>452</v>
      </c>
      <c r="H4" t="s">
        <v>163</v>
      </c>
      <c r="I4" t="s">
        <v>698</v>
      </c>
      <c r="J4" t="s">
        <v>67</v>
      </c>
      <c r="K4">
        <v>4</v>
      </c>
      <c r="L4">
        <v>8</v>
      </c>
      <c r="M4">
        <v>6</v>
      </c>
      <c r="N4">
        <v>1</v>
      </c>
      <c r="O4">
        <v>1</v>
      </c>
      <c r="P4">
        <v>0</v>
      </c>
      <c r="Q4">
        <v>4</v>
      </c>
      <c r="R4">
        <v>0</v>
      </c>
      <c r="S4">
        <v>0</v>
      </c>
      <c r="T4">
        <v>0.76</v>
      </c>
      <c r="U4">
        <v>2.96</v>
      </c>
      <c r="V4">
        <v>29</v>
      </c>
      <c r="W4">
        <v>92</v>
      </c>
      <c r="X4">
        <v>67</v>
      </c>
      <c r="Y4">
        <v>17</v>
      </c>
      <c r="Z4">
        <v>9</v>
      </c>
      <c r="AA4">
        <v>16</v>
      </c>
      <c r="AB4">
        <v>9</v>
      </c>
      <c r="AC4">
        <v>3</v>
      </c>
      <c r="AD4">
        <v>2</v>
      </c>
      <c r="AE4">
        <v>0</v>
      </c>
      <c r="AF4">
        <v>70</v>
      </c>
      <c r="AG4">
        <v>0</v>
      </c>
      <c r="AH4">
        <v>1</v>
      </c>
      <c r="AI4">
        <v>0</v>
      </c>
      <c r="AJ4">
        <v>28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1.01</v>
      </c>
      <c r="AR4">
        <v>0.20399999999999999</v>
      </c>
      <c r="AS4">
        <v>0.73</v>
      </c>
      <c r="AT4" s="2">
        <v>8.9999999999999998E-4</v>
      </c>
      <c r="AU4">
        <v>2.68</v>
      </c>
    </row>
    <row r="5" spans="1:47" x14ac:dyDescent="0.2">
      <c r="A5" t="s">
        <v>820</v>
      </c>
      <c r="B5" t="s">
        <v>822</v>
      </c>
      <c r="C5">
        <v>85</v>
      </c>
      <c r="D5" t="s">
        <v>365</v>
      </c>
      <c r="E5" t="s">
        <v>158</v>
      </c>
      <c r="F5" t="s">
        <v>179</v>
      </c>
      <c r="G5" t="s">
        <v>411</v>
      </c>
      <c r="H5" t="s">
        <v>70</v>
      </c>
      <c r="I5" t="s">
        <v>66</v>
      </c>
      <c r="J5" t="s">
        <v>552</v>
      </c>
      <c r="K5">
        <v>4</v>
      </c>
      <c r="L5">
        <v>6.2</v>
      </c>
      <c r="M5">
        <v>3</v>
      </c>
      <c r="N5">
        <v>1</v>
      </c>
      <c r="O5">
        <v>1</v>
      </c>
      <c r="P5">
        <v>2</v>
      </c>
      <c r="Q5">
        <v>1</v>
      </c>
      <c r="R5">
        <v>1</v>
      </c>
      <c r="S5">
        <v>0</v>
      </c>
      <c r="T5">
        <v>0.89</v>
      </c>
      <c r="U5">
        <v>3.56</v>
      </c>
      <c r="V5">
        <v>23</v>
      </c>
      <c r="W5">
        <v>79</v>
      </c>
      <c r="X5">
        <v>49</v>
      </c>
      <c r="Y5">
        <v>9</v>
      </c>
      <c r="Z5">
        <v>6</v>
      </c>
      <c r="AA5">
        <v>9</v>
      </c>
      <c r="AB5">
        <v>11</v>
      </c>
      <c r="AC5">
        <v>5</v>
      </c>
      <c r="AD5">
        <v>2</v>
      </c>
      <c r="AE5">
        <v>0</v>
      </c>
      <c r="AF5">
        <v>63</v>
      </c>
      <c r="AG5">
        <v>0</v>
      </c>
      <c r="AH5">
        <v>1</v>
      </c>
      <c r="AI5">
        <v>0</v>
      </c>
      <c r="AJ5">
        <v>21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0.26</v>
      </c>
      <c r="AS5">
        <v>0.57999999999999996</v>
      </c>
      <c r="AT5" s="2">
        <v>8.9999999999999998E-4</v>
      </c>
      <c r="AU5">
        <v>2.54</v>
      </c>
    </row>
    <row r="6" spans="1:47" x14ac:dyDescent="0.2">
      <c r="A6" t="s">
        <v>820</v>
      </c>
      <c r="B6" t="s">
        <v>822</v>
      </c>
      <c r="C6">
        <v>93</v>
      </c>
      <c r="D6" t="s">
        <v>253</v>
      </c>
      <c r="E6" t="s">
        <v>157</v>
      </c>
      <c r="F6" t="s">
        <v>464</v>
      </c>
      <c r="G6" t="s">
        <v>452</v>
      </c>
      <c r="H6" t="s">
        <v>152</v>
      </c>
      <c r="I6" t="s">
        <v>297</v>
      </c>
      <c r="K6">
        <v>12</v>
      </c>
      <c r="L6">
        <v>2.2000000000000002</v>
      </c>
      <c r="M6">
        <v>10</v>
      </c>
      <c r="N6">
        <v>4</v>
      </c>
      <c r="O6">
        <v>4</v>
      </c>
      <c r="P6">
        <v>0</v>
      </c>
      <c r="Q6">
        <v>1</v>
      </c>
      <c r="R6">
        <v>1</v>
      </c>
      <c r="S6">
        <v>0</v>
      </c>
      <c r="T6">
        <v>1.91</v>
      </c>
      <c r="U6">
        <v>3.86</v>
      </c>
      <c r="V6">
        <v>18</v>
      </c>
      <c r="W6">
        <v>66</v>
      </c>
      <c r="X6">
        <v>48</v>
      </c>
      <c r="Y6">
        <v>7</v>
      </c>
      <c r="Z6">
        <v>8</v>
      </c>
      <c r="AA6">
        <v>4</v>
      </c>
      <c r="AB6">
        <v>13</v>
      </c>
      <c r="AC6">
        <v>11</v>
      </c>
      <c r="AD6">
        <v>0</v>
      </c>
      <c r="AE6">
        <v>0</v>
      </c>
      <c r="AF6">
        <v>23</v>
      </c>
      <c r="AG6">
        <v>0</v>
      </c>
      <c r="AH6">
        <v>0</v>
      </c>
      <c r="AI6">
        <v>0</v>
      </c>
      <c r="AJ6">
        <v>18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0.82</v>
      </c>
      <c r="AR6">
        <v>-0.318</v>
      </c>
      <c r="AS6">
        <v>0.42</v>
      </c>
      <c r="AT6" s="2">
        <v>-1E-3</v>
      </c>
      <c r="AU6">
        <v>-3.02</v>
      </c>
    </row>
    <row r="7" spans="1:47" x14ac:dyDescent="0.2">
      <c r="A7" t="s">
        <v>820</v>
      </c>
      <c r="B7" s="6" t="s">
        <v>822</v>
      </c>
      <c r="C7">
        <v>98</v>
      </c>
      <c r="D7" t="s">
        <v>256</v>
      </c>
      <c r="E7" t="s">
        <v>158</v>
      </c>
      <c r="F7" t="s">
        <v>50</v>
      </c>
      <c r="G7" t="s">
        <v>409</v>
      </c>
      <c r="H7" t="s">
        <v>434</v>
      </c>
      <c r="I7" t="s">
        <v>57</v>
      </c>
      <c r="J7" t="s">
        <v>599</v>
      </c>
      <c r="K7">
        <v>4</v>
      </c>
      <c r="L7">
        <v>5.2</v>
      </c>
      <c r="M7">
        <v>8</v>
      </c>
      <c r="N7">
        <v>7</v>
      </c>
      <c r="O7">
        <v>7</v>
      </c>
      <c r="P7">
        <v>2</v>
      </c>
      <c r="Q7">
        <v>2</v>
      </c>
      <c r="R7">
        <v>2</v>
      </c>
      <c r="S7">
        <v>1</v>
      </c>
      <c r="T7">
        <v>3.26</v>
      </c>
      <c r="U7">
        <v>4.5599999999999996</v>
      </c>
      <c r="V7">
        <v>28</v>
      </c>
      <c r="W7">
        <v>81</v>
      </c>
      <c r="X7">
        <v>54</v>
      </c>
      <c r="Y7">
        <v>9</v>
      </c>
      <c r="Z7">
        <v>8</v>
      </c>
      <c r="AA7">
        <v>12</v>
      </c>
      <c r="AB7">
        <v>11</v>
      </c>
      <c r="AC7">
        <v>6</v>
      </c>
      <c r="AD7">
        <v>1</v>
      </c>
      <c r="AE7">
        <v>0</v>
      </c>
      <c r="AF7">
        <v>25</v>
      </c>
      <c r="AG7">
        <v>0</v>
      </c>
      <c r="AH7">
        <v>0</v>
      </c>
      <c r="AI7">
        <v>0</v>
      </c>
      <c r="AJ7">
        <v>25</v>
      </c>
      <c r="AK7">
        <v>2</v>
      </c>
      <c r="AL7">
        <v>1</v>
      </c>
      <c r="AM7">
        <v>0</v>
      </c>
      <c r="AN7">
        <v>0</v>
      </c>
      <c r="AO7">
        <v>0</v>
      </c>
      <c r="AP7">
        <v>0</v>
      </c>
      <c r="AQ7">
        <v>0.53</v>
      </c>
      <c r="AR7">
        <v>-0.32900000000000001</v>
      </c>
      <c r="AS7">
        <v>0.16</v>
      </c>
      <c r="AT7" s="2">
        <v>-5.9999999999999995E-4</v>
      </c>
      <c r="AU7">
        <v>-4.24</v>
      </c>
    </row>
    <row r="8" spans="1:47" x14ac:dyDescent="0.2">
      <c r="A8" t="s">
        <v>820</v>
      </c>
      <c r="B8" s="6" t="s">
        <v>822</v>
      </c>
      <c r="C8">
        <v>103</v>
      </c>
      <c r="D8" t="s">
        <v>257</v>
      </c>
      <c r="E8" t="s">
        <v>157</v>
      </c>
      <c r="F8" t="s">
        <v>69</v>
      </c>
      <c r="G8" t="s">
        <v>409</v>
      </c>
      <c r="H8" t="s">
        <v>196</v>
      </c>
      <c r="I8" t="s">
        <v>66</v>
      </c>
      <c r="J8" t="s">
        <v>353</v>
      </c>
      <c r="K8">
        <v>4</v>
      </c>
      <c r="L8">
        <v>6.2</v>
      </c>
      <c r="M8">
        <v>6</v>
      </c>
      <c r="N8">
        <v>4</v>
      </c>
      <c r="O8">
        <v>3</v>
      </c>
      <c r="P8">
        <v>2</v>
      </c>
      <c r="Q8">
        <v>4</v>
      </c>
      <c r="R8">
        <v>1</v>
      </c>
      <c r="S8">
        <v>0</v>
      </c>
      <c r="T8">
        <v>3.38</v>
      </c>
      <c r="U8">
        <v>4.59</v>
      </c>
      <c r="V8">
        <v>26</v>
      </c>
      <c r="W8">
        <v>100</v>
      </c>
      <c r="X8">
        <v>64</v>
      </c>
      <c r="Y8">
        <v>17</v>
      </c>
      <c r="Z8">
        <v>5</v>
      </c>
      <c r="AA8">
        <v>10</v>
      </c>
      <c r="AB8">
        <v>10</v>
      </c>
      <c r="AC8">
        <v>7</v>
      </c>
      <c r="AD8">
        <v>1</v>
      </c>
      <c r="AE8">
        <v>0</v>
      </c>
      <c r="AF8">
        <v>50</v>
      </c>
      <c r="AG8">
        <v>0</v>
      </c>
      <c r="AH8">
        <v>0</v>
      </c>
      <c r="AI8">
        <v>0</v>
      </c>
      <c r="AJ8">
        <v>24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0.92</v>
      </c>
      <c r="AR8">
        <v>-0.17699999999999999</v>
      </c>
      <c r="AS8">
        <v>0.31</v>
      </c>
      <c r="AT8" s="2">
        <v>-4.0000000000000002E-4</v>
      </c>
      <c r="AU8">
        <v>-0.79</v>
      </c>
    </row>
    <row r="9" spans="1:47" x14ac:dyDescent="0.2">
      <c r="A9" t="s">
        <v>820</v>
      </c>
      <c r="B9" s="6" t="s">
        <v>822</v>
      </c>
      <c r="C9">
        <v>108</v>
      </c>
      <c r="D9" t="s">
        <v>373</v>
      </c>
      <c r="E9" t="s">
        <v>158</v>
      </c>
      <c r="F9" t="s">
        <v>77</v>
      </c>
      <c r="G9" t="s">
        <v>409</v>
      </c>
      <c r="H9" t="s">
        <v>640</v>
      </c>
      <c r="I9" t="s">
        <v>297</v>
      </c>
      <c r="K9">
        <v>5</v>
      </c>
      <c r="L9">
        <v>2.2000000000000002</v>
      </c>
      <c r="M9">
        <v>5</v>
      </c>
      <c r="N9">
        <v>6</v>
      </c>
      <c r="O9">
        <v>6</v>
      </c>
      <c r="P9">
        <v>1</v>
      </c>
      <c r="Q9">
        <v>2</v>
      </c>
      <c r="R9">
        <v>0</v>
      </c>
      <c r="S9">
        <v>0</v>
      </c>
      <c r="T9">
        <v>4.3099999999999996</v>
      </c>
      <c r="U9">
        <v>4.49</v>
      </c>
      <c r="V9">
        <v>14</v>
      </c>
      <c r="W9">
        <v>48</v>
      </c>
      <c r="X9">
        <v>32</v>
      </c>
      <c r="Y9">
        <v>5</v>
      </c>
      <c r="Z9">
        <v>5</v>
      </c>
      <c r="AA9">
        <v>5</v>
      </c>
      <c r="AB9">
        <v>6</v>
      </c>
      <c r="AC9">
        <v>4</v>
      </c>
      <c r="AD9">
        <v>1</v>
      </c>
      <c r="AE9">
        <v>0</v>
      </c>
      <c r="AF9">
        <v>25</v>
      </c>
      <c r="AG9">
        <v>0</v>
      </c>
      <c r="AH9">
        <v>0</v>
      </c>
      <c r="AI9">
        <v>0</v>
      </c>
      <c r="AJ9">
        <v>12</v>
      </c>
      <c r="AK9">
        <v>2</v>
      </c>
      <c r="AL9">
        <v>0</v>
      </c>
      <c r="AM9">
        <v>1</v>
      </c>
      <c r="AN9">
        <v>0</v>
      </c>
      <c r="AO9">
        <v>0</v>
      </c>
      <c r="AP9">
        <v>0</v>
      </c>
      <c r="AQ9">
        <v>1.2</v>
      </c>
      <c r="AR9">
        <v>-0.29499999999999998</v>
      </c>
      <c r="AS9">
        <v>0.21</v>
      </c>
      <c r="AT9" s="2">
        <v>-2.9999999999999997E-4</v>
      </c>
      <c r="AU9">
        <v>-3.67</v>
      </c>
    </row>
    <row r="10" spans="1:47" x14ac:dyDescent="0.2">
      <c r="A10" t="s">
        <v>820</v>
      </c>
      <c r="B10" s="6" t="s">
        <v>822</v>
      </c>
      <c r="C10">
        <v>126</v>
      </c>
      <c r="D10" t="s">
        <v>134</v>
      </c>
      <c r="E10" t="s">
        <v>158</v>
      </c>
      <c r="F10" t="s">
        <v>464</v>
      </c>
      <c r="G10" t="s">
        <v>452</v>
      </c>
      <c r="H10" t="s">
        <v>575</v>
      </c>
      <c r="I10" t="s">
        <v>52</v>
      </c>
      <c r="K10">
        <v>18</v>
      </c>
      <c r="L10">
        <v>4.0999999999999996</v>
      </c>
      <c r="M10">
        <v>2</v>
      </c>
      <c r="N10">
        <v>2</v>
      </c>
      <c r="O10">
        <v>2</v>
      </c>
      <c r="P10">
        <v>2</v>
      </c>
      <c r="Q10">
        <v>4</v>
      </c>
      <c r="R10">
        <v>1</v>
      </c>
      <c r="S10">
        <v>0</v>
      </c>
      <c r="T10">
        <v>4.3</v>
      </c>
      <c r="U10">
        <v>4.59</v>
      </c>
      <c r="V10">
        <v>17</v>
      </c>
      <c r="W10">
        <v>76</v>
      </c>
      <c r="X10">
        <v>47</v>
      </c>
      <c r="Y10">
        <v>9</v>
      </c>
      <c r="Z10">
        <v>9</v>
      </c>
      <c r="AA10">
        <v>3</v>
      </c>
      <c r="AB10">
        <v>8</v>
      </c>
      <c r="AC10">
        <v>2</v>
      </c>
      <c r="AD10">
        <v>3</v>
      </c>
      <c r="AE10">
        <v>0</v>
      </c>
      <c r="AF10">
        <v>53</v>
      </c>
      <c r="AG10">
        <v>0</v>
      </c>
      <c r="AH10">
        <v>0</v>
      </c>
      <c r="AI10">
        <v>0</v>
      </c>
      <c r="AJ10">
        <v>15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0.67</v>
      </c>
      <c r="AR10">
        <v>4.4999999999999998E-2</v>
      </c>
      <c r="AS10">
        <v>0.1</v>
      </c>
      <c r="AT10" s="2">
        <v>0</v>
      </c>
      <c r="AU10">
        <v>0.4</v>
      </c>
    </row>
    <row r="11" spans="1:47" x14ac:dyDescent="0.2">
      <c r="A11" t="s">
        <v>820</v>
      </c>
      <c r="B11" s="6" t="s">
        <v>822</v>
      </c>
      <c r="C11">
        <v>131</v>
      </c>
      <c r="D11" t="s">
        <v>137</v>
      </c>
      <c r="E11" t="s">
        <v>157</v>
      </c>
      <c r="F11" t="s">
        <v>72</v>
      </c>
      <c r="G11" t="s">
        <v>410</v>
      </c>
      <c r="H11" t="s">
        <v>404</v>
      </c>
      <c r="I11" t="s">
        <v>57</v>
      </c>
      <c r="K11">
        <v>5</v>
      </c>
      <c r="L11">
        <v>6</v>
      </c>
      <c r="M11">
        <v>3</v>
      </c>
      <c r="N11">
        <v>2</v>
      </c>
      <c r="O11">
        <v>2</v>
      </c>
      <c r="P11">
        <v>2</v>
      </c>
      <c r="Q11">
        <v>2</v>
      </c>
      <c r="R11">
        <v>0</v>
      </c>
      <c r="S11">
        <v>0</v>
      </c>
      <c r="T11">
        <v>4.17</v>
      </c>
      <c r="U11">
        <v>4.47</v>
      </c>
      <c r="V11">
        <v>23</v>
      </c>
      <c r="W11">
        <v>83</v>
      </c>
      <c r="X11">
        <v>51</v>
      </c>
      <c r="Y11">
        <v>9</v>
      </c>
      <c r="Z11">
        <v>5</v>
      </c>
      <c r="AA11">
        <v>12</v>
      </c>
      <c r="AB11">
        <v>7</v>
      </c>
      <c r="AC11">
        <v>3</v>
      </c>
      <c r="AD11">
        <v>1</v>
      </c>
      <c r="AE11">
        <v>0</v>
      </c>
      <c r="AF11">
        <v>58</v>
      </c>
      <c r="AG11">
        <v>0</v>
      </c>
      <c r="AH11">
        <v>0</v>
      </c>
      <c r="AI11">
        <v>0</v>
      </c>
      <c r="AJ11">
        <v>18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0.84</v>
      </c>
      <c r="AR11">
        <v>6.6000000000000003E-2</v>
      </c>
      <c r="AS11">
        <v>0.38</v>
      </c>
      <c r="AT11" s="2">
        <v>2.0000000000000001E-4</v>
      </c>
      <c r="AU11">
        <v>1.01</v>
      </c>
    </row>
    <row r="12" spans="1:47" x14ac:dyDescent="0.2">
      <c r="A12" t="s">
        <v>820</v>
      </c>
      <c r="B12" s="6" t="s">
        <v>822</v>
      </c>
      <c r="C12">
        <v>135</v>
      </c>
      <c r="D12" t="s">
        <v>139</v>
      </c>
      <c r="E12" t="s">
        <v>157</v>
      </c>
      <c r="F12" t="s">
        <v>80</v>
      </c>
      <c r="G12" t="s">
        <v>409</v>
      </c>
      <c r="H12" t="s">
        <v>94</v>
      </c>
      <c r="I12" t="s">
        <v>66</v>
      </c>
      <c r="J12" t="s">
        <v>90</v>
      </c>
      <c r="K12">
        <v>4</v>
      </c>
      <c r="L12">
        <v>7</v>
      </c>
      <c r="M12">
        <v>2</v>
      </c>
      <c r="N12">
        <v>0</v>
      </c>
      <c r="O12">
        <v>0</v>
      </c>
      <c r="P12">
        <v>2</v>
      </c>
      <c r="Q12">
        <v>3</v>
      </c>
      <c r="R12">
        <v>0</v>
      </c>
      <c r="S12">
        <v>0</v>
      </c>
      <c r="T12">
        <v>3.72</v>
      </c>
      <c r="U12">
        <v>4.33</v>
      </c>
      <c r="V12">
        <v>23</v>
      </c>
      <c r="W12">
        <v>92</v>
      </c>
      <c r="X12">
        <v>58</v>
      </c>
      <c r="Y12">
        <v>15</v>
      </c>
      <c r="Z12">
        <v>5</v>
      </c>
      <c r="AA12">
        <v>11</v>
      </c>
      <c r="AB12">
        <v>7</v>
      </c>
      <c r="AC12">
        <v>5</v>
      </c>
      <c r="AD12">
        <v>0</v>
      </c>
      <c r="AE12">
        <v>0</v>
      </c>
      <c r="AF12">
        <v>74</v>
      </c>
      <c r="AG12">
        <v>0</v>
      </c>
      <c r="AH12">
        <v>0</v>
      </c>
      <c r="AI12">
        <v>0</v>
      </c>
      <c r="AJ12">
        <v>21</v>
      </c>
      <c r="AK12">
        <v>1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1.07</v>
      </c>
      <c r="AR12">
        <v>0.38100000000000001</v>
      </c>
      <c r="AS12">
        <v>0.2</v>
      </c>
      <c r="AT12" s="2">
        <v>4.0000000000000002E-4</v>
      </c>
      <c r="AU12">
        <v>3.38</v>
      </c>
    </row>
    <row r="13" spans="1:47" x14ac:dyDescent="0.2">
      <c r="A13" t="s">
        <v>820</v>
      </c>
      <c r="B13" s="6" t="s">
        <v>822</v>
      </c>
      <c r="C13">
        <v>140</v>
      </c>
      <c r="D13" t="s">
        <v>817</v>
      </c>
      <c r="E13" t="s">
        <v>158</v>
      </c>
      <c r="F13" t="s">
        <v>80</v>
      </c>
      <c r="G13" t="s">
        <v>409</v>
      </c>
      <c r="H13" t="s">
        <v>128</v>
      </c>
      <c r="I13" t="s">
        <v>57</v>
      </c>
      <c r="J13" t="s">
        <v>238</v>
      </c>
      <c r="K13">
        <v>6</v>
      </c>
      <c r="L13">
        <v>5.2</v>
      </c>
      <c r="M13">
        <v>7</v>
      </c>
      <c r="N13">
        <v>2</v>
      </c>
      <c r="O13">
        <v>2</v>
      </c>
      <c r="P13">
        <v>1</v>
      </c>
      <c r="Q13">
        <v>3</v>
      </c>
      <c r="R13">
        <v>0</v>
      </c>
      <c r="S13">
        <v>0</v>
      </c>
      <c r="T13">
        <v>3.68</v>
      </c>
      <c r="U13">
        <v>4.1900000000000004</v>
      </c>
      <c r="V13">
        <v>24</v>
      </c>
      <c r="W13">
        <v>93</v>
      </c>
      <c r="X13">
        <v>64</v>
      </c>
      <c r="Y13">
        <v>13</v>
      </c>
      <c r="Z13">
        <v>8</v>
      </c>
      <c r="AA13">
        <v>10</v>
      </c>
      <c r="AB13">
        <v>10</v>
      </c>
      <c r="AC13">
        <v>4</v>
      </c>
      <c r="AD13">
        <v>1</v>
      </c>
      <c r="AE13">
        <v>0</v>
      </c>
      <c r="AF13">
        <v>49</v>
      </c>
      <c r="AG13">
        <v>0</v>
      </c>
      <c r="AH13">
        <v>0</v>
      </c>
      <c r="AI13">
        <v>0</v>
      </c>
      <c r="AJ13">
        <v>22</v>
      </c>
      <c r="AK13">
        <v>2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1.05</v>
      </c>
      <c r="AR13">
        <v>9.5000000000000001E-2</v>
      </c>
      <c r="AS13">
        <v>0.48</v>
      </c>
      <c r="AT13" s="2">
        <v>2.9999999999999997E-4</v>
      </c>
      <c r="AU13">
        <v>1.02</v>
      </c>
    </row>
    <row r="14" spans="1:47" x14ac:dyDescent="0.2">
      <c r="A14" t="s">
        <v>820</v>
      </c>
      <c r="B14" s="6" t="s">
        <v>822</v>
      </c>
      <c r="C14">
        <v>146</v>
      </c>
      <c r="D14" t="s">
        <v>542</v>
      </c>
      <c r="E14" t="s">
        <v>158</v>
      </c>
      <c r="F14" t="s">
        <v>59</v>
      </c>
      <c r="G14" t="s">
        <v>409</v>
      </c>
      <c r="H14" t="s">
        <v>782</v>
      </c>
      <c r="I14" t="s">
        <v>66</v>
      </c>
      <c r="J14" t="s">
        <v>444</v>
      </c>
      <c r="K14">
        <v>4</v>
      </c>
      <c r="L14">
        <v>6.2</v>
      </c>
      <c r="M14">
        <v>5</v>
      </c>
      <c r="N14">
        <v>1</v>
      </c>
      <c r="O14">
        <v>1</v>
      </c>
      <c r="P14">
        <v>5</v>
      </c>
      <c r="Q14">
        <v>6</v>
      </c>
      <c r="R14">
        <v>1</v>
      </c>
      <c r="S14">
        <v>0</v>
      </c>
      <c r="T14">
        <v>3.48</v>
      </c>
      <c r="U14">
        <v>4.3099999999999996</v>
      </c>
      <c r="V14">
        <v>30</v>
      </c>
      <c r="W14">
        <v>101</v>
      </c>
      <c r="X14">
        <v>66</v>
      </c>
      <c r="Y14">
        <v>19</v>
      </c>
      <c r="Z14">
        <v>11</v>
      </c>
      <c r="AA14">
        <v>9</v>
      </c>
      <c r="AB14">
        <v>10</v>
      </c>
      <c r="AC14">
        <v>4</v>
      </c>
      <c r="AD14">
        <v>2</v>
      </c>
      <c r="AE14">
        <v>0</v>
      </c>
      <c r="AF14">
        <v>61</v>
      </c>
      <c r="AG14">
        <v>0</v>
      </c>
      <c r="AH14">
        <v>0</v>
      </c>
      <c r="AI14">
        <v>0</v>
      </c>
      <c r="AJ14">
        <v>25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0.89</v>
      </c>
      <c r="AR14">
        <v>0.20499999999999999</v>
      </c>
      <c r="AS14">
        <v>0.3</v>
      </c>
      <c r="AT14" s="2">
        <v>4.0000000000000002E-4</v>
      </c>
      <c r="AU14">
        <v>2.41</v>
      </c>
    </row>
    <row r="15" spans="1:47" x14ac:dyDescent="0.2">
      <c r="A15" t="s">
        <v>820</v>
      </c>
      <c r="B15" s="6" t="s">
        <v>822</v>
      </c>
      <c r="C15">
        <v>151</v>
      </c>
      <c r="D15" t="s">
        <v>277</v>
      </c>
      <c r="E15" t="s">
        <v>157</v>
      </c>
      <c r="F15" t="s">
        <v>77</v>
      </c>
      <c r="G15" t="s">
        <v>409</v>
      </c>
      <c r="H15" t="s">
        <v>89</v>
      </c>
      <c r="I15" t="s">
        <v>66</v>
      </c>
      <c r="J15" t="s">
        <v>447</v>
      </c>
      <c r="K15">
        <v>5</v>
      </c>
      <c r="L15">
        <v>6.2</v>
      </c>
      <c r="M15">
        <v>10</v>
      </c>
      <c r="N15">
        <v>1</v>
      </c>
      <c r="O15">
        <v>1</v>
      </c>
      <c r="P15">
        <v>0</v>
      </c>
      <c r="Q15">
        <v>4</v>
      </c>
      <c r="R15">
        <v>1</v>
      </c>
      <c r="S15">
        <v>0</v>
      </c>
      <c r="T15">
        <v>3.31</v>
      </c>
      <c r="U15">
        <v>4.2699999999999996</v>
      </c>
      <c r="V15">
        <v>28</v>
      </c>
      <c r="W15">
        <v>92</v>
      </c>
      <c r="X15">
        <v>67</v>
      </c>
      <c r="Y15">
        <v>23</v>
      </c>
      <c r="Z15">
        <v>5</v>
      </c>
      <c r="AA15">
        <v>8</v>
      </c>
      <c r="AB15">
        <v>16</v>
      </c>
      <c r="AC15">
        <v>8</v>
      </c>
      <c r="AD15">
        <v>2</v>
      </c>
      <c r="AE15">
        <v>0</v>
      </c>
      <c r="AF15">
        <v>54</v>
      </c>
      <c r="AG15">
        <v>0</v>
      </c>
      <c r="AH15">
        <v>0</v>
      </c>
      <c r="AI15">
        <v>0</v>
      </c>
      <c r="AJ15">
        <v>28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0.46</v>
      </c>
      <c r="AR15">
        <v>0.14299999999999999</v>
      </c>
      <c r="AS15">
        <v>0.06</v>
      </c>
      <c r="AT15" s="2">
        <v>1E-4</v>
      </c>
      <c r="AU15">
        <v>1.92</v>
      </c>
    </row>
    <row r="16" spans="1:47" x14ac:dyDescent="0.2">
      <c r="A16" t="s">
        <v>820</v>
      </c>
      <c r="B16" s="6" t="s">
        <v>822</v>
      </c>
      <c r="C16">
        <v>157</v>
      </c>
      <c r="D16" t="s">
        <v>818</v>
      </c>
      <c r="E16" t="s">
        <v>158</v>
      </c>
      <c r="F16" t="s">
        <v>77</v>
      </c>
      <c r="G16" t="s">
        <v>409</v>
      </c>
      <c r="H16" t="s">
        <v>681</v>
      </c>
      <c r="I16" t="s">
        <v>66</v>
      </c>
      <c r="J16" t="s">
        <v>448</v>
      </c>
      <c r="K16">
        <v>5</v>
      </c>
      <c r="L16">
        <v>7</v>
      </c>
      <c r="M16">
        <v>2</v>
      </c>
      <c r="N16">
        <v>0</v>
      </c>
      <c r="O16">
        <v>0</v>
      </c>
      <c r="P16">
        <v>4</v>
      </c>
      <c r="Q16">
        <v>2</v>
      </c>
      <c r="R16">
        <v>0</v>
      </c>
      <c r="S16">
        <v>0</v>
      </c>
      <c r="T16">
        <v>3.05</v>
      </c>
      <c r="U16">
        <v>4.2699999999999996</v>
      </c>
      <c r="V16">
        <v>27</v>
      </c>
      <c r="W16">
        <v>97</v>
      </c>
      <c r="X16">
        <v>60</v>
      </c>
      <c r="Y16">
        <v>11</v>
      </c>
      <c r="Z16">
        <v>6</v>
      </c>
      <c r="AA16">
        <v>8</v>
      </c>
      <c r="AB16">
        <v>13</v>
      </c>
      <c r="AC16">
        <v>3</v>
      </c>
      <c r="AD16">
        <v>3</v>
      </c>
      <c r="AE16">
        <v>0</v>
      </c>
      <c r="AF16">
        <v>71</v>
      </c>
      <c r="AG16">
        <v>0</v>
      </c>
      <c r="AH16">
        <v>0</v>
      </c>
      <c r="AI16">
        <v>0</v>
      </c>
      <c r="AJ16">
        <v>23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0.41</v>
      </c>
      <c r="AR16">
        <v>0.186</v>
      </c>
      <c r="AS16">
        <v>0</v>
      </c>
      <c r="AT16" s="2">
        <v>0</v>
      </c>
      <c r="AU16">
        <v>3.65</v>
      </c>
    </row>
    <row r="17" spans="1:47" x14ac:dyDescent="0.2">
      <c r="A17" t="s">
        <v>821</v>
      </c>
      <c r="H17" s="5" t="s">
        <v>824</v>
      </c>
      <c r="J17" t="s">
        <v>819</v>
      </c>
      <c r="K17">
        <v>4.8</v>
      </c>
      <c r="L17">
        <v>91.1</v>
      </c>
      <c r="M17">
        <v>77</v>
      </c>
      <c r="N17">
        <v>32</v>
      </c>
      <c r="O17">
        <v>31</v>
      </c>
      <c r="P17">
        <v>24</v>
      </c>
      <c r="Q17">
        <v>44</v>
      </c>
      <c r="R17">
        <v>9</v>
      </c>
      <c r="S17">
        <v>1</v>
      </c>
      <c r="T17">
        <v>3.05</v>
      </c>
      <c r="U17">
        <v>4.2699999999999996</v>
      </c>
      <c r="V17">
        <v>365</v>
      </c>
      <c r="W17">
        <v>1294</v>
      </c>
      <c r="X17" s="3">
        <v>0.66</v>
      </c>
      <c r="Y17" s="3">
        <v>0.16</v>
      </c>
      <c r="Z17" s="3">
        <v>0.08</v>
      </c>
      <c r="AA17">
        <v>0.9</v>
      </c>
      <c r="AC17" s="3">
        <v>0.25</v>
      </c>
      <c r="AD17" s="3">
        <v>0.08</v>
      </c>
      <c r="AE17">
        <v>0</v>
      </c>
      <c r="AF17">
        <v>55</v>
      </c>
      <c r="AG17">
        <v>1</v>
      </c>
      <c r="AH17">
        <v>2</v>
      </c>
      <c r="AI17">
        <v>0</v>
      </c>
      <c r="AJ17">
        <v>334</v>
      </c>
      <c r="AK17">
        <v>14</v>
      </c>
      <c r="AL17">
        <v>2</v>
      </c>
      <c r="AM17">
        <v>1</v>
      </c>
      <c r="AN17">
        <v>8</v>
      </c>
      <c r="AO17">
        <v>3</v>
      </c>
      <c r="AP17">
        <v>1</v>
      </c>
      <c r="AQ17">
        <v>0.87</v>
      </c>
      <c r="AR17">
        <v>1.327</v>
      </c>
      <c r="AS17">
        <v>0.35</v>
      </c>
      <c r="AT17" s="2">
        <v>3.3E-3</v>
      </c>
      <c r="AU17">
        <v>13.79</v>
      </c>
    </row>
  </sheetData>
  <hyperlinks>
    <hyperlink ref="E1" r:id="rId1" xr:uid="{98B0054B-E9CA-0B49-B18C-CB4620EA83E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6D7C5-525C-F546-AA9B-EE2D1F6375CA}">
  <dimension ref="A1:AW159"/>
  <sheetViews>
    <sheetView workbookViewId="0">
      <selection sqref="A1:AU147"/>
    </sheetView>
  </sheetViews>
  <sheetFormatPr baseColWidth="10" defaultRowHeight="16" x14ac:dyDescent="0.2"/>
  <cols>
    <col min="1" max="1" width="15.6640625" bestFit="1" customWidth="1"/>
    <col min="2" max="2" width="9.83203125" bestFit="1" customWidth="1"/>
    <col min="3" max="3" width="7.1640625" bestFit="1" customWidth="1"/>
    <col min="4" max="4" width="9" bestFit="1" customWidth="1"/>
    <col min="5" max="5" width="11" bestFit="1" customWidth="1"/>
    <col min="6" max="6" width="5.1640625" bestFit="1" customWidth="1"/>
    <col min="7" max="7" width="11.33203125" bestFit="1" customWidth="1"/>
    <col min="8" max="8" width="7.6640625" bestFit="1" customWidth="1"/>
    <col min="9" max="9" width="5.5" bestFit="1" customWidth="1"/>
    <col min="10" max="10" width="9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0" width="6.1640625" bestFit="1" customWidth="1"/>
    <col min="21" max="21" width="5.1640625" bestFit="1" customWidth="1"/>
    <col min="22" max="22" width="4.1640625" bestFit="1" customWidth="1"/>
    <col min="23" max="23" width="5.1640625" bestFit="1" customWidth="1"/>
    <col min="24" max="26" width="4.6640625" bestFit="1" customWidth="1"/>
    <col min="27" max="27" width="5.1640625" bestFit="1" customWidth="1"/>
    <col min="28" max="28" width="3.33203125" bestFit="1" customWidth="1"/>
    <col min="29" max="30" width="4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6.83203125" bestFit="1" customWidth="1"/>
    <col min="45" max="45" width="5.1640625" bestFit="1" customWidth="1"/>
    <col min="46" max="46" width="6.83203125" bestFit="1" customWidth="1"/>
    <col min="47" max="47" width="6.1640625" bestFit="1" customWidth="1"/>
    <col min="48" max="48" width="10.5" bestFit="1" customWidth="1"/>
    <col min="49" max="50" width="13.5" bestFit="1" customWidth="1"/>
  </cols>
  <sheetData>
    <row r="1" spans="1:47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160</v>
      </c>
      <c r="B2" t="s">
        <v>288</v>
      </c>
      <c r="C2">
        <v>1</v>
      </c>
      <c r="D2" t="s">
        <v>48</v>
      </c>
      <c r="E2" t="s">
        <v>157</v>
      </c>
      <c r="F2" t="s">
        <v>50</v>
      </c>
      <c r="G2" t="s">
        <v>409</v>
      </c>
      <c r="H2" t="s">
        <v>51</v>
      </c>
      <c r="I2" t="s">
        <v>52</v>
      </c>
      <c r="K2">
        <v>99</v>
      </c>
      <c r="L2">
        <v>4.2</v>
      </c>
      <c r="M2">
        <v>2</v>
      </c>
      <c r="N2">
        <v>1</v>
      </c>
      <c r="O2">
        <v>0</v>
      </c>
      <c r="P2">
        <v>0</v>
      </c>
      <c r="Q2">
        <v>4</v>
      </c>
      <c r="R2">
        <v>0</v>
      </c>
      <c r="S2">
        <v>0</v>
      </c>
      <c r="T2">
        <v>0</v>
      </c>
      <c r="U2">
        <v>1.4</v>
      </c>
      <c r="V2">
        <v>18</v>
      </c>
      <c r="W2">
        <v>72</v>
      </c>
      <c r="X2">
        <v>48</v>
      </c>
      <c r="Y2">
        <v>13</v>
      </c>
      <c r="Z2">
        <v>9</v>
      </c>
      <c r="AA2">
        <v>3</v>
      </c>
      <c r="AB2">
        <v>11</v>
      </c>
      <c r="AC2">
        <v>2</v>
      </c>
      <c r="AD2">
        <v>3</v>
      </c>
      <c r="AE2">
        <v>0</v>
      </c>
      <c r="AF2">
        <v>62</v>
      </c>
      <c r="AG2">
        <v>0</v>
      </c>
      <c r="AH2">
        <v>0</v>
      </c>
      <c r="AI2">
        <v>0</v>
      </c>
      <c r="AJ2">
        <v>18</v>
      </c>
      <c r="AK2">
        <v>1</v>
      </c>
      <c r="AL2">
        <v>0</v>
      </c>
      <c r="AM2">
        <v>0</v>
      </c>
      <c r="AN2">
        <v>0</v>
      </c>
      <c r="AO2">
        <v>0</v>
      </c>
      <c r="AP2">
        <v>2</v>
      </c>
      <c r="AQ2">
        <v>0.96</v>
      </c>
      <c r="AR2">
        <v>8.1000000000000003E-2</v>
      </c>
      <c r="AS2">
        <v>0.95</v>
      </c>
      <c r="AT2" s="2">
        <v>5.0000000000000001E-4</v>
      </c>
      <c r="AU2">
        <v>1.1299999999999999</v>
      </c>
    </row>
    <row r="3" spans="1:47" x14ac:dyDescent="0.2">
      <c r="A3" t="s">
        <v>160</v>
      </c>
      <c r="B3" t="s">
        <v>288</v>
      </c>
      <c r="C3">
        <v>5</v>
      </c>
      <c r="D3" t="s">
        <v>54</v>
      </c>
      <c r="E3" t="s">
        <v>157</v>
      </c>
      <c r="F3" t="s">
        <v>55</v>
      </c>
      <c r="G3" t="str">
        <f>IF(F3="CIN", "NL Central", 0)</f>
        <v>NL Central</v>
      </c>
      <c r="H3" t="s">
        <v>56</v>
      </c>
      <c r="I3" t="s">
        <v>57</v>
      </c>
      <c r="K3">
        <v>4</v>
      </c>
      <c r="L3">
        <v>5.0999999999999996</v>
      </c>
      <c r="M3">
        <v>2</v>
      </c>
      <c r="N3">
        <v>3</v>
      </c>
      <c r="O3">
        <v>3</v>
      </c>
      <c r="P3">
        <v>3</v>
      </c>
      <c r="Q3">
        <v>5</v>
      </c>
      <c r="R3">
        <v>0</v>
      </c>
      <c r="S3">
        <v>0</v>
      </c>
      <c r="T3">
        <v>2.7</v>
      </c>
      <c r="U3">
        <v>2.21</v>
      </c>
      <c r="V3">
        <v>19</v>
      </c>
      <c r="W3">
        <v>79</v>
      </c>
      <c r="X3">
        <v>46</v>
      </c>
      <c r="Y3">
        <v>12</v>
      </c>
      <c r="Z3">
        <v>8</v>
      </c>
      <c r="AA3">
        <v>4</v>
      </c>
      <c r="AB3">
        <v>7</v>
      </c>
      <c r="AC3">
        <v>2</v>
      </c>
      <c r="AD3">
        <v>0</v>
      </c>
      <c r="AE3">
        <v>0</v>
      </c>
      <c r="AF3">
        <v>54</v>
      </c>
      <c r="AG3">
        <v>0</v>
      </c>
      <c r="AH3">
        <v>0</v>
      </c>
      <c r="AI3">
        <v>0</v>
      </c>
      <c r="AJ3">
        <v>16</v>
      </c>
      <c r="AK3">
        <v>2</v>
      </c>
      <c r="AL3">
        <v>0</v>
      </c>
      <c r="AM3">
        <v>0</v>
      </c>
      <c r="AN3">
        <v>2</v>
      </c>
      <c r="AO3">
        <v>0</v>
      </c>
      <c r="AP3">
        <v>0</v>
      </c>
      <c r="AQ3">
        <v>0.78</v>
      </c>
      <c r="AR3">
        <v>0.05</v>
      </c>
      <c r="AS3">
        <v>0.73</v>
      </c>
      <c r="AT3" s="2">
        <v>2.9999999999999997E-4</v>
      </c>
      <c r="AU3">
        <v>0.53</v>
      </c>
    </row>
    <row r="4" spans="1:47" x14ac:dyDescent="0.2">
      <c r="A4" t="s">
        <v>160</v>
      </c>
      <c r="B4" t="s">
        <v>288</v>
      </c>
      <c r="C4">
        <v>10</v>
      </c>
      <c r="D4" t="s">
        <v>58</v>
      </c>
      <c r="E4" t="s">
        <v>158</v>
      </c>
      <c r="F4" t="s">
        <v>59</v>
      </c>
      <c r="G4" t="str">
        <f t="shared" ref="G4:G30" si="0">IF(F4="CHW", "AL Central", 0)</f>
        <v>AL Central</v>
      </c>
      <c r="H4" t="s">
        <v>60</v>
      </c>
      <c r="I4" t="s">
        <v>57</v>
      </c>
      <c r="J4" t="s">
        <v>61</v>
      </c>
      <c r="K4">
        <v>7</v>
      </c>
      <c r="L4">
        <v>6</v>
      </c>
      <c r="M4">
        <v>4</v>
      </c>
      <c r="N4">
        <v>1</v>
      </c>
      <c r="O4">
        <v>1</v>
      </c>
      <c r="P4">
        <v>0</v>
      </c>
      <c r="Q4">
        <v>7</v>
      </c>
      <c r="R4">
        <v>0</v>
      </c>
      <c r="S4">
        <v>0</v>
      </c>
      <c r="T4">
        <v>2.25</v>
      </c>
      <c r="U4">
        <v>1.68</v>
      </c>
      <c r="V4">
        <v>21</v>
      </c>
      <c r="W4">
        <v>86</v>
      </c>
      <c r="X4">
        <v>60</v>
      </c>
      <c r="Y4">
        <v>13</v>
      </c>
      <c r="Z4">
        <v>17</v>
      </c>
      <c r="AA4">
        <v>8</v>
      </c>
      <c r="AB4">
        <v>6</v>
      </c>
      <c r="AC4">
        <v>5</v>
      </c>
      <c r="AD4">
        <v>1</v>
      </c>
      <c r="AE4">
        <v>0</v>
      </c>
      <c r="AF4">
        <v>67</v>
      </c>
      <c r="AG4">
        <v>0</v>
      </c>
      <c r="AH4">
        <v>0</v>
      </c>
      <c r="AI4">
        <v>0</v>
      </c>
      <c r="AJ4">
        <v>21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0.21</v>
      </c>
      <c r="AR4">
        <v>0.104</v>
      </c>
      <c r="AS4">
        <v>0.21</v>
      </c>
      <c r="AT4" s="2">
        <v>6.9999999999999999E-4</v>
      </c>
      <c r="AU4">
        <v>1.79</v>
      </c>
    </row>
    <row r="5" spans="1:47" x14ac:dyDescent="0.2">
      <c r="A5" t="s">
        <v>160</v>
      </c>
      <c r="B5" t="s">
        <v>288</v>
      </c>
      <c r="C5">
        <v>16</v>
      </c>
      <c r="D5" t="s">
        <v>63</v>
      </c>
      <c r="E5" t="s">
        <v>157</v>
      </c>
      <c r="F5" t="s">
        <v>64</v>
      </c>
      <c r="G5" t="str">
        <f>IF(F5="LAA", "AL West", 0)</f>
        <v>AL West</v>
      </c>
      <c r="H5" t="s">
        <v>65</v>
      </c>
      <c r="I5" t="s">
        <v>66</v>
      </c>
      <c r="J5" t="s">
        <v>67</v>
      </c>
      <c r="K5">
        <v>4</v>
      </c>
      <c r="L5">
        <v>6.1</v>
      </c>
      <c r="M5">
        <v>7</v>
      </c>
      <c r="N5">
        <v>3</v>
      </c>
      <c r="O5">
        <v>3</v>
      </c>
      <c r="P5">
        <v>2</v>
      </c>
      <c r="Q5">
        <v>6</v>
      </c>
      <c r="R5">
        <v>2</v>
      </c>
      <c r="S5">
        <v>0</v>
      </c>
      <c r="T5">
        <v>2.82</v>
      </c>
      <c r="U5">
        <v>2.98</v>
      </c>
      <c r="V5">
        <v>28</v>
      </c>
      <c r="W5">
        <v>100</v>
      </c>
      <c r="X5">
        <v>62</v>
      </c>
      <c r="Y5">
        <v>15</v>
      </c>
      <c r="Z5">
        <v>10</v>
      </c>
      <c r="AA5">
        <v>8</v>
      </c>
      <c r="AB5">
        <v>12</v>
      </c>
      <c r="AC5">
        <v>6</v>
      </c>
      <c r="AD5">
        <v>1</v>
      </c>
      <c r="AE5">
        <v>0</v>
      </c>
      <c r="AF5">
        <v>51</v>
      </c>
      <c r="AG5">
        <v>0</v>
      </c>
      <c r="AH5">
        <v>0</v>
      </c>
      <c r="AI5">
        <v>0</v>
      </c>
      <c r="AJ5">
        <v>25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1.04</v>
      </c>
      <c r="AR5">
        <v>0.01</v>
      </c>
      <c r="AS5">
        <v>1.06</v>
      </c>
      <c r="AT5" s="2">
        <v>1E-4</v>
      </c>
      <c r="AU5">
        <v>0.14000000000000001</v>
      </c>
    </row>
    <row r="6" spans="1:47" x14ac:dyDescent="0.2">
      <c r="A6" t="s">
        <v>160</v>
      </c>
      <c r="B6" t="s">
        <v>288</v>
      </c>
      <c r="C6">
        <v>21</v>
      </c>
      <c r="D6" t="s">
        <v>68</v>
      </c>
      <c r="E6" t="s">
        <v>157</v>
      </c>
      <c r="F6" t="s">
        <v>69</v>
      </c>
      <c r="G6" t="str">
        <f>IF(F6="OAK", "AL West", 0)</f>
        <v>AL West</v>
      </c>
      <c r="H6" t="s">
        <v>70</v>
      </c>
      <c r="I6" t="s">
        <v>66</v>
      </c>
      <c r="K6">
        <v>4</v>
      </c>
      <c r="L6">
        <v>7</v>
      </c>
      <c r="M6">
        <v>7</v>
      </c>
      <c r="N6">
        <v>1</v>
      </c>
      <c r="O6">
        <v>1</v>
      </c>
      <c r="P6">
        <v>1</v>
      </c>
      <c r="Q6">
        <v>7</v>
      </c>
      <c r="R6">
        <v>1</v>
      </c>
      <c r="S6">
        <v>0</v>
      </c>
      <c r="T6">
        <v>2.4500000000000002</v>
      </c>
      <c r="U6">
        <v>3.08</v>
      </c>
      <c r="V6">
        <v>28</v>
      </c>
      <c r="W6">
        <v>105</v>
      </c>
      <c r="X6">
        <v>70</v>
      </c>
      <c r="Y6">
        <v>11</v>
      </c>
      <c r="Z6">
        <v>17</v>
      </c>
      <c r="AA6">
        <v>10</v>
      </c>
      <c r="AB6">
        <v>10</v>
      </c>
      <c r="AC6">
        <v>4</v>
      </c>
      <c r="AD6">
        <v>0</v>
      </c>
      <c r="AE6">
        <v>0</v>
      </c>
      <c r="AF6">
        <v>65</v>
      </c>
      <c r="AG6">
        <v>2</v>
      </c>
      <c r="AH6">
        <v>0</v>
      </c>
      <c r="AI6">
        <v>0</v>
      </c>
      <c r="AJ6">
        <v>26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1.36</v>
      </c>
      <c r="AR6">
        <v>0.26500000000000001</v>
      </c>
      <c r="AS6">
        <v>1.2</v>
      </c>
      <c r="AT6" s="2">
        <v>1.4E-3</v>
      </c>
      <c r="AU6">
        <v>2.16</v>
      </c>
    </row>
    <row r="7" spans="1:47" x14ac:dyDescent="0.2">
      <c r="A7" t="s">
        <v>160</v>
      </c>
      <c r="B7" t="s">
        <v>288</v>
      </c>
      <c r="C7">
        <v>26</v>
      </c>
      <c r="D7" t="s">
        <v>71</v>
      </c>
      <c r="E7" t="s">
        <v>158</v>
      </c>
      <c r="F7" t="s">
        <v>72</v>
      </c>
      <c r="G7" t="str">
        <f>IF(F7="TOR", "AL East", 0)</f>
        <v>AL East</v>
      </c>
      <c r="H7" t="s">
        <v>73</v>
      </c>
      <c r="I7" t="s">
        <v>74</v>
      </c>
      <c r="J7" t="s">
        <v>75</v>
      </c>
      <c r="K7">
        <v>6</v>
      </c>
      <c r="L7">
        <v>3.1</v>
      </c>
      <c r="M7">
        <v>8</v>
      </c>
      <c r="N7">
        <v>7</v>
      </c>
      <c r="O7">
        <v>7</v>
      </c>
      <c r="P7">
        <v>3</v>
      </c>
      <c r="Q7">
        <v>0</v>
      </c>
      <c r="R7">
        <v>0</v>
      </c>
      <c r="S7">
        <v>0</v>
      </c>
      <c r="T7">
        <v>4.13</v>
      </c>
      <c r="U7">
        <v>3.36</v>
      </c>
      <c r="V7">
        <v>21</v>
      </c>
      <c r="W7">
        <v>71</v>
      </c>
      <c r="X7">
        <v>38</v>
      </c>
      <c r="Y7">
        <v>5</v>
      </c>
      <c r="Z7">
        <v>5</v>
      </c>
      <c r="AA7">
        <v>9</v>
      </c>
      <c r="AB7">
        <v>9</v>
      </c>
      <c r="AC7">
        <v>5</v>
      </c>
      <c r="AD7">
        <v>2</v>
      </c>
      <c r="AE7">
        <v>0</v>
      </c>
      <c r="AF7">
        <v>13</v>
      </c>
      <c r="AG7">
        <v>0</v>
      </c>
      <c r="AH7">
        <v>0</v>
      </c>
      <c r="AI7">
        <v>0</v>
      </c>
      <c r="AJ7">
        <v>18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0.76</v>
      </c>
      <c r="AR7">
        <v>-0.40600000000000003</v>
      </c>
      <c r="AS7">
        <v>0.73</v>
      </c>
      <c r="AT7" s="2">
        <v>-2.3E-3</v>
      </c>
      <c r="AU7">
        <v>-6.01</v>
      </c>
    </row>
    <row r="8" spans="1:47" x14ac:dyDescent="0.2">
      <c r="A8" t="s">
        <v>160</v>
      </c>
      <c r="B8" t="s">
        <v>288</v>
      </c>
      <c r="C8">
        <v>32</v>
      </c>
      <c r="D8" t="s">
        <v>76</v>
      </c>
      <c r="E8" t="s">
        <v>157</v>
      </c>
      <c r="F8" t="s">
        <v>77</v>
      </c>
      <c r="G8" t="str">
        <f>IF(F8="MIN", "AL Central", 0)</f>
        <v>AL Central</v>
      </c>
      <c r="H8" t="s">
        <v>78</v>
      </c>
      <c r="I8" t="s">
        <v>57</v>
      </c>
      <c r="K8">
        <v>6</v>
      </c>
      <c r="L8">
        <v>6</v>
      </c>
      <c r="M8">
        <v>7</v>
      </c>
      <c r="N8">
        <v>1</v>
      </c>
      <c r="O8">
        <v>1</v>
      </c>
      <c r="P8">
        <v>3</v>
      </c>
      <c r="Q8">
        <v>7</v>
      </c>
      <c r="R8">
        <v>1</v>
      </c>
      <c r="S8">
        <v>1</v>
      </c>
      <c r="T8">
        <v>3.72</v>
      </c>
      <c r="U8">
        <v>3.6</v>
      </c>
      <c r="V8">
        <v>28</v>
      </c>
      <c r="W8">
        <v>109</v>
      </c>
      <c r="X8">
        <v>65</v>
      </c>
      <c r="Y8">
        <v>25</v>
      </c>
      <c r="Z8">
        <v>7</v>
      </c>
      <c r="AA8">
        <v>7</v>
      </c>
      <c r="AB8">
        <v>10</v>
      </c>
      <c r="AC8">
        <v>4</v>
      </c>
      <c r="AD8">
        <v>1</v>
      </c>
      <c r="AE8">
        <v>0</v>
      </c>
      <c r="AF8">
        <v>58</v>
      </c>
      <c r="AG8">
        <v>0</v>
      </c>
      <c r="AH8">
        <v>0</v>
      </c>
      <c r="AI8">
        <v>0</v>
      </c>
      <c r="AJ8">
        <v>24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1.33</v>
      </c>
      <c r="AR8">
        <v>0.21099999999999999</v>
      </c>
      <c r="AS8">
        <v>1.38</v>
      </c>
      <c r="AT8" s="2">
        <v>1.2999999999999999E-3</v>
      </c>
      <c r="AU8">
        <v>1.79</v>
      </c>
    </row>
    <row r="9" spans="1:47" x14ac:dyDescent="0.2">
      <c r="A9" t="s">
        <v>160</v>
      </c>
      <c r="B9" t="s">
        <v>288</v>
      </c>
      <c r="C9">
        <v>37</v>
      </c>
      <c r="D9" t="s">
        <v>79</v>
      </c>
      <c r="E9" t="s">
        <v>158</v>
      </c>
      <c r="F9" t="s">
        <v>80</v>
      </c>
      <c r="G9" t="str">
        <f>IF(F9="DET", "AL Central", 0)</f>
        <v>AL Central</v>
      </c>
      <c r="H9" t="s">
        <v>81</v>
      </c>
      <c r="I9" t="s">
        <v>66</v>
      </c>
      <c r="J9" t="s">
        <v>82</v>
      </c>
      <c r="K9">
        <v>7</v>
      </c>
      <c r="L9">
        <v>7</v>
      </c>
      <c r="M9">
        <v>6</v>
      </c>
      <c r="N9">
        <v>3</v>
      </c>
      <c r="O9">
        <v>2</v>
      </c>
      <c r="P9">
        <v>2</v>
      </c>
      <c r="Q9">
        <v>10</v>
      </c>
      <c r="R9">
        <v>0</v>
      </c>
      <c r="S9">
        <v>0</v>
      </c>
      <c r="T9">
        <v>3.55</v>
      </c>
      <c r="U9">
        <v>3.22</v>
      </c>
      <c r="V9">
        <v>28</v>
      </c>
      <c r="W9">
        <v>106</v>
      </c>
      <c r="X9">
        <v>71</v>
      </c>
      <c r="Y9">
        <v>19</v>
      </c>
      <c r="Z9">
        <v>24</v>
      </c>
      <c r="AA9">
        <v>7</v>
      </c>
      <c r="AB9">
        <v>9</v>
      </c>
      <c r="AC9">
        <v>7</v>
      </c>
      <c r="AD9">
        <v>0</v>
      </c>
      <c r="AE9">
        <v>0</v>
      </c>
      <c r="AF9">
        <v>63</v>
      </c>
      <c r="AG9">
        <v>2</v>
      </c>
      <c r="AH9">
        <v>0</v>
      </c>
      <c r="AI9">
        <v>0</v>
      </c>
      <c r="AJ9">
        <v>26</v>
      </c>
      <c r="AK9">
        <v>2</v>
      </c>
      <c r="AL9">
        <v>0</v>
      </c>
      <c r="AM9">
        <v>0</v>
      </c>
      <c r="AN9">
        <v>0</v>
      </c>
      <c r="AO9">
        <v>0</v>
      </c>
      <c r="AP9">
        <v>1</v>
      </c>
      <c r="AQ9">
        <v>1.1299999999999999</v>
      </c>
      <c r="AR9">
        <v>-2.9000000000000001E-2</v>
      </c>
      <c r="AS9">
        <v>0.95</v>
      </c>
      <c r="AT9" s="2">
        <v>-1E-4</v>
      </c>
      <c r="AU9">
        <v>0.26</v>
      </c>
    </row>
    <row r="10" spans="1:47" x14ac:dyDescent="0.2">
      <c r="A10" t="s">
        <v>160</v>
      </c>
      <c r="B10" t="s">
        <v>288</v>
      </c>
      <c r="C10">
        <v>42</v>
      </c>
      <c r="D10" t="s">
        <v>83</v>
      </c>
      <c r="E10" t="s">
        <v>157</v>
      </c>
      <c r="F10" t="s">
        <v>80</v>
      </c>
      <c r="G10" t="str">
        <f t="shared" ref="G10:G17" si="1">IF(F10="DET", "AL Central", 0)</f>
        <v>AL Central</v>
      </c>
      <c r="H10" t="s">
        <v>84</v>
      </c>
      <c r="I10" t="s">
        <v>85</v>
      </c>
      <c r="J10" t="s">
        <v>86</v>
      </c>
      <c r="K10">
        <v>5</v>
      </c>
      <c r="L10">
        <v>8</v>
      </c>
      <c r="M10">
        <v>8</v>
      </c>
      <c r="N10">
        <v>1</v>
      </c>
      <c r="O10">
        <v>1</v>
      </c>
      <c r="P10">
        <v>0</v>
      </c>
      <c r="Q10">
        <v>5</v>
      </c>
      <c r="R10">
        <v>0</v>
      </c>
      <c r="S10">
        <v>0</v>
      </c>
      <c r="T10">
        <v>3.19</v>
      </c>
      <c r="U10">
        <v>3.02</v>
      </c>
      <c r="V10">
        <v>30</v>
      </c>
      <c r="W10">
        <v>94</v>
      </c>
      <c r="X10">
        <v>67</v>
      </c>
      <c r="Y10">
        <v>19</v>
      </c>
      <c r="Z10">
        <v>10</v>
      </c>
      <c r="AA10">
        <v>14</v>
      </c>
      <c r="AB10">
        <v>11</v>
      </c>
      <c r="AC10">
        <v>4</v>
      </c>
      <c r="AD10">
        <v>4</v>
      </c>
      <c r="AE10">
        <v>0</v>
      </c>
      <c r="AF10">
        <v>67</v>
      </c>
      <c r="AG10">
        <v>0</v>
      </c>
      <c r="AH10">
        <v>0</v>
      </c>
      <c r="AI10">
        <v>0</v>
      </c>
      <c r="AJ10">
        <v>29</v>
      </c>
      <c r="AK10">
        <v>1</v>
      </c>
      <c r="AL10">
        <v>0</v>
      </c>
      <c r="AM10">
        <v>0</v>
      </c>
      <c r="AN10">
        <v>2</v>
      </c>
      <c r="AO10">
        <v>1</v>
      </c>
      <c r="AP10">
        <v>0</v>
      </c>
      <c r="AQ10">
        <v>0.98</v>
      </c>
      <c r="AR10">
        <v>0.35499999999999998</v>
      </c>
      <c r="AS10">
        <v>0.7</v>
      </c>
      <c r="AT10" s="2">
        <v>1.5E-3</v>
      </c>
      <c r="AU10">
        <v>2.69</v>
      </c>
    </row>
    <row r="11" spans="1:47" x14ac:dyDescent="0.2">
      <c r="A11" t="s">
        <v>160</v>
      </c>
      <c r="B11" t="s">
        <v>288</v>
      </c>
      <c r="C11">
        <v>47</v>
      </c>
      <c r="D11" t="s">
        <v>87</v>
      </c>
      <c r="E11" t="s">
        <v>157</v>
      </c>
      <c r="F11" t="s">
        <v>88</v>
      </c>
      <c r="G11" t="str">
        <f>IF(F11="BAL", "AL East", 0)</f>
        <v>AL East</v>
      </c>
      <c r="H11" t="s">
        <v>89</v>
      </c>
      <c r="I11" t="s">
        <v>85</v>
      </c>
      <c r="J11" t="s">
        <v>90</v>
      </c>
      <c r="K11">
        <v>5</v>
      </c>
      <c r="L11">
        <v>7</v>
      </c>
      <c r="M11">
        <v>3</v>
      </c>
      <c r="N11">
        <v>2</v>
      </c>
      <c r="O11">
        <v>2</v>
      </c>
      <c r="P11">
        <v>2</v>
      </c>
      <c r="Q11">
        <v>11</v>
      </c>
      <c r="R11">
        <v>0</v>
      </c>
      <c r="S11">
        <v>0</v>
      </c>
      <c r="T11">
        <v>3.12</v>
      </c>
      <c r="U11">
        <v>2.77</v>
      </c>
      <c r="V11">
        <v>26</v>
      </c>
      <c r="W11">
        <v>98</v>
      </c>
      <c r="X11">
        <v>69</v>
      </c>
      <c r="Y11">
        <v>17</v>
      </c>
      <c r="Z11">
        <v>22</v>
      </c>
      <c r="AA11">
        <v>3</v>
      </c>
      <c r="AB11">
        <v>10</v>
      </c>
      <c r="AC11">
        <v>4</v>
      </c>
      <c r="AD11">
        <v>3</v>
      </c>
      <c r="AE11">
        <v>0</v>
      </c>
      <c r="AF11">
        <v>72</v>
      </c>
      <c r="AG11">
        <v>0</v>
      </c>
      <c r="AH11">
        <v>0</v>
      </c>
      <c r="AI11">
        <v>0</v>
      </c>
      <c r="AJ11">
        <v>24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0.5</v>
      </c>
      <c r="AR11">
        <v>0.192</v>
      </c>
      <c r="AS11">
        <v>0.42</v>
      </c>
      <c r="AT11" s="2">
        <v>1E-3</v>
      </c>
      <c r="AU11">
        <v>2.41</v>
      </c>
    </row>
    <row r="12" spans="1:47" x14ac:dyDescent="0.2">
      <c r="A12" t="s">
        <v>160</v>
      </c>
      <c r="B12" t="s">
        <v>288</v>
      </c>
      <c r="C12">
        <v>52</v>
      </c>
      <c r="D12" t="s">
        <v>92</v>
      </c>
      <c r="E12" t="s">
        <v>158</v>
      </c>
      <c r="F12" t="s">
        <v>93</v>
      </c>
      <c r="G12" t="str">
        <f>IF(F12="TEX", "AL West", 0)</f>
        <v>AL West</v>
      </c>
      <c r="H12" t="s">
        <v>94</v>
      </c>
      <c r="I12" t="s">
        <v>52</v>
      </c>
      <c r="K12">
        <v>4</v>
      </c>
      <c r="L12">
        <v>4.0999999999999996</v>
      </c>
      <c r="M12">
        <v>3</v>
      </c>
      <c r="N12">
        <v>0</v>
      </c>
      <c r="O12">
        <v>0</v>
      </c>
      <c r="P12">
        <v>0</v>
      </c>
      <c r="Q12">
        <v>6</v>
      </c>
      <c r="R12">
        <v>0</v>
      </c>
      <c r="S12">
        <v>0</v>
      </c>
      <c r="T12">
        <v>2.91</v>
      </c>
      <c r="U12">
        <v>2.61</v>
      </c>
      <c r="V12">
        <v>15</v>
      </c>
      <c r="W12">
        <v>54</v>
      </c>
      <c r="X12">
        <v>38</v>
      </c>
      <c r="Y12">
        <v>10</v>
      </c>
      <c r="Z12">
        <v>10</v>
      </c>
      <c r="AA12">
        <v>3</v>
      </c>
      <c r="AB12">
        <v>6</v>
      </c>
      <c r="AC12">
        <v>3</v>
      </c>
      <c r="AD12">
        <v>1</v>
      </c>
      <c r="AE12">
        <v>0</v>
      </c>
      <c r="AF12">
        <v>63</v>
      </c>
      <c r="AG12">
        <v>0</v>
      </c>
      <c r="AH12">
        <v>1</v>
      </c>
      <c r="AI12">
        <v>0</v>
      </c>
      <c r="AJ12">
        <v>15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0.67</v>
      </c>
      <c r="AR12">
        <v>0.14599999999999999</v>
      </c>
      <c r="AS12">
        <v>0.63</v>
      </c>
      <c r="AT12" s="2">
        <v>8.0000000000000004E-4</v>
      </c>
      <c r="AU12">
        <v>1.45</v>
      </c>
    </row>
    <row r="13" spans="1:47" x14ac:dyDescent="0.2">
      <c r="A13" t="s">
        <v>160</v>
      </c>
      <c r="B13" t="s">
        <v>288</v>
      </c>
      <c r="C13">
        <v>57</v>
      </c>
      <c r="D13" t="s">
        <v>95</v>
      </c>
      <c r="E13" t="s">
        <v>157</v>
      </c>
      <c r="F13" t="s">
        <v>96</v>
      </c>
      <c r="G13" t="str">
        <f>IF(F13="COL", "NL West", 0)</f>
        <v>NL West</v>
      </c>
      <c r="H13" t="s">
        <v>97</v>
      </c>
      <c r="I13" t="s">
        <v>66</v>
      </c>
      <c r="K13">
        <v>5</v>
      </c>
      <c r="L13">
        <v>6.2</v>
      </c>
      <c r="M13">
        <v>9</v>
      </c>
      <c r="N13">
        <v>3</v>
      </c>
      <c r="O13">
        <v>3</v>
      </c>
      <c r="P13">
        <v>1</v>
      </c>
      <c r="Q13">
        <v>7</v>
      </c>
      <c r="R13">
        <v>1</v>
      </c>
      <c r="S13">
        <v>0</v>
      </c>
      <c r="T13">
        <v>3.01</v>
      </c>
      <c r="U13">
        <v>2.68</v>
      </c>
      <c r="V13">
        <v>29</v>
      </c>
      <c r="W13">
        <v>105</v>
      </c>
      <c r="X13">
        <v>75</v>
      </c>
      <c r="Y13">
        <v>26</v>
      </c>
      <c r="Z13">
        <v>11</v>
      </c>
      <c r="AA13">
        <v>11</v>
      </c>
      <c r="AB13">
        <v>10</v>
      </c>
      <c r="AC13">
        <v>6</v>
      </c>
      <c r="AD13">
        <v>0</v>
      </c>
      <c r="AE13">
        <v>0</v>
      </c>
      <c r="AF13">
        <v>50</v>
      </c>
      <c r="AG13">
        <v>0</v>
      </c>
      <c r="AH13">
        <v>0</v>
      </c>
      <c r="AI13">
        <v>0</v>
      </c>
      <c r="AJ13">
        <v>28</v>
      </c>
      <c r="AK13">
        <v>1</v>
      </c>
      <c r="AL13">
        <v>1</v>
      </c>
      <c r="AM13">
        <v>0</v>
      </c>
      <c r="AN13">
        <v>1</v>
      </c>
      <c r="AO13">
        <v>0</v>
      </c>
      <c r="AP13">
        <v>0</v>
      </c>
      <c r="AQ13">
        <v>1.19</v>
      </c>
      <c r="AR13">
        <v>-0.02</v>
      </c>
      <c r="AS13">
        <v>1.24</v>
      </c>
      <c r="AT13" s="2">
        <v>-1E-4</v>
      </c>
      <c r="AU13">
        <v>0.68</v>
      </c>
    </row>
    <row r="14" spans="1:47" x14ac:dyDescent="0.2">
      <c r="A14" t="s">
        <v>160</v>
      </c>
      <c r="B14" t="s">
        <v>288</v>
      </c>
      <c r="C14">
        <v>62</v>
      </c>
      <c r="D14" t="s">
        <v>98</v>
      </c>
      <c r="E14" t="s">
        <v>157</v>
      </c>
      <c r="F14" t="s">
        <v>99</v>
      </c>
      <c r="G14" t="str">
        <f>IF(F14="LAD", "NL West", 0)</f>
        <v>NL West</v>
      </c>
      <c r="H14" t="s">
        <v>100</v>
      </c>
      <c r="I14" t="s">
        <v>66</v>
      </c>
      <c r="K14">
        <v>4</v>
      </c>
      <c r="L14">
        <v>6.1</v>
      </c>
      <c r="M14">
        <v>7</v>
      </c>
      <c r="N14">
        <v>3</v>
      </c>
      <c r="O14">
        <v>2</v>
      </c>
      <c r="P14">
        <v>1</v>
      </c>
      <c r="Q14">
        <v>9</v>
      </c>
      <c r="R14">
        <v>1</v>
      </c>
      <c r="S14">
        <v>0</v>
      </c>
      <c r="T14">
        <v>3</v>
      </c>
      <c r="U14">
        <v>2.69</v>
      </c>
      <c r="V14">
        <v>26</v>
      </c>
      <c r="W14">
        <v>98</v>
      </c>
      <c r="X14">
        <v>66</v>
      </c>
      <c r="Y14">
        <v>19</v>
      </c>
      <c r="Z14">
        <v>19</v>
      </c>
      <c r="AA14">
        <v>6</v>
      </c>
      <c r="AB14">
        <v>10</v>
      </c>
      <c r="AC14">
        <v>4</v>
      </c>
      <c r="AD14">
        <v>1</v>
      </c>
      <c r="AE14">
        <v>0</v>
      </c>
      <c r="AF14">
        <v>57</v>
      </c>
      <c r="AG14">
        <v>0</v>
      </c>
      <c r="AH14">
        <v>0</v>
      </c>
      <c r="AI14">
        <v>0</v>
      </c>
      <c r="AJ14">
        <v>25</v>
      </c>
      <c r="AK14">
        <v>2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1.08</v>
      </c>
      <c r="AR14">
        <v>0.10299999999999999</v>
      </c>
      <c r="AS14">
        <v>1.23</v>
      </c>
      <c r="AT14" s="2">
        <v>6.9999999999999999E-4</v>
      </c>
      <c r="AU14">
        <v>1.1399999999999999</v>
      </c>
    </row>
    <row r="15" spans="1:47" x14ac:dyDescent="0.2">
      <c r="A15" t="s">
        <v>160</v>
      </c>
      <c r="B15" t="s">
        <v>288</v>
      </c>
      <c r="C15">
        <v>67</v>
      </c>
      <c r="D15" t="s">
        <v>101</v>
      </c>
      <c r="E15" t="s">
        <v>158</v>
      </c>
      <c r="F15" t="s">
        <v>102</v>
      </c>
      <c r="G15" t="str">
        <f>IF(F15="BOS", "AL East", 0)</f>
        <v>AL East</v>
      </c>
      <c r="H15" t="s">
        <v>81</v>
      </c>
      <c r="I15" t="s">
        <v>66</v>
      </c>
      <c r="J15" t="s">
        <v>103</v>
      </c>
      <c r="K15">
        <v>5</v>
      </c>
      <c r="L15">
        <v>7</v>
      </c>
      <c r="M15">
        <v>6</v>
      </c>
      <c r="N15">
        <v>3</v>
      </c>
      <c r="O15">
        <v>3</v>
      </c>
      <c r="P15">
        <v>2</v>
      </c>
      <c r="Q15">
        <v>4</v>
      </c>
      <c r="R15">
        <v>1</v>
      </c>
      <c r="S15">
        <v>0</v>
      </c>
      <c r="T15">
        <v>3.07</v>
      </c>
      <c r="U15">
        <v>2.85</v>
      </c>
      <c r="V15">
        <v>27</v>
      </c>
      <c r="W15">
        <v>96</v>
      </c>
      <c r="X15">
        <v>62</v>
      </c>
      <c r="Y15">
        <v>19</v>
      </c>
      <c r="Z15">
        <v>8</v>
      </c>
      <c r="AA15">
        <v>8</v>
      </c>
      <c r="AB15">
        <v>13</v>
      </c>
      <c r="AC15">
        <v>5</v>
      </c>
      <c r="AD15">
        <v>0</v>
      </c>
      <c r="AE15">
        <v>0</v>
      </c>
      <c r="AF15">
        <v>55</v>
      </c>
      <c r="AG15">
        <v>1</v>
      </c>
      <c r="AH15">
        <v>0</v>
      </c>
      <c r="AI15">
        <v>0</v>
      </c>
      <c r="AJ15">
        <v>25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0.99</v>
      </c>
      <c r="AR15">
        <v>-0.1</v>
      </c>
      <c r="AS15">
        <v>1.17</v>
      </c>
      <c r="AT15" s="2">
        <v>-6.9999999999999999E-4</v>
      </c>
      <c r="AU15">
        <v>0.26</v>
      </c>
    </row>
    <row r="16" spans="1:47" x14ac:dyDescent="0.2">
      <c r="A16" t="s">
        <v>160</v>
      </c>
      <c r="B16" t="s">
        <v>288</v>
      </c>
      <c r="C16">
        <v>73</v>
      </c>
      <c r="D16" t="s">
        <v>104</v>
      </c>
      <c r="E16" t="s">
        <v>158</v>
      </c>
      <c r="F16" t="s">
        <v>77</v>
      </c>
      <c r="G16" t="str">
        <f>IF(F16="MIN", "AL Central", 0)</f>
        <v>AL Central</v>
      </c>
      <c r="H16" t="s">
        <v>100</v>
      </c>
      <c r="I16" t="s">
        <v>57</v>
      </c>
      <c r="K16">
        <v>4</v>
      </c>
      <c r="L16">
        <v>6</v>
      </c>
      <c r="M16">
        <v>5</v>
      </c>
      <c r="N16">
        <v>3</v>
      </c>
      <c r="O16">
        <v>3</v>
      </c>
      <c r="P16">
        <v>2</v>
      </c>
      <c r="Q16">
        <v>5</v>
      </c>
      <c r="R16">
        <v>0</v>
      </c>
      <c r="S16">
        <v>0</v>
      </c>
      <c r="T16">
        <v>3.16</v>
      </c>
      <c r="U16">
        <v>2.83</v>
      </c>
      <c r="V16">
        <v>24</v>
      </c>
      <c r="W16">
        <v>99</v>
      </c>
      <c r="X16">
        <v>69</v>
      </c>
      <c r="Y16">
        <v>22</v>
      </c>
      <c r="Z16">
        <v>13</v>
      </c>
      <c r="AA16">
        <v>7</v>
      </c>
      <c r="AB16">
        <v>10</v>
      </c>
      <c r="AC16">
        <v>8</v>
      </c>
      <c r="AD16">
        <v>2</v>
      </c>
      <c r="AE16">
        <v>0</v>
      </c>
      <c r="AF16">
        <v>53</v>
      </c>
      <c r="AG16">
        <v>0</v>
      </c>
      <c r="AH16">
        <v>1</v>
      </c>
      <c r="AI16">
        <v>0</v>
      </c>
      <c r="AJ16">
        <v>22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0.93</v>
      </c>
      <c r="AR16">
        <v>-0.105</v>
      </c>
      <c r="AS16">
        <v>1.22</v>
      </c>
      <c r="AT16" s="2">
        <v>-8.0000000000000004E-4</v>
      </c>
      <c r="AU16">
        <v>-0.21</v>
      </c>
    </row>
    <row r="17" spans="1:47" x14ac:dyDescent="0.2">
      <c r="A17" t="s">
        <v>160</v>
      </c>
      <c r="B17" t="s">
        <v>288</v>
      </c>
      <c r="C17">
        <v>80</v>
      </c>
      <c r="D17" t="s">
        <v>106</v>
      </c>
      <c r="E17" t="s">
        <v>157</v>
      </c>
      <c r="F17" t="s">
        <v>80</v>
      </c>
      <c r="G17" t="str">
        <f t="shared" si="1"/>
        <v>AL Central</v>
      </c>
      <c r="H17" t="s">
        <v>107</v>
      </c>
      <c r="I17" t="s">
        <v>57</v>
      </c>
      <c r="J17" t="s">
        <v>108</v>
      </c>
      <c r="K17">
        <v>5</v>
      </c>
      <c r="L17">
        <v>5.2</v>
      </c>
      <c r="M17">
        <v>7</v>
      </c>
      <c r="N17">
        <v>5</v>
      </c>
      <c r="O17">
        <v>5</v>
      </c>
      <c r="P17">
        <v>3</v>
      </c>
      <c r="Q17">
        <v>6</v>
      </c>
      <c r="R17">
        <v>0</v>
      </c>
      <c r="S17">
        <v>0</v>
      </c>
      <c r="T17">
        <v>3.44</v>
      </c>
      <c r="U17">
        <v>2.81</v>
      </c>
      <c r="V17">
        <v>27</v>
      </c>
      <c r="W17">
        <v>93</v>
      </c>
      <c r="X17">
        <v>57</v>
      </c>
      <c r="Y17">
        <v>12</v>
      </c>
      <c r="Z17">
        <v>14</v>
      </c>
      <c r="AA17">
        <v>9</v>
      </c>
      <c r="AB17">
        <v>9</v>
      </c>
      <c r="AC17">
        <v>5</v>
      </c>
      <c r="AD17">
        <v>0</v>
      </c>
      <c r="AE17">
        <v>0</v>
      </c>
      <c r="AF17">
        <v>38</v>
      </c>
      <c r="AG17">
        <v>2</v>
      </c>
      <c r="AH17">
        <v>0</v>
      </c>
      <c r="AI17">
        <v>0</v>
      </c>
      <c r="AJ17">
        <v>24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1.08</v>
      </c>
      <c r="AR17">
        <v>-0.36599999999999999</v>
      </c>
      <c r="AS17">
        <v>0.98</v>
      </c>
      <c r="AT17" s="2">
        <v>-2E-3</v>
      </c>
      <c r="AU17">
        <v>-2.65</v>
      </c>
    </row>
    <row r="18" spans="1:47" x14ac:dyDescent="0.2">
      <c r="A18" t="s">
        <v>160</v>
      </c>
      <c r="B18" t="s">
        <v>288</v>
      </c>
      <c r="C18">
        <v>85</v>
      </c>
      <c r="D18" t="s">
        <v>109</v>
      </c>
      <c r="E18" t="s">
        <v>158</v>
      </c>
      <c r="F18" t="s">
        <v>59</v>
      </c>
      <c r="G18" t="str">
        <f t="shared" si="0"/>
        <v>AL Central</v>
      </c>
      <c r="H18" t="s">
        <v>110</v>
      </c>
      <c r="I18" t="s">
        <v>111</v>
      </c>
      <c r="J18" t="s">
        <v>112</v>
      </c>
      <c r="K18">
        <v>5</v>
      </c>
      <c r="L18">
        <v>9</v>
      </c>
      <c r="M18">
        <v>3</v>
      </c>
      <c r="N18">
        <v>1</v>
      </c>
      <c r="O18">
        <v>1</v>
      </c>
      <c r="P18">
        <v>0</v>
      </c>
      <c r="Q18">
        <v>7</v>
      </c>
      <c r="R18">
        <v>0</v>
      </c>
      <c r="S18">
        <v>1</v>
      </c>
      <c r="T18">
        <v>3.24</v>
      </c>
      <c r="U18">
        <v>2.73</v>
      </c>
      <c r="V18">
        <v>30</v>
      </c>
      <c r="W18">
        <v>95</v>
      </c>
      <c r="X18">
        <v>72</v>
      </c>
      <c r="Y18">
        <v>24</v>
      </c>
      <c r="Z18">
        <v>10</v>
      </c>
      <c r="AA18">
        <v>15</v>
      </c>
      <c r="AB18">
        <v>7</v>
      </c>
      <c r="AC18">
        <v>3</v>
      </c>
      <c r="AD18">
        <v>0</v>
      </c>
      <c r="AE18">
        <v>0</v>
      </c>
      <c r="AF18">
        <v>84</v>
      </c>
      <c r="AG18">
        <v>0</v>
      </c>
      <c r="AH18">
        <v>0</v>
      </c>
      <c r="AI18">
        <v>0</v>
      </c>
      <c r="AJ18">
        <v>29</v>
      </c>
      <c r="AK18">
        <v>0</v>
      </c>
      <c r="AL18">
        <v>0</v>
      </c>
      <c r="AM18">
        <v>0</v>
      </c>
      <c r="AN18">
        <v>2</v>
      </c>
      <c r="AO18">
        <v>0</v>
      </c>
      <c r="AP18">
        <v>1</v>
      </c>
      <c r="AQ18">
        <v>0.68</v>
      </c>
      <c r="AR18">
        <v>0.33300000000000002</v>
      </c>
      <c r="AS18">
        <v>0.64</v>
      </c>
      <c r="AT18" s="2">
        <v>1.9E-3</v>
      </c>
      <c r="AU18">
        <v>3.19</v>
      </c>
    </row>
    <row r="19" spans="1:47" x14ac:dyDescent="0.2">
      <c r="A19" t="s">
        <v>160</v>
      </c>
      <c r="B19" t="s">
        <v>288</v>
      </c>
      <c r="C19">
        <v>94</v>
      </c>
      <c r="D19" t="s">
        <v>113</v>
      </c>
      <c r="E19" t="s">
        <v>157</v>
      </c>
      <c r="F19" t="s">
        <v>59</v>
      </c>
      <c r="G19" t="str">
        <f t="shared" si="0"/>
        <v>AL Central</v>
      </c>
      <c r="H19" t="s">
        <v>114</v>
      </c>
      <c r="I19" t="s">
        <v>57</v>
      </c>
      <c r="J19" t="s">
        <v>115</v>
      </c>
      <c r="K19">
        <v>11</v>
      </c>
      <c r="L19">
        <v>6</v>
      </c>
      <c r="M19">
        <v>8</v>
      </c>
      <c r="N19">
        <v>6</v>
      </c>
      <c r="O19">
        <v>6</v>
      </c>
      <c r="P19">
        <v>1</v>
      </c>
      <c r="Q19">
        <v>4</v>
      </c>
      <c r="R19">
        <v>3</v>
      </c>
      <c r="S19">
        <v>0</v>
      </c>
      <c r="T19">
        <v>3.55</v>
      </c>
      <c r="U19">
        <v>3.06</v>
      </c>
      <c r="V19">
        <v>27</v>
      </c>
      <c r="W19">
        <v>76</v>
      </c>
      <c r="X19">
        <v>57</v>
      </c>
      <c r="Y19">
        <v>9</v>
      </c>
      <c r="Z19">
        <v>15</v>
      </c>
      <c r="AA19">
        <v>9</v>
      </c>
      <c r="AB19">
        <v>13</v>
      </c>
      <c r="AC19">
        <v>4</v>
      </c>
      <c r="AD19">
        <v>1</v>
      </c>
      <c r="AE19">
        <v>0</v>
      </c>
      <c r="AF19">
        <v>35</v>
      </c>
      <c r="AG19">
        <v>0</v>
      </c>
      <c r="AH19">
        <v>0</v>
      </c>
      <c r="AI19">
        <v>0</v>
      </c>
      <c r="AJ19">
        <v>26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0.51</v>
      </c>
      <c r="AR19">
        <v>-0.29599999999999999</v>
      </c>
      <c r="AS19">
        <v>0.55000000000000004</v>
      </c>
      <c r="AT19" s="2">
        <v>-1.9E-3</v>
      </c>
      <c r="AU19">
        <v>-3.06</v>
      </c>
    </row>
    <row r="20" spans="1:47" x14ac:dyDescent="0.2">
      <c r="A20" t="s">
        <v>160</v>
      </c>
      <c r="B20" t="s">
        <v>288</v>
      </c>
      <c r="C20">
        <v>99</v>
      </c>
      <c r="D20" t="s">
        <v>116</v>
      </c>
      <c r="E20" t="s">
        <v>157</v>
      </c>
      <c r="F20" t="s">
        <v>117</v>
      </c>
      <c r="G20" t="str">
        <f>IF(F20="TBR", "AL East", 0)</f>
        <v>AL East</v>
      </c>
      <c r="H20" t="s">
        <v>110</v>
      </c>
      <c r="I20" t="s">
        <v>66</v>
      </c>
      <c r="J20" t="s">
        <v>118</v>
      </c>
      <c r="K20">
        <v>4</v>
      </c>
      <c r="L20">
        <v>7</v>
      </c>
      <c r="M20">
        <v>5</v>
      </c>
      <c r="N20">
        <v>1</v>
      </c>
      <c r="O20">
        <v>1</v>
      </c>
      <c r="P20">
        <v>2</v>
      </c>
      <c r="Q20">
        <v>8</v>
      </c>
      <c r="R20">
        <v>0</v>
      </c>
      <c r="S20">
        <v>0</v>
      </c>
      <c r="T20">
        <v>3.41</v>
      </c>
      <c r="U20">
        <v>2.98</v>
      </c>
      <c r="V20">
        <v>28</v>
      </c>
      <c r="W20">
        <v>97</v>
      </c>
      <c r="X20">
        <v>66</v>
      </c>
      <c r="Y20">
        <v>21</v>
      </c>
      <c r="Z20">
        <v>20</v>
      </c>
      <c r="AA20">
        <v>10</v>
      </c>
      <c r="AB20">
        <v>8</v>
      </c>
      <c r="AC20">
        <v>4</v>
      </c>
      <c r="AD20">
        <v>2</v>
      </c>
      <c r="AE20">
        <v>0</v>
      </c>
      <c r="AF20">
        <v>69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1.1399999999999999</v>
      </c>
      <c r="AR20">
        <v>0.251</v>
      </c>
      <c r="AS20">
        <v>1.1499999999999999</v>
      </c>
      <c r="AT20" s="2">
        <v>1.5E-3</v>
      </c>
      <c r="AU20">
        <v>2.12</v>
      </c>
    </row>
    <row r="21" spans="1:47" x14ac:dyDescent="0.2">
      <c r="A21" t="s">
        <v>160</v>
      </c>
      <c r="B21" t="s">
        <v>288</v>
      </c>
      <c r="C21">
        <v>104</v>
      </c>
      <c r="D21" t="s">
        <v>119</v>
      </c>
      <c r="E21" t="s">
        <v>158</v>
      </c>
      <c r="F21" t="s">
        <v>120</v>
      </c>
      <c r="G21" t="str">
        <f>IF(F21="ARI", "NL West", 0)</f>
        <v>NL West</v>
      </c>
      <c r="H21" t="s">
        <v>121</v>
      </c>
      <c r="I21" t="s">
        <v>57</v>
      </c>
      <c r="J21" t="s">
        <v>122</v>
      </c>
      <c r="K21">
        <v>4</v>
      </c>
      <c r="L21">
        <v>6</v>
      </c>
      <c r="M21">
        <v>4</v>
      </c>
      <c r="N21">
        <v>2</v>
      </c>
      <c r="O21">
        <v>2</v>
      </c>
      <c r="P21">
        <v>0</v>
      </c>
      <c r="Q21">
        <v>8</v>
      </c>
      <c r="R21">
        <v>1</v>
      </c>
      <c r="S21">
        <v>0</v>
      </c>
      <c r="T21">
        <v>3.39</v>
      </c>
      <c r="U21">
        <v>2.96</v>
      </c>
      <c r="V21">
        <v>22</v>
      </c>
      <c r="W21">
        <v>94</v>
      </c>
      <c r="X21">
        <v>65</v>
      </c>
      <c r="Y21">
        <v>17</v>
      </c>
      <c r="Z21">
        <v>12</v>
      </c>
      <c r="AA21">
        <v>7</v>
      </c>
      <c r="AB21">
        <v>7</v>
      </c>
      <c r="AC21">
        <v>5</v>
      </c>
      <c r="AD21">
        <v>0</v>
      </c>
      <c r="AE21">
        <v>0</v>
      </c>
      <c r="AF21">
        <v>64</v>
      </c>
      <c r="AG21">
        <v>0</v>
      </c>
      <c r="AH21">
        <v>0</v>
      </c>
      <c r="AI21">
        <v>0</v>
      </c>
      <c r="AJ21">
        <v>22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0.89</v>
      </c>
      <c r="AR21">
        <v>0.20699999999999999</v>
      </c>
      <c r="AS21">
        <v>0.88</v>
      </c>
      <c r="AT21" s="2">
        <v>1.1999999999999999E-3</v>
      </c>
      <c r="AU21">
        <v>0.79</v>
      </c>
    </row>
    <row r="22" spans="1:47" x14ac:dyDescent="0.2">
      <c r="A22" t="s">
        <v>160</v>
      </c>
      <c r="B22" t="s">
        <v>288</v>
      </c>
      <c r="C22">
        <v>109</v>
      </c>
      <c r="D22" t="s">
        <v>123</v>
      </c>
      <c r="E22" t="s">
        <v>157</v>
      </c>
      <c r="F22" t="s">
        <v>80</v>
      </c>
      <c r="G22" t="str">
        <f t="shared" ref="G22" si="2">IF(F22="DET", "AL Central", 0)</f>
        <v>AL Central</v>
      </c>
      <c r="H22" t="s">
        <v>124</v>
      </c>
      <c r="I22" t="s">
        <v>66</v>
      </c>
      <c r="J22" t="s">
        <v>125</v>
      </c>
      <c r="K22">
        <v>5</v>
      </c>
      <c r="L22">
        <v>7</v>
      </c>
      <c r="M22">
        <v>4</v>
      </c>
      <c r="N22">
        <v>0</v>
      </c>
      <c r="O22">
        <v>0</v>
      </c>
      <c r="P22">
        <v>1</v>
      </c>
      <c r="Q22">
        <v>8</v>
      </c>
      <c r="R22">
        <v>0</v>
      </c>
      <c r="S22">
        <v>0</v>
      </c>
      <c r="T22">
        <v>3.21</v>
      </c>
      <c r="U22">
        <v>2.87</v>
      </c>
      <c r="V22">
        <v>26</v>
      </c>
      <c r="W22">
        <v>91</v>
      </c>
      <c r="X22">
        <v>63</v>
      </c>
      <c r="Y22">
        <v>16</v>
      </c>
      <c r="Z22">
        <v>11</v>
      </c>
      <c r="AA22">
        <v>11</v>
      </c>
      <c r="AB22">
        <v>6</v>
      </c>
      <c r="AC22">
        <v>2</v>
      </c>
      <c r="AD22">
        <v>1</v>
      </c>
      <c r="AE22">
        <v>0</v>
      </c>
      <c r="AF22">
        <v>76</v>
      </c>
      <c r="AG22">
        <v>0</v>
      </c>
      <c r="AH22">
        <v>0</v>
      </c>
      <c r="AI22">
        <v>0</v>
      </c>
      <c r="AJ22">
        <v>25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1.26</v>
      </c>
      <c r="AR22">
        <v>0.42499999999999999</v>
      </c>
      <c r="AS22">
        <v>1.25</v>
      </c>
      <c r="AT22" s="2">
        <v>2.5000000000000001E-3</v>
      </c>
      <c r="AU22">
        <v>3.23</v>
      </c>
    </row>
    <row r="23" spans="1:47" x14ac:dyDescent="0.2">
      <c r="A23" t="s">
        <v>160</v>
      </c>
      <c r="B23" t="s">
        <v>288</v>
      </c>
      <c r="C23">
        <v>114</v>
      </c>
      <c r="D23" t="s">
        <v>127</v>
      </c>
      <c r="E23" t="s">
        <v>157</v>
      </c>
      <c r="F23" t="s">
        <v>72</v>
      </c>
      <c r="G23" t="str">
        <f>IF(F23="TOR", "AL East", 0)</f>
        <v>AL East</v>
      </c>
      <c r="H23" t="s">
        <v>128</v>
      </c>
      <c r="I23" t="s">
        <v>66</v>
      </c>
      <c r="J23" t="s">
        <v>129</v>
      </c>
      <c r="K23">
        <v>4</v>
      </c>
      <c r="L23">
        <v>7</v>
      </c>
      <c r="M23">
        <v>8</v>
      </c>
      <c r="N23">
        <v>2</v>
      </c>
      <c r="O23">
        <v>2</v>
      </c>
      <c r="P23">
        <v>0</v>
      </c>
      <c r="Q23">
        <v>6</v>
      </c>
      <c r="R23">
        <v>0</v>
      </c>
      <c r="S23">
        <v>0</v>
      </c>
      <c r="T23">
        <v>3.18</v>
      </c>
      <c r="U23">
        <v>2.8</v>
      </c>
      <c r="V23">
        <v>29</v>
      </c>
      <c r="W23">
        <v>99</v>
      </c>
      <c r="X23">
        <v>73</v>
      </c>
      <c r="Y23">
        <v>21</v>
      </c>
      <c r="Z23">
        <v>10</v>
      </c>
      <c r="AA23">
        <v>14</v>
      </c>
      <c r="AB23">
        <v>9</v>
      </c>
      <c r="AC23">
        <v>4</v>
      </c>
      <c r="AD23">
        <v>2</v>
      </c>
      <c r="AE23">
        <v>0</v>
      </c>
      <c r="AF23">
        <v>59</v>
      </c>
      <c r="AG23">
        <v>0</v>
      </c>
      <c r="AH23">
        <v>0</v>
      </c>
      <c r="AI23">
        <v>0</v>
      </c>
      <c r="AJ23">
        <v>29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1.1100000000000001</v>
      </c>
      <c r="AR23">
        <v>0.19900000000000001</v>
      </c>
      <c r="AS23">
        <v>1.23</v>
      </c>
      <c r="AT23" s="2">
        <v>1.2999999999999999E-3</v>
      </c>
      <c r="AU23">
        <v>1.33</v>
      </c>
    </row>
    <row r="24" spans="1:47" x14ac:dyDescent="0.2">
      <c r="A24" t="s">
        <v>160</v>
      </c>
      <c r="B24" t="s">
        <v>288</v>
      </c>
      <c r="C24">
        <v>120</v>
      </c>
      <c r="D24" t="s">
        <v>131</v>
      </c>
      <c r="E24" t="s">
        <v>158</v>
      </c>
      <c r="F24" t="s">
        <v>59</v>
      </c>
      <c r="G24" t="str">
        <f t="shared" si="0"/>
        <v>AL Central</v>
      </c>
      <c r="H24" t="s">
        <v>132</v>
      </c>
      <c r="I24" t="s">
        <v>66</v>
      </c>
      <c r="J24" t="s">
        <v>133</v>
      </c>
      <c r="K24">
        <v>5</v>
      </c>
      <c r="L24">
        <v>6.1</v>
      </c>
      <c r="M24">
        <v>5</v>
      </c>
      <c r="N24">
        <v>2</v>
      </c>
      <c r="O24">
        <v>1</v>
      </c>
      <c r="P24">
        <v>3</v>
      </c>
      <c r="Q24">
        <v>4</v>
      </c>
      <c r="R24">
        <v>0</v>
      </c>
      <c r="S24">
        <v>0</v>
      </c>
      <c r="T24">
        <v>3.1</v>
      </c>
      <c r="U24">
        <v>2.82</v>
      </c>
      <c r="V24">
        <v>26</v>
      </c>
      <c r="W24">
        <v>99</v>
      </c>
      <c r="X24">
        <v>63</v>
      </c>
      <c r="Y24">
        <v>15</v>
      </c>
      <c r="Z24">
        <v>13</v>
      </c>
      <c r="AA24">
        <v>11</v>
      </c>
      <c r="AB24">
        <v>8</v>
      </c>
      <c r="AC24">
        <v>4</v>
      </c>
      <c r="AD24">
        <v>0</v>
      </c>
      <c r="AE24">
        <v>0</v>
      </c>
      <c r="AF24">
        <v>58</v>
      </c>
      <c r="AG24">
        <v>0</v>
      </c>
      <c r="AH24">
        <v>0</v>
      </c>
      <c r="AI24">
        <v>0</v>
      </c>
      <c r="AJ24">
        <v>23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1.08</v>
      </c>
      <c r="AR24">
        <v>0.13</v>
      </c>
      <c r="AS24">
        <v>1.5</v>
      </c>
      <c r="AT24" s="2">
        <v>1.1000000000000001E-3</v>
      </c>
      <c r="AU24">
        <v>1.61</v>
      </c>
    </row>
    <row r="25" spans="1:47" x14ac:dyDescent="0.2">
      <c r="A25" t="s">
        <v>160</v>
      </c>
      <c r="B25" t="s">
        <v>288</v>
      </c>
      <c r="C25">
        <v>124</v>
      </c>
      <c r="D25" t="s">
        <v>134</v>
      </c>
      <c r="E25" t="s">
        <v>157</v>
      </c>
      <c r="F25" t="s">
        <v>135</v>
      </c>
      <c r="G25" t="str">
        <f>IF(F25="SEA", "AL West", 0)</f>
        <v>AL West</v>
      </c>
      <c r="H25" t="s">
        <v>136</v>
      </c>
      <c r="I25" t="s">
        <v>66</v>
      </c>
      <c r="K25">
        <v>5</v>
      </c>
      <c r="L25">
        <v>7</v>
      </c>
      <c r="M25">
        <v>5</v>
      </c>
      <c r="N25">
        <v>2</v>
      </c>
      <c r="O25">
        <v>1</v>
      </c>
      <c r="P25">
        <v>0</v>
      </c>
      <c r="Q25">
        <v>9</v>
      </c>
      <c r="R25">
        <v>0</v>
      </c>
      <c r="S25">
        <v>0</v>
      </c>
      <c r="T25">
        <v>3.02</v>
      </c>
      <c r="U25">
        <v>2.71</v>
      </c>
      <c r="V25">
        <v>25</v>
      </c>
      <c r="W25">
        <v>93</v>
      </c>
      <c r="X25">
        <v>64</v>
      </c>
      <c r="Y25">
        <v>16</v>
      </c>
      <c r="Z25">
        <v>17</v>
      </c>
      <c r="AA25">
        <v>9</v>
      </c>
      <c r="AB25">
        <v>7</v>
      </c>
      <c r="AC25">
        <v>5</v>
      </c>
      <c r="AD25">
        <v>0</v>
      </c>
      <c r="AE25">
        <v>0</v>
      </c>
      <c r="AF25">
        <v>70</v>
      </c>
      <c r="AG25">
        <v>0</v>
      </c>
      <c r="AH25">
        <v>1</v>
      </c>
      <c r="AI25">
        <v>0</v>
      </c>
      <c r="AJ25">
        <v>22</v>
      </c>
      <c r="AK25">
        <v>0</v>
      </c>
      <c r="AL25">
        <v>0</v>
      </c>
      <c r="AM25">
        <v>0</v>
      </c>
      <c r="AN25">
        <v>2</v>
      </c>
      <c r="AO25">
        <v>2</v>
      </c>
      <c r="AP25">
        <v>1</v>
      </c>
      <c r="AQ25">
        <v>1.46</v>
      </c>
      <c r="AR25">
        <v>0.04</v>
      </c>
      <c r="AS25">
        <v>1.45</v>
      </c>
      <c r="AT25" s="2">
        <v>2.0000000000000001E-4</v>
      </c>
      <c r="AU25">
        <v>1.1599999999999999</v>
      </c>
    </row>
    <row r="26" spans="1:47" x14ac:dyDescent="0.2">
      <c r="A26" t="s">
        <v>160</v>
      </c>
      <c r="B26" t="s">
        <v>288</v>
      </c>
      <c r="C26">
        <v>129</v>
      </c>
      <c r="D26" t="s">
        <v>137</v>
      </c>
      <c r="E26" t="s">
        <v>158</v>
      </c>
      <c r="F26" t="s">
        <v>88</v>
      </c>
      <c r="G26" t="str">
        <f>IF(F26="BAL", "AL East", 0)</f>
        <v>AL East</v>
      </c>
      <c r="H26" t="s">
        <v>65</v>
      </c>
      <c r="I26" t="s">
        <v>66</v>
      </c>
      <c r="J26" t="s">
        <v>138</v>
      </c>
      <c r="K26">
        <v>5</v>
      </c>
      <c r="L26">
        <v>7</v>
      </c>
      <c r="M26">
        <v>6</v>
      </c>
      <c r="N26">
        <v>3</v>
      </c>
      <c r="O26">
        <v>3</v>
      </c>
      <c r="P26">
        <v>1</v>
      </c>
      <c r="Q26">
        <v>11</v>
      </c>
      <c r="R26">
        <v>3</v>
      </c>
      <c r="S26">
        <v>0</v>
      </c>
      <c r="T26">
        <v>3.06</v>
      </c>
      <c r="U26">
        <v>2.86</v>
      </c>
      <c r="V26">
        <v>28</v>
      </c>
      <c r="W26">
        <v>104</v>
      </c>
      <c r="X26">
        <v>70</v>
      </c>
      <c r="Y26">
        <v>18</v>
      </c>
      <c r="Z26">
        <v>17</v>
      </c>
      <c r="AA26">
        <v>9</v>
      </c>
      <c r="AB26">
        <v>7</v>
      </c>
      <c r="AC26">
        <v>3</v>
      </c>
      <c r="AD26">
        <v>0</v>
      </c>
      <c r="AE26">
        <v>0</v>
      </c>
      <c r="AF26">
        <v>63</v>
      </c>
      <c r="AG26">
        <v>1</v>
      </c>
      <c r="AH26">
        <v>0</v>
      </c>
      <c r="AI26">
        <v>0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0.5</v>
      </c>
      <c r="AR26">
        <v>-8.5999999999999993E-2</v>
      </c>
      <c r="AS26">
        <v>0.56999999999999995</v>
      </c>
      <c r="AT26" s="2">
        <v>-5.9999999999999995E-4</v>
      </c>
      <c r="AU26">
        <v>0.26</v>
      </c>
    </row>
    <row r="27" spans="1:47" x14ac:dyDescent="0.2">
      <c r="A27" t="s">
        <v>160</v>
      </c>
      <c r="B27" t="s">
        <v>288</v>
      </c>
      <c r="C27">
        <v>134</v>
      </c>
      <c r="D27" t="s">
        <v>139</v>
      </c>
      <c r="E27" t="s">
        <v>157</v>
      </c>
      <c r="F27" t="s">
        <v>50</v>
      </c>
      <c r="G27" t="s">
        <v>409</v>
      </c>
      <c r="H27" t="s">
        <v>110</v>
      </c>
      <c r="I27" t="s">
        <v>85</v>
      </c>
      <c r="J27" t="s">
        <v>140</v>
      </c>
      <c r="K27">
        <v>4</v>
      </c>
      <c r="L27">
        <v>8</v>
      </c>
      <c r="M27">
        <v>4</v>
      </c>
      <c r="N27">
        <v>1</v>
      </c>
      <c r="O27">
        <v>1</v>
      </c>
      <c r="P27">
        <v>1</v>
      </c>
      <c r="Q27">
        <v>7</v>
      </c>
      <c r="R27">
        <v>1</v>
      </c>
      <c r="S27">
        <v>0</v>
      </c>
      <c r="T27">
        <v>2.96</v>
      </c>
      <c r="U27">
        <v>2.88</v>
      </c>
      <c r="V27">
        <v>27</v>
      </c>
      <c r="W27">
        <v>99</v>
      </c>
      <c r="X27">
        <v>64</v>
      </c>
      <c r="Y27">
        <v>16</v>
      </c>
      <c r="Z27">
        <v>12</v>
      </c>
      <c r="AA27">
        <v>8</v>
      </c>
      <c r="AB27">
        <v>11</v>
      </c>
      <c r="AC27">
        <v>4</v>
      </c>
      <c r="AD27">
        <v>1</v>
      </c>
      <c r="AE27">
        <v>0</v>
      </c>
      <c r="AF27">
        <v>76</v>
      </c>
      <c r="AG27">
        <v>0</v>
      </c>
      <c r="AH27">
        <v>1</v>
      </c>
      <c r="AI27">
        <v>0</v>
      </c>
      <c r="AJ27">
        <v>26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0.99</v>
      </c>
      <c r="AR27">
        <v>0.39</v>
      </c>
      <c r="AS27">
        <v>1.1399999999999999</v>
      </c>
      <c r="AT27" s="2">
        <v>2.7000000000000001E-3</v>
      </c>
      <c r="AU27">
        <v>2.92</v>
      </c>
    </row>
    <row r="28" spans="1:47" x14ac:dyDescent="0.2">
      <c r="A28" t="s">
        <v>160</v>
      </c>
      <c r="B28" t="s">
        <v>288</v>
      </c>
      <c r="C28">
        <v>138</v>
      </c>
      <c r="D28" t="s">
        <v>141</v>
      </c>
      <c r="E28" t="s">
        <v>157</v>
      </c>
      <c r="F28" t="s">
        <v>77</v>
      </c>
      <c r="G28" t="str">
        <f>IF(F28="MIN", "AL Central", 0)</f>
        <v>AL Central</v>
      </c>
      <c r="H28" t="s">
        <v>110</v>
      </c>
      <c r="I28" t="s">
        <v>66</v>
      </c>
      <c r="J28" t="s">
        <v>142</v>
      </c>
      <c r="K28">
        <v>4</v>
      </c>
      <c r="L28">
        <v>6.1</v>
      </c>
      <c r="M28">
        <v>5</v>
      </c>
      <c r="N28">
        <v>1</v>
      </c>
      <c r="O28">
        <v>1</v>
      </c>
      <c r="P28">
        <v>1</v>
      </c>
      <c r="Q28">
        <v>7</v>
      </c>
      <c r="R28">
        <v>0</v>
      </c>
      <c r="S28">
        <v>0</v>
      </c>
      <c r="T28">
        <v>2.91</v>
      </c>
      <c r="U28">
        <v>2.82</v>
      </c>
      <c r="V28">
        <v>25</v>
      </c>
      <c r="W28">
        <v>100</v>
      </c>
      <c r="X28">
        <v>71</v>
      </c>
      <c r="Y28">
        <v>14</v>
      </c>
      <c r="Z28">
        <v>16</v>
      </c>
      <c r="AA28">
        <v>6</v>
      </c>
      <c r="AB28">
        <v>11</v>
      </c>
      <c r="AC28">
        <v>3</v>
      </c>
      <c r="AD28">
        <v>3</v>
      </c>
      <c r="AE28">
        <v>0</v>
      </c>
      <c r="AF28">
        <v>65</v>
      </c>
      <c r="AG28">
        <v>0</v>
      </c>
      <c r="AH28">
        <v>0</v>
      </c>
      <c r="AI28">
        <v>0</v>
      </c>
      <c r="AJ28">
        <v>24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1.19</v>
      </c>
      <c r="AR28">
        <v>0.09</v>
      </c>
      <c r="AS28">
        <v>1.8</v>
      </c>
      <c r="AT28" s="2">
        <v>8.0000000000000004E-4</v>
      </c>
      <c r="AU28">
        <v>1.1100000000000001</v>
      </c>
    </row>
    <row r="29" spans="1:47" x14ac:dyDescent="0.2">
      <c r="A29" t="s">
        <v>160</v>
      </c>
      <c r="B29" t="s">
        <v>288</v>
      </c>
      <c r="C29">
        <v>144</v>
      </c>
      <c r="D29" t="s">
        <v>143</v>
      </c>
      <c r="E29" t="s">
        <v>158</v>
      </c>
      <c r="F29" t="s">
        <v>77</v>
      </c>
      <c r="G29" t="str">
        <f>IF(F29="MIN", "AL Central", 0)</f>
        <v>AL Central</v>
      </c>
      <c r="H29" t="s">
        <v>144</v>
      </c>
      <c r="I29" t="s">
        <v>85</v>
      </c>
      <c r="J29" t="s">
        <v>145</v>
      </c>
      <c r="K29">
        <v>5</v>
      </c>
      <c r="L29">
        <v>8</v>
      </c>
      <c r="M29">
        <v>4</v>
      </c>
      <c r="N29">
        <v>1</v>
      </c>
      <c r="O29">
        <v>1</v>
      </c>
      <c r="P29">
        <v>0</v>
      </c>
      <c r="Q29">
        <v>6</v>
      </c>
      <c r="R29">
        <v>1</v>
      </c>
      <c r="S29">
        <v>0</v>
      </c>
      <c r="T29">
        <v>2.83</v>
      </c>
      <c r="U29">
        <v>2.84</v>
      </c>
      <c r="V29">
        <v>27</v>
      </c>
      <c r="W29">
        <v>93</v>
      </c>
      <c r="X29">
        <v>62</v>
      </c>
      <c r="Y29">
        <v>12</v>
      </c>
      <c r="Z29">
        <v>14</v>
      </c>
      <c r="AA29">
        <v>12</v>
      </c>
      <c r="AB29">
        <v>9</v>
      </c>
      <c r="AC29">
        <v>4</v>
      </c>
      <c r="AD29">
        <v>2</v>
      </c>
      <c r="AE29">
        <v>0</v>
      </c>
      <c r="AF29">
        <v>76</v>
      </c>
      <c r="AG29">
        <v>0</v>
      </c>
      <c r="AH29">
        <v>0</v>
      </c>
      <c r="AI29">
        <v>0</v>
      </c>
      <c r="AJ29">
        <v>27</v>
      </c>
      <c r="AK29">
        <v>1</v>
      </c>
      <c r="AL29">
        <v>0</v>
      </c>
      <c r="AM29">
        <v>0</v>
      </c>
      <c r="AN29">
        <v>2</v>
      </c>
      <c r="AO29">
        <v>0</v>
      </c>
      <c r="AP29">
        <v>1</v>
      </c>
      <c r="AQ29">
        <v>0.63</v>
      </c>
      <c r="AR29">
        <v>0.28599999999999998</v>
      </c>
      <c r="AS29">
        <v>0.66</v>
      </c>
      <c r="AT29" s="2">
        <v>1.8E-3</v>
      </c>
      <c r="AU29">
        <v>2.72</v>
      </c>
    </row>
    <row r="30" spans="1:47" x14ac:dyDescent="0.2">
      <c r="A30" t="s">
        <v>160</v>
      </c>
      <c r="B30" t="s">
        <v>288</v>
      </c>
      <c r="C30">
        <v>150</v>
      </c>
      <c r="D30" t="s">
        <v>146</v>
      </c>
      <c r="E30" t="s">
        <v>157</v>
      </c>
      <c r="F30" t="s">
        <v>59</v>
      </c>
      <c r="G30" t="str">
        <f t="shared" si="0"/>
        <v>AL Central</v>
      </c>
      <c r="H30" t="s">
        <v>147</v>
      </c>
      <c r="I30" t="s">
        <v>85</v>
      </c>
      <c r="J30" t="s">
        <v>148</v>
      </c>
      <c r="K30">
        <v>4</v>
      </c>
      <c r="L30">
        <v>7.2</v>
      </c>
      <c r="M30">
        <v>7</v>
      </c>
      <c r="N30">
        <v>2</v>
      </c>
      <c r="O30">
        <v>2</v>
      </c>
      <c r="P30">
        <v>0</v>
      </c>
      <c r="Q30">
        <v>5</v>
      </c>
      <c r="R30">
        <v>1</v>
      </c>
      <c r="S30">
        <v>0</v>
      </c>
      <c r="T30">
        <v>2.81</v>
      </c>
      <c r="U30">
        <v>2.87</v>
      </c>
      <c r="V30">
        <v>29</v>
      </c>
      <c r="W30">
        <v>100</v>
      </c>
      <c r="X30">
        <v>68</v>
      </c>
      <c r="Y30">
        <v>15</v>
      </c>
      <c r="Z30">
        <v>12</v>
      </c>
      <c r="AA30">
        <v>16</v>
      </c>
      <c r="AB30">
        <v>8</v>
      </c>
      <c r="AC30">
        <v>4</v>
      </c>
      <c r="AD30">
        <v>0</v>
      </c>
      <c r="AE30">
        <v>0</v>
      </c>
      <c r="AF30">
        <v>62</v>
      </c>
      <c r="AG30">
        <v>0</v>
      </c>
      <c r="AH30">
        <v>0</v>
      </c>
      <c r="AI30">
        <v>0</v>
      </c>
      <c r="AJ30">
        <v>29</v>
      </c>
      <c r="AK30">
        <v>2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0.96</v>
      </c>
      <c r="AR30">
        <v>0.23499999999999999</v>
      </c>
      <c r="AS30">
        <v>0.17</v>
      </c>
      <c r="AT30" s="2">
        <v>2.9999999999999997E-4</v>
      </c>
      <c r="AU30">
        <v>1.59</v>
      </c>
    </row>
    <row r="31" spans="1:47" x14ac:dyDescent="0.2">
      <c r="A31" t="s">
        <v>160</v>
      </c>
      <c r="B31" t="s">
        <v>288</v>
      </c>
      <c r="C31">
        <v>154</v>
      </c>
      <c r="D31" t="s">
        <v>149</v>
      </c>
      <c r="E31" t="s">
        <v>158</v>
      </c>
      <c r="F31" t="s">
        <v>117</v>
      </c>
      <c r="G31" t="str">
        <f>IF(F31="TBR", "AL East", 0)</f>
        <v>AL East</v>
      </c>
      <c r="H31" t="s">
        <v>150</v>
      </c>
      <c r="I31" t="s">
        <v>57</v>
      </c>
      <c r="K31">
        <v>4</v>
      </c>
      <c r="L31">
        <v>6</v>
      </c>
      <c r="M31">
        <v>6</v>
      </c>
      <c r="N31">
        <v>4</v>
      </c>
      <c r="O31">
        <v>4</v>
      </c>
      <c r="P31">
        <v>0</v>
      </c>
      <c r="Q31">
        <v>6</v>
      </c>
      <c r="R31">
        <v>1</v>
      </c>
      <c r="S31">
        <v>0</v>
      </c>
      <c r="T31">
        <v>2.91</v>
      </c>
      <c r="U31">
        <v>2.88</v>
      </c>
      <c r="V31">
        <v>24</v>
      </c>
      <c r="W31">
        <v>90</v>
      </c>
      <c r="X31">
        <v>61</v>
      </c>
      <c r="Y31">
        <v>16</v>
      </c>
      <c r="Z31">
        <v>10</v>
      </c>
      <c r="AA31">
        <v>5</v>
      </c>
      <c r="AB31">
        <v>13</v>
      </c>
      <c r="AC31">
        <v>7</v>
      </c>
      <c r="AD31">
        <v>2</v>
      </c>
      <c r="AE31">
        <v>0</v>
      </c>
      <c r="AF31">
        <v>50</v>
      </c>
      <c r="AG31">
        <v>1</v>
      </c>
      <c r="AH31">
        <v>0</v>
      </c>
      <c r="AI31">
        <v>0</v>
      </c>
      <c r="AJ31">
        <v>24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0.88</v>
      </c>
      <c r="AR31">
        <v>-0.184</v>
      </c>
      <c r="AS31">
        <v>0.02</v>
      </c>
      <c r="AT31" s="2">
        <v>0</v>
      </c>
      <c r="AU31">
        <v>-1.22</v>
      </c>
    </row>
    <row r="32" spans="1:47" x14ac:dyDescent="0.2">
      <c r="A32" t="s">
        <v>160</v>
      </c>
      <c r="B32" t="s">
        <v>288</v>
      </c>
      <c r="C32">
        <v>159</v>
      </c>
      <c r="D32" t="s">
        <v>151</v>
      </c>
      <c r="E32" t="s">
        <v>158</v>
      </c>
      <c r="F32" t="s">
        <v>50</v>
      </c>
      <c r="G32" t="s">
        <v>409</v>
      </c>
      <c r="H32" t="s">
        <v>152</v>
      </c>
      <c r="I32" t="s">
        <v>52</v>
      </c>
      <c r="J32" t="s">
        <v>153</v>
      </c>
      <c r="K32">
        <v>4</v>
      </c>
      <c r="L32">
        <v>5</v>
      </c>
      <c r="M32">
        <v>7</v>
      </c>
      <c r="N32">
        <v>2</v>
      </c>
      <c r="O32">
        <v>1</v>
      </c>
      <c r="P32">
        <v>1</v>
      </c>
      <c r="Q32">
        <v>3</v>
      </c>
      <c r="R32">
        <v>0</v>
      </c>
      <c r="S32">
        <v>0</v>
      </c>
      <c r="T32">
        <v>2.88</v>
      </c>
      <c r="U32">
        <v>2.87</v>
      </c>
      <c r="V32">
        <v>23</v>
      </c>
      <c r="W32">
        <v>80</v>
      </c>
      <c r="X32">
        <v>52</v>
      </c>
      <c r="Y32">
        <v>17</v>
      </c>
      <c r="Z32">
        <v>8</v>
      </c>
      <c r="AA32">
        <v>12</v>
      </c>
      <c r="AB32">
        <v>7</v>
      </c>
      <c r="AC32">
        <v>5</v>
      </c>
      <c r="AD32">
        <v>0</v>
      </c>
      <c r="AE32">
        <v>0</v>
      </c>
      <c r="AF32">
        <v>49</v>
      </c>
      <c r="AG32">
        <v>0</v>
      </c>
      <c r="AH32">
        <v>0</v>
      </c>
      <c r="AI32">
        <v>0</v>
      </c>
      <c r="AJ32">
        <v>22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0.52</v>
      </c>
      <c r="AR32">
        <v>0.107</v>
      </c>
      <c r="AS32">
        <v>0</v>
      </c>
      <c r="AT32" s="2">
        <v>0</v>
      </c>
      <c r="AU32">
        <v>0.32</v>
      </c>
    </row>
    <row r="33" spans="1:47" x14ac:dyDescent="0.2">
      <c r="A33" t="s">
        <v>285</v>
      </c>
      <c r="H33" t="s">
        <v>154</v>
      </c>
      <c r="J33" t="s">
        <v>155</v>
      </c>
      <c r="K33">
        <v>4.7</v>
      </c>
      <c r="L33">
        <v>200</v>
      </c>
      <c r="M33">
        <v>172</v>
      </c>
      <c r="N33">
        <v>70</v>
      </c>
      <c r="O33">
        <v>64</v>
      </c>
      <c r="P33">
        <v>36</v>
      </c>
      <c r="Q33">
        <v>198</v>
      </c>
      <c r="R33">
        <v>18</v>
      </c>
      <c r="S33">
        <v>2</v>
      </c>
      <c r="T33">
        <v>2.88</v>
      </c>
      <c r="U33">
        <v>2.87</v>
      </c>
      <c r="V33">
        <v>791</v>
      </c>
      <c r="W33">
        <v>2875</v>
      </c>
      <c r="X33" s="3">
        <v>0.67</v>
      </c>
      <c r="Y33" s="3">
        <v>0.18</v>
      </c>
      <c r="Z33" s="3">
        <v>0.14000000000000001</v>
      </c>
      <c r="AA33">
        <v>0.95</v>
      </c>
      <c r="AC33" s="3">
        <v>0.24</v>
      </c>
      <c r="AD33" s="3">
        <v>0.06</v>
      </c>
      <c r="AE33">
        <v>0</v>
      </c>
      <c r="AF33">
        <v>59</v>
      </c>
      <c r="AG33">
        <v>9</v>
      </c>
      <c r="AH33">
        <v>4</v>
      </c>
      <c r="AI33">
        <v>0</v>
      </c>
      <c r="AJ33">
        <v>747</v>
      </c>
      <c r="AK33">
        <v>29</v>
      </c>
      <c r="AL33">
        <v>2</v>
      </c>
      <c r="AM33">
        <v>0</v>
      </c>
      <c r="AN33">
        <v>17</v>
      </c>
      <c r="AO33">
        <v>3</v>
      </c>
      <c r="AP33">
        <v>6</v>
      </c>
      <c r="AQ33">
        <v>0.94</v>
      </c>
      <c r="AR33">
        <v>2.6179999999999999</v>
      </c>
      <c r="AS33">
        <v>0.91</v>
      </c>
      <c r="AT33" s="2">
        <v>1.49E-2</v>
      </c>
      <c r="AU33">
        <v>25.63</v>
      </c>
    </row>
    <row r="34" spans="1:47" x14ac:dyDescent="0.2">
      <c r="X34" s="3"/>
      <c r="Y34" s="3"/>
      <c r="Z34" s="3"/>
      <c r="AC34" s="3"/>
      <c r="AD34" s="3"/>
      <c r="AT34" s="2"/>
    </row>
    <row r="35" spans="1:47" x14ac:dyDescent="0.2">
      <c r="A35" s="6" t="s">
        <v>220</v>
      </c>
      <c r="B35" t="s">
        <v>288</v>
      </c>
      <c r="C35">
        <v>2</v>
      </c>
      <c r="D35" t="s">
        <v>162</v>
      </c>
      <c r="E35" t="s">
        <v>157</v>
      </c>
      <c r="F35" t="s">
        <v>50</v>
      </c>
      <c r="G35" t="s">
        <v>409</v>
      </c>
      <c r="H35" t="s">
        <v>163</v>
      </c>
      <c r="I35" t="s">
        <v>57</v>
      </c>
      <c r="K35">
        <v>99</v>
      </c>
      <c r="L35">
        <v>5.2</v>
      </c>
      <c r="M35">
        <v>3</v>
      </c>
      <c r="N35">
        <v>0</v>
      </c>
      <c r="O35">
        <v>0</v>
      </c>
      <c r="P35">
        <v>0</v>
      </c>
      <c r="Q35">
        <v>3</v>
      </c>
      <c r="R35">
        <v>0</v>
      </c>
      <c r="S35">
        <v>0</v>
      </c>
      <c r="T35">
        <v>0</v>
      </c>
      <c r="U35">
        <v>2.0499999999999998</v>
      </c>
      <c r="V35">
        <v>20</v>
      </c>
      <c r="W35">
        <v>70</v>
      </c>
      <c r="X35">
        <v>47</v>
      </c>
      <c r="Y35">
        <v>11</v>
      </c>
      <c r="Z35">
        <v>8</v>
      </c>
      <c r="AA35">
        <v>6</v>
      </c>
      <c r="AB35">
        <v>11</v>
      </c>
      <c r="AC35">
        <v>4</v>
      </c>
      <c r="AD35">
        <v>1</v>
      </c>
      <c r="AE35">
        <v>0</v>
      </c>
      <c r="AF35">
        <v>66</v>
      </c>
      <c r="AG35">
        <v>0</v>
      </c>
      <c r="AH35">
        <v>0</v>
      </c>
      <c r="AI35">
        <v>0</v>
      </c>
      <c r="AJ35">
        <v>20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0.95</v>
      </c>
      <c r="AR35">
        <v>0.317</v>
      </c>
      <c r="AS35">
        <v>0.94</v>
      </c>
      <c r="AT35" s="2">
        <v>1.9E-3</v>
      </c>
      <c r="AU35">
        <v>2.71</v>
      </c>
    </row>
    <row r="36" spans="1:47" x14ac:dyDescent="0.2">
      <c r="A36" s="6" t="s">
        <v>220</v>
      </c>
      <c r="B36" t="s">
        <v>288</v>
      </c>
      <c r="C36">
        <v>7</v>
      </c>
      <c r="D36" t="s">
        <v>164</v>
      </c>
      <c r="E36" t="s">
        <v>158</v>
      </c>
      <c r="F36" t="s">
        <v>165</v>
      </c>
      <c r="G36" t="str">
        <f>IF(F36="SFG", "NL West", 0)</f>
        <v>NL West</v>
      </c>
      <c r="H36" t="s">
        <v>166</v>
      </c>
      <c r="I36" t="s">
        <v>57</v>
      </c>
      <c r="J36" t="s">
        <v>167</v>
      </c>
      <c r="K36">
        <v>5</v>
      </c>
      <c r="L36">
        <v>5.0999999999999996</v>
      </c>
      <c r="M36">
        <v>7</v>
      </c>
      <c r="N36">
        <v>2</v>
      </c>
      <c r="O36">
        <v>2</v>
      </c>
      <c r="P36">
        <v>1</v>
      </c>
      <c r="Q36">
        <v>4</v>
      </c>
      <c r="R36">
        <v>2</v>
      </c>
      <c r="S36">
        <v>0</v>
      </c>
      <c r="T36">
        <v>1.64</v>
      </c>
      <c r="U36">
        <v>4.4800000000000004</v>
      </c>
      <c r="V36">
        <v>24</v>
      </c>
      <c r="W36">
        <v>81</v>
      </c>
      <c r="X36">
        <v>53</v>
      </c>
      <c r="Y36">
        <v>17</v>
      </c>
      <c r="Z36">
        <v>9</v>
      </c>
      <c r="AA36">
        <v>6</v>
      </c>
      <c r="AB36">
        <v>13</v>
      </c>
      <c r="AC36">
        <v>5</v>
      </c>
      <c r="AD36">
        <v>1</v>
      </c>
      <c r="AE36">
        <v>0</v>
      </c>
      <c r="AF36">
        <v>49</v>
      </c>
      <c r="AG36">
        <v>0</v>
      </c>
      <c r="AH36">
        <v>0</v>
      </c>
      <c r="AI36">
        <v>0</v>
      </c>
      <c r="AJ36">
        <v>23</v>
      </c>
      <c r="AK36">
        <v>2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0.9</v>
      </c>
      <c r="AR36">
        <v>-1.4E-2</v>
      </c>
      <c r="AS36">
        <v>0.93</v>
      </c>
      <c r="AT36" s="2">
        <v>-1E-4</v>
      </c>
      <c r="AU36">
        <v>0.14000000000000001</v>
      </c>
    </row>
    <row r="37" spans="1:47" x14ac:dyDescent="0.2">
      <c r="A37" s="6" t="s">
        <v>220</v>
      </c>
      <c r="B37" t="s">
        <v>288</v>
      </c>
      <c r="C37">
        <v>12</v>
      </c>
      <c r="D37" t="s">
        <v>168</v>
      </c>
      <c r="E37" t="s">
        <v>158</v>
      </c>
      <c r="F37" t="s">
        <v>59</v>
      </c>
      <c r="G37" t="str">
        <f t="shared" ref="G37:G40" si="3">IF(F37="CHW", "AL Central", 0)</f>
        <v>AL Central</v>
      </c>
      <c r="H37" t="s">
        <v>89</v>
      </c>
      <c r="I37" t="s">
        <v>66</v>
      </c>
      <c r="J37" t="s">
        <v>169</v>
      </c>
      <c r="K37">
        <v>5</v>
      </c>
      <c r="L37">
        <v>6.2</v>
      </c>
      <c r="M37">
        <v>7</v>
      </c>
      <c r="N37">
        <v>2</v>
      </c>
      <c r="O37">
        <v>1</v>
      </c>
      <c r="P37">
        <v>1</v>
      </c>
      <c r="Q37">
        <v>3</v>
      </c>
      <c r="R37">
        <v>0</v>
      </c>
      <c r="S37">
        <v>0</v>
      </c>
      <c r="T37">
        <v>1.53</v>
      </c>
      <c r="U37">
        <v>3.79</v>
      </c>
      <c r="V37">
        <v>25</v>
      </c>
      <c r="W37">
        <v>85</v>
      </c>
      <c r="X37">
        <v>55</v>
      </c>
      <c r="Y37">
        <v>11</v>
      </c>
      <c r="Z37">
        <v>9</v>
      </c>
      <c r="AA37">
        <v>8</v>
      </c>
      <c r="AB37">
        <v>13</v>
      </c>
      <c r="AC37">
        <v>8</v>
      </c>
      <c r="AD37">
        <v>0</v>
      </c>
      <c r="AE37">
        <v>0</v>
      </c>
      <c r="AF37">
        <v>56</v>
      </c>
      <c r="AG37">
        <v>0</v>
      </c>
      <c r="AH37">
        <v>1</v>
      </c>
      <c r="AI37">
        <v>0</v>
      </c>
      <c r="AJ37">
        <v>23</v>
      </c>
      <c r="AK37">
        <v>2</v>
      </c>
      <c r="AL37">
        <v>0</v>
      </c>
      <c r="AM37">
        <v>0</v>
      </c>
      <c r="AN37">
        <v>1</v>
      </c>
      <c r="AO37">
        <v>1</v>
      </c>
      <c r="AP37">
        <v>0</v>
      </c>
      <c r="AQ37">
        <v>1.1100000000000001</v>
      </c>
      <c r="AR37">
        <v>0.253</v>
      </c>
      <c r="AS37">
        <v>1.25</v>
      </c>
      <c r="AT37" s="2">
        <v>1.6999999999999999E-3</v>
      </c>
      <c r="AU37">
        <v>2.04</v>
      </c>
    </row>
    <row r="38" spans="1:47" x14ac:dyDescent="0.2">
      <c r="A38" s="6" t="s">
        <v>220</v>
      </c>
      <c r="B38" t="s">
        <v>288</v>
      </c>
      <c r="C38">
        <v>18</v>
      </c>
      <c r="D38" t="s">
        <v>170</v>
      </c>
      <c r="E38" t="s">
        <v>157</v>
      </c>
      <c r="F38" t="s">
        <v>64</v>
      </c>
      <c r="G38" t="str">
        <f>IF(F38="LAA", "AL West", 0)</f>
        <v>AL West</v>
      </c>
      <c r="H38" t="s">
        <v>171</v>
      </c>
      <c r="I38" t="s">
        <v>74</v>
      </c>
      <c r="J38" t="s">
        <v>75</v>
      </c>
      <c r="K38">
        <v>5</v>
      </c>
      <c r="L38">
        <v>3.2</v>
      </c>
      <c r="M38">
        <v>7</v>
      </c>
      <c r="N38">
        <v>7</v>
      </c>
      <c r="O38">
        <v>6</v>
      </c>
      <c r="P38">
        <v>2</v>
      </c>
      <c r="Q38">
        <v>2</v>
      </c>
      <c r="R38">
        <v>1</v>
      </c>
      <c r="S38">
        <v>0</v>
      </c>
      <c r="T38">
        <v>3.8</v>
      </c>
      <c r="U38">
        <v>4.38</v>
      </c>
      <c r="V38">
        <v>21</v>
      </c>
      <c r="W38">
        <v>77</v>
      </c>
      <c r="X38">
        <v>47</v>
      </c>
      <c r="Y38">
        <v>13</v>
      </c>
      <c r="Z38">
        <v>2</v>
      </c>
      <c r="AA38">
        <v>10</v>
      </c>
      <c r="AB38">
        <v>7</v>
      </c>
      <c r="AC38">
        <v>2</v>
      </c>
      <c r="AD38">
        <v>0</v>
      </c>
      <c r="AE38">
        <v>0</v>
      </c>
      <c r="AF38">
        <v>21</v>
      </c>
      <c r="AG38">
        <v>0</v>
      </c>
      <c r="AH38">
        <v>0</v>
      </c>
      <c r="AI38">
        <v>0</v>
      </c>
      <c r="AJ38">
        <v>19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0.78</v>
      </c>
      <c r="AR38">
        <v>-0.46200000000000002</v>
      </c>
      <c r="AS38">
        <v>0.71</v>
      </c>
      <c r="AT38" s="2">
        <v>-2.5000000000000001E-3</v>
      </c>
      <c r="AU38">
        <v>-4.82</v>
      </c>
    </row>
    <row r="39" spans="1:47" x14ac:dyDescent="0.2">
      <c r="A39" s="6" t="s">
        <v>220</v>
      </c>
      <c r="B39" t="s">
        <v>288</v>
      </c>
      <c r="C39">
        <v>23</v>
      </c>
      <c r="D39" t="s">
        <v>172</v>
      </c>
      <c r="E39" t="s">
        <v>158</v>
      </c>
      <c r="F39" t="s">
        <v>173</v>
      </c>
      <c r="G39" t="str">
        <f>IF(F39="SDP", "NL West", 0)</f>
        <v>NL West</v>
      </c>
      <c r="H39" t="s">
        <v>174</v>
      </c>
      <c r="I39" t="s">
        <v>57</v>
      </c>
      <c r="J39" t="s">
        <v>82</v>
      </c>
      <c r="K39">
        <v>6</v>
      </c>
      <c r="L39">
        <v>5</v>
      </c>
      <c r="M39">
        <v>5</v>
      </c>
      <c r="N39">
        <v>5</v>
      </c>
      <c r="O39">
        <v>4</v>
      </c>
      <c r="P39">
        <v>4</v>
      </c>
      <c r="Q39">
        <v>4</v>
      </c>
      <c r="R39">
        <v>1</v>
      </c>
      <c r="S39">
        <v>0</v>
      </c>
      <c r="T39">
        <v>4.4400000000000004</v>
      </c>
      <c r="U39">
        <v>4.78</v>
      </c>
      <c r="V39">
        <v>25</v>
      </c>
      <c r="W39">
        <v>88</v>
      </c>
      <c r="X39">
        <v>52</v>
      </c>
      <c r="Y39">
        <v>18</v>
      </c>
      <c r="Z39">
        <v>7</v>
      </c>
      <c r="AA39">
        <v>4</v>
      </c>
      <c r="AB39">
        <v>13</v>
      </c>
      <c r="AC39">
        <v>6</v>
      </c>
      <c r="AD39">
        <v>1</v>
      </c>
      <c r="AE39">
        <v>0</v>
      </c>
      <c r="AF39">
        <v>39</v>
      </c>
      <c r="AG39">
        <v>0</v>
      </c>
      <c r="AH39">
        <v>0</v>
      </c>
      <c r="AI39">
        <v>0</v>
      </c>
      <c r="AJ39">
        <v>21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0.96</v>
      </c>
      <c r="AR39">
        <v>-0.24</v>
      </c>
      <c r="AS39">
        <v>0.87</v>
      </c>
      <c r="AT39" s="2">
        <v>-1.2999999999999999E-3</v>
      </c>
      <c r="AU39">
        <v>-1.65</v>
      </c>
    </row>
    <row r="40" spans="1:47" x14ac:dyDescent="0.2">
      <c r="A40" s="6" t="s">
        <v>220</v>
      </c>
      <c r="B40" t="s">
        <v>288</v>
      </c>
      <c r="C40">
        <v>29</v>
      </c>
      <c r="D40" t="s">
        <v>175</v>
      </c>
      <c r="E40" t="s">
        <v>157</v>
      </c>
      <c r="F40" t="s">
        <v>59</v>
      </c>
      <c r="G40" t="str">
        <f t="shared" si="3"/>
        <v>AL Central</v>
      </c>
      <c r="H40" t="s">
        <v>176</v>
      </c>
      <c r="I40" t="s">
        <v>66</v>
      </c>
      <c r="K40">
        <v>4</v>
      </c>
      <c r="L40">
        <v>6.1</v>
      </c>
      <c r="M40">
        <v>5</v>
      </c>
      <c r="N40">
        <v>5</v>
      </c>
      <c r="O40">
        <v>4</v>
      </c>
      <c r="P40">
        <v>2</v>
      </c>
      <c r="Q40">
        <v>4</v>
      </c>
      <c r="R40">
        <v>1</v>
      </c>
      <c r="S40">
        <v>1</v>
      </c>
      <c r="T40">
        <v>4.68</v>
      </c>
      <c r="U40">
        <v>4.8899999999999997</v>
      </c>
      <c r="V40">
        <v>28</v>
      </c>
      <c r="W40">
        <v>99</v>
      </c>
      <c r="X40">
        <v>66</v>
      </c>
      <c r="Y40">
        <v>11</v>
      </c>
      <c r="Z40">
        <v>12</v>
      </c>
      <c r="AA40">
        <v>9</v>
      </c>
      <c r="AB40">
        <v>12</v>
      </c>
      <c r="AC40">
        <v>5</v>
      </c>
      <c r="AD40">
        <v>1</v>
      </c>
      <c r="AE40">
        <v>0</v>
      </c>
      <c r="AF40">
        <v>47</v>
      </c>
      <c r="AG40">
        <v>0</v>
      </c>
      <c r="AH40">
        <v>0</v>
      </c>
      <c r="AI40">
        <v>0</v>
      </c>
      <c r="AJ40">
        <v>25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0.62</v>
      </c>
      <c r="AR40">
        <v>-0.26300000000000001</v>
      </c>
      <c r="AS40">
        <v>0.66</v>
      </c>
      <c r="AT40" s="2">
        <v>-1.6999999999999999E-3</v>
      </c>
      <c r="AU40">
        <v>-2.2400000000000002</v>
      </c>
    </row>
    <row r="41" spans="1:47" x14ac:dyDescent="0.2">
      <c r="A41" s="6" t="s">
        <v>220</v>
      </c>
      <c r="B41" t="s">
        <v>288</v>
      </c>
      <c r="C41">
        <v>34</v>
      </c>
      <c r="D41" t="s">
        <v>177</v>
      </c>
      <c r="E41" t="s">
        <v>158</v>
      </c>
      <c r="F41" t="s">
        <v>55</v>
      </c>
      <c r="G41" t="str">
        <f>IF(F41="CIN", "NL Central", 0)</f>
        <v>NL Central</v>
      </c>
      <c r="H41" t="s">
        <v>174</v>
      </c>
      <c r="I41" t="s">
        <v>57</v>
      </c>
      <c r="K41">
        <v>7</v>
      </c>
      <c r="L41">
        <v>6</v>
      </c>
      <c r="M41">
        <v>6</v>
      </c>
      <c r="N41">
        <v>2</v>
      </c>
      <c r="O41">
        <v>2</v>
      </c>
      <c r="P41">
        <v>2</v>
      </c>
      <c r="Q41">
        <v>3</v>
      </c>
      <c r="R41">
        <v>1</v>
      </c>
      <c r="S41">
        <v>1</v>
      </c>
      <c r="T41">
        <v>4.42</v>
      </c>
      <c r="U41">
        <v>5.03</v>
      </c>
      <c r="V41">
        <v>24</v>
      </c>
      <c r="W41">
        <v>95</v>
      </c>
      <c r="X41">
        <v>65</v>
      </c>
      <c r="Y41">
        <v>19</v>
      </c>
      <c r="Z41">
        <v>3</v>
      </c>
      <c r="AA41">
        <v>8</v>
      </c>
      <c r="AB41">
        <v>10</v>
      </c>
      <c r="AC41">
        <v>4</v>
      </c>
      <c r="AD41">
        <v>0</v>
      </c>
      <c r="AE41">
        <v>0</v>
      </c>
      <c r="AF41">
        <v>53</v>
      </c>
      <c r="AG41">
        <v>0</v>
      </c>
      <c r="AH41">
        <v>0</v>
      </c>
      <c r="AI41">
        <v>0</v>
      </c>
      <c r="AJ41">
        <v>21</v>
      </c>
      <c r="AK41">
        <v>0</v>
      </c>
      <c r="AL41">
        <v>0</v>
      </c>
      <c r="AM41">
        <v>0</v>
      </c>
      <c r="AN41">
        <v>3</v>
      </c>
      <c r="AO41">
        <v>0</v>
      </c>
      <c r="AP41">
        <v>0</v>
      </c>
      <c r="AQ41">
        <v>1.32</v>
      </c>
      <c r="AR41">
        <v>2.5999999999999999E-2</v>
      </c>
      <c r="AS41">
        <v>1.23</v>
      </c>
      <c r="AT41" s="2">
        <v>1E-4</v>
      </c>
      <c r="AU41">
        <v>0.79</v>
      </c>
    </row>
    <row r="42" spans="1:47" x14ac:dyDescent="0.2">
      <c r="A42" s="6" t="s">
        <v>220</v>
      </c>
      <c r="B42" t="s">
        <v>288</v>
      </c>
      <c r="C42">
        <v>39</v>
      </c>
      <c r="D42" t="s">
        <v>178</v>
      </c>
      <c r="E42" t="s">
        <v>157</v>
      </c>
      <c r="F42" t="s">
        <v>179</v>
      </c>
      <c r="G42" t="str">
        <f>IF(F42="HOU", "AL West", 0)</f>
        <v>AL West</v>
      </c>
      <c r="H42" t="s">
        <v>180</v>
      </c>
      <c r="I42" t="s">
        <v>52</v>
      </c>
      <c r="J42" t="s">
        <v>181</v>
      </c>
      <c r="K42">
        <v>6</v>
      </c>
      <c r="L42">
        <v>4.2</v>
      </c>
      <c r="M42">
        <v>9</v>
      </c>
      <c r="N42">
        <v>7</v>
      </c>
      <c r="O42">
        <v>7</v>
      </c>
      <c r="P42">
        <v>1</v>
      </c>
      <c r="Q42">
        <v>5</v>
      </c>
      <c r="R42">
        <v>1</v>
      </c>
      <c r="S42">
        <v>1</v>
      </c>
      <c r="T42">
        <v>5.4</v>
      </c>
      <c r="U42">
        <v>5.03</v>
      </c>
      <c r="V42">
        <v>25</v>
      </c>
      <c r="W42">
        <v>90</v>
      </c>
      <c r="X42">
        <v>65</v>
      </c>
      <c r="Y42">
        <v>8</v>
      </c>
      <c r="Z42">
        <v>10</v>
      </c>
      <c r="AA42">
        <v>7</v>
      </c>
      <c r="AB42">
        <v>11</v>
      </c>
      <c r="AC42">
        <v>7</v>
      </c>
      <c r="AD42">
        <v>2</v>
      </c>
      <c r="AE42">
        <v>0</v>
      </c>
      <c r="AF42">
        <v>22</v>
      </c>
      <c r="AG42">
        <v>0</v>
      </c>
      <c r="AH42">
        <v>0</v>
      </c>
      <c r="AI42">
        <v>0</v>
      </c>
      <c r="AJ42">
        <v>23</v>
      </c>
      <c r="AK42">
        <v>2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0.94</v>
      </c>
      <c r="AR42">
        <v>-0.32600000000000001</v>
      </c>
      <c r="AS42">
        <v>0.87</v>
      </c>
      <c r="AT42" s="2">
        <v>-1.8E-3</v>
      </c>
      <c r="AU42">
        <v>-4.82</v>
      </c>
    </row>
    <row r="43" spans="1:47" x14ac:dyDescent="0.2">
      <c r="A43" s="6" t="s">
        <v>220</v>
      </c>
      <c r="B43" t="s">
        <v>288</v>
      </c>
      <c r="C43">
        <v>44</v>
      </c>
      <c r="D43" t="s">
        <v>182</v>
      </c>
      <c r="E43" t="s">
        <v>158</v>
      </c>
      <c r="F43" t="s">
        <v>50</v>
      </c>
      <c r="G43" t="s">
        <v>409</v>
      </c>
      <c r="H43" t="s">
        <v>183</v>
      </c>
      <c r="I43" t="s">
        <v>57</v>
      </c>
      <c r="K43">
        <v>5</v>
      </c>
      <c r="L43">
        <v>6</v>
      </c>
      <c r="M43">
        <v>5</v>
      </c>
      <c r="N43">
        <v>1</v>
      </c>
      <c r="O43">
        <v>1</v>
      </c>
      <c r="P43">
        <v>0</v>
      </c>
      <c r="Q43">
        <v>5</v>
      </c>
      <c r="R43">
        <v>1</v>
      </c>
      <c r="S43">
        <v>0</v>
      </c>
      <c r="T43">
        <v>4.93</v>
      </c>
      <c r="U43">
        <v>4.8600000000000003</v>
      </c>
      <c r="V43">
        <v>23</v>
      </c>
      <c r="W43">
        <v>83</v>
      </c>
      <c r="X43">
        <v>62</v>
      </c>
      <c r="Y43">
        <v>13</v>
      </c>
      <c r="Z43">
        <v>8</v>
      </c>
      <c r="AA43">
        <v>6</v>
      </c>
      <c r="AB43">
        <v>12</v>
      </c>
      <c r="AC43">
        <v>8</v>
      </c>
      <c r="AD43">
        <v>0</v>
      </c>
      <c r="AE43">
        <v>0</v>
      </c>
      <c r="AF43">
        <v>63</v>
      </c>
      <c r="AG43">
        <v>0</v>
      </c>
      <c r="AH43">
        <v>0</v>
      </c>
      <c r="AI43">
        <v>0</v>
      </c>
      <c r="AJ43">
        <v>23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1.01</v>
      </c>
      <c r="AR43">
        <v>0.216</v>
      </c>
      <c r="AS43">
        <v>0.72</v>
      </c>
      <c r="AT43" s="2">
        <v>8.9999999999999998E-4</v>
      </c>
      <c r="AU43">
        <v>1.79</v>
      </c>
    </row>
    <row r="44" spans="1:47" x14ac:dyDescent="0.2">
      <c r="A44" s="6" t="s">
        <v>220</v>
      </c>
      <c r="B44" t="s">
        <v>288</v>
      </c>
      <c r="C44">
        <v>49</v>
      </c>
      <c r="D44" t="s">
        <v>184</v>
      </c>
      <c r="E44" t="s">
        <v>157</v>
      </c>
      <c r="F44" t="s">
        <v>88</v>
      </c>
      <c r="G44" t="str">
        <f>IF(F44="BAL", "AL East", 0)</f>
        <v>AL East</v>
      </c>
      <c r="H44" t="s">
        <v>78</v>
      </c>
      <c r="I44" t="s">
        <v>57</v>
      </c>
      <c r="J44" t="s">
        <v>185</v>
      </c>
      <c r="K44">
        <v>5</v>
      </c>
      <c r="L44">
        <v>6</v>
      </c>
      <c r="M44">
        <v>4</v>
      </c>
      <c r="N44">
        <v>2</v>
      </c>
      <c r="O44">
        <v>2</v>
      </c>
      <c r="P44">
        <v>0</v>
      </c>
      <c r="Q44">
        <v>8</v>
      </c>
      <c r="R44">
        <v>1</v>
      </c>
      <c r="S44">
        <v>1</v>
      </c>
      <c r="T44">
        <v>4.72</v>
      </c>
      <c r="U44">
        <v>4.67</v>
      </c>
      <c r="V44">
        <v>23</v>
      </c>
      <c r="W44">
        <v>99</v>
      </c>
      <c r="X44">
        <v>65</v>
      </c>
      <c r="Y44">
        <v>11</v>
      </c>
      <c r="Z44">
        <v>11</v>
      </c>
      <c r="AA44">
        <v>7</v>
      </c>
      <c r="AB44">
        <v>7</v>
      </c>
      <c r="AC44">
        <v>4</v>
      </c>
      <c r="AD44">
        <v>0</v>
      </c>
      <c r="AE44">
        <v>0</v>
      </c>
      <c r="AF44">
        <v>64</v>
      </c>
      <c r="AG44">
        <v>0</v>
      </c>
      <c r="AH44">
        <v>0</v>
      </c>
      <c r="AI44">
        <v>0</v>
      </c>
      <c r="AJ44">
        <v>22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1.18</v>
      </c>
      <c r="AR44">
        <v>0.14699999999999999</v>
      </c>
      <c r="AS44">
        <v>1.04</v>
      </c>
      <c r="AT44" s="2">
        <v>8.0000000000000004E-4</v>
      </c>
      <c r="AU44">
        <v>0.91</v>
      </c>
    </row>
    <row r="45" spans="1:47" x14ac:dyDescent="0.2">
      <c r="A45" s="6" t="s">
        <v>220</v>
      </c>
      <c r="B45" t="s">
        <v>288</v>
      </c>
      <c r="C45">
        <v>55</v>
      </c>
      <c r="D45" t="s">
        <v>186</v>
      </c>
      <c r="E45" t="s">
        <v>158</v>
      </c>
      <c r="F45" t="s">
        <v>69</v>
      </c>
      <c r="G45" t="str">
        <f>IF(F45="OAK", "AL West", 0)</f>
        <v>AL West</v>
      </c>
      <c r="H45" t="s">
        <v>187</v>
      </c>
      <c r="I45" t="s">
        <v>66</v>
      </c>
      <c r="K45">
        <v>5</v>
      </c>
      <c r="L45">
        <v>6</v>
      </c>
      <c r="M45">
        <v>8</v>
      </c>
      <c r="N45">
        <v>4</v>
      </c>
      <c r="O45">
        <v>3</v>
      </c>
      <c r="P45">
        <v>0</v>
      </c>
      <c r="Q45">
        <v>2</v>
      </c>
      <c r="R45">
        <v>0</v>
      </c>
      <c r="S45">
        <v>1</v>
      </c>
      <c r="T45">
        <v>4.7</v>
      </c>
      <c r="U45">
        <v>4.5</v>
      </c>
      <c r="V45">
        <v>26</v>
      </c>
      <c r="W45">
        <v>88</v>
      </c>
      <c r="X45">
        <v>62</v>
      </c>
      <c r="Y45">
        <v>13</v>
      </c>
      <c r="Z45">
        <v>9</v>
      </c>
      <c r="AA45">
        <v>10</v>
      </c>
      <c r="AB45">
        <v>13</v>
      </c>
      <c r="AC45">
        <v>8</v>
      </c>
      <c r="AD45">
        <v>2</v>
      </c>
      <c r="AE45">
        <v>0</v>
      </c>
      <c r="AF45">
        <v>44</v>
      </c>
      <c r="AG45">
        <v>0</v>
      </c>
      <c r="AH45">
        <v>0</v>
      </c>
      <c r="AI45">
        <v>0</v>
      </c>
      <c r="AJ45">
        <v>25</v>
      </c>
      <c r="AK45">
        <v>2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0.98</v>
      </c>
      <c r="AR45">
        <v>-7.0000000000000007E-2</v>
      </c>
      <c r="AS45">
        <v>1</v>
      </c>
      <c r="AT45" s="2">
        <v>-4.0000000000000002E-4</v>
      </c>
      <c r="AU45">
        <v>-0.55000000000000004</v>
      </c>
    </row>
    <row r="46" spans="1:47" x14ac:dyDescent="0.2">
      <c r="A46" s="6" t="s">
        <v>220</v>
      </c>
      <c r="B46" t="s">
        <v>288</v>
      </c>
      <c r="C46">
        <v>60</v>
      </c>
      <c r="D46" t="s">
        <v>188</v>
      </c>
      <c r="E46" t="s">
        <v>157</v>
      </c>
      <c r="F46" t="s">
        <v>99</v>
      </c>
      <c r="G46" t="str">
        <f>IF(F46="LAD", "NL West", 0)</f>
        <v>NL West</v>
      </c>
      <c r="H46" t="s">
        <v>189</v>
      </c>
      <c r="I46" t="s">
        <v>57</v>
      </c>
      <c r="K46">
        <v>5</v>
      </c>
      <c r="L46">
        <v>6</v>
      </c>
      <c r="M46">
        <v>5</v>
      </c>
      <c r="N46">
        <v>1</v>
      </c>
      <c r="O46">
        <v>1</v>
      </c>
      <c r="P46">
        <v>2</v>
      </c>
      <c r="Q46">
        <v>1</v>
      </c>
      <c r="R46">
        <v>1</v>
      </c>
      <c r="S46">
        <v>0</v>
      </c>
      <c r="T46">
        <v>4.41</v>
      </c>
      <c r="U46">
        <v>4.63</v>
      </c>
      <c r="V46">
        <v>25</v>
      </c>
      <c r="W46">
        <v>93</v>
      </c>
      <c r="X46">
        <v>56</v>
      </c>
      <c r="Y46">
        <v>15</v>
      </c>
      <c r="Z46">
        <v>4</v>
      </c>
      <c r="AA46">
        <v>7</v>
      </c>
      <c r="AB46">
        <v>15</v>
      </c>
      <c r="AC46">
        <v>7</v>
      </c>
      <c r="AD46">
        <v>1</v>
      </c>
      <c r="AE46">
        <v>0</v>
      </c>
      <c r="AF46">
        <v>57</v>
      </c>
      <c r="AG46">
        <v>0</v>
      </c>
      <c r="AH46">
        <v>0</v>
      </c>
      <c r="AI46">
        <v>0</v>
      </c>
      <c r="AJ46">
        <v>23</v>
      </c>
      <c r="AK46">
        <v>2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1.1599999999999999</v>
      </c>
      <c r="AR46">
        <v>0.24299999999999999</v>
      </c>
      <c r="AS46">
        <v>1.3</v>
      </c>
      <c r="AT46" s="2">
        <v>1.6000000000000001E-3</v>
      </c>
      <c r="AU46">
        <v>2.16</v>
      </c>
    </row>
    <row r="47" spans="1:47" x14ac:dyDescent="0.2">
      <c r="A47" s="6" t="s">
        <v>220</v>
      </c>
      <c r="B47" t="s">
        <v>288</v>
      </c>
      <c r="C47">
        <v>65</v>
      </c>
      <c r="D47" t="s">
        <v>190</v>
      </c>
      <c r="E47" t="s">
        <v>157</v>
      </c>
      <c r="F47" t="s">
        <v>77</v>
      </c>
      <c r="G47" t="str">
        <f>IF(F47="MIN", "AL Central", 0)</f>
        <v>AL Central</v>
      </c>
      <c r="H47" t="s">
        <v>163</v>
      </c>
      <c r="I47" t="s">
        <v>57</v>
      </c>
      <c r="J47" t="s">
        <v>191</v>
      </c>
      <c r="K47">
        <v>5</v>
      </c>
      <c r="L47">
        <v>6</v>
      </c>
      <c r="M47">
        <v>3</v>
      </c>
      <c r="N47">
        <v>1</v>
      </c>
      <c r="O47">
        <v>1</v>
      </c>
      <c r="P47">
        <v>2</v>
      </c>
      <c r="Q47">
        <v>6</v>
      </c>
      <c r="R47">
        <v>1</v>
      </c>
      <c r="S47">
        <v>0</v>
      </c>
      <c r="T47">
        <v>4.17</v>
      </c>
      <c r="U47">
        <v>4.5999999999999996</v>
      </c>
      <c r="V47">
        <v>23</v>
      </c>
      <c r="W47">
        <v>100</v>
      </c>
      <c r="X47">
        <v>66</v>
      </c>
      <c r="Y47">
        <v>13</v>
      </c>
      <c r="Z47">
        <v>13</v>
      </c>
      <c r="AA47">
        <v>5</v>
      </c>
      <c r="AB47">
        <v>10</v>
      </c>
      <c r="AC47">
        <v>1</v>
      </c>
      <c r="AD47">
        <v>1</v>
      </c>
      <c r="AE47">
        <v>0</v>
      </c>
      <c r="AF47">
        <v>66</v>
      </c>
      <c r="AG47">
        <v>0</v>
      </c>
      <c r="AH47">
        <v>0</v>
      </c>
      <c r="AI47">
        <v>0</v>
      </c>
      <c r="AJ47">
        <v>21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0.74</v>
      </c>
      <c r="AR47">
        <v>0.151</v>
      </c>
      <c r="AS47">
        <v>1.03</v>
      </c>
      <c r="AT47" s="2">
        <v>1.2999999999999999E-3</v>
      </c>
      <c r="AU47">
        <v>1.79</v>
      </c>
    </row>
    <row r="48" spans="1:47" x14ac:dyDescent="0.2">
      <c r="A48" s="6" t="s">
        <v>220</v>
      </c>
      <c r="B48" t="s">
        <v>288</v>
      </c>
      <c r="C48">
        <v>70</v>
      </c>
      <c r="D48" t="s">
        <v>192</v>
      </c>
      <c r="E48" t="s">
        <v>158</v>
      </c>
      <c r="F48" t="s">
        <v>77</v>
      </c>
      <c r="G48" t="str">
        <f>IF(F48="MIN", "AL Central", 0)</f>
        <v>AL Central</v>
      </c>
      <c r="H48" t="s">
        <v>78</v>
      </c>
      <c r="I48" t="s">
        <v>57</v>
      </c>
      <c r="K48">
        <v>4</v>
      </c>
      <c r="L48">
        <v>6</v>
      </c>
      <c r="M48">
        <v>3</v>
      </c>
      <c r="N48">
        <v>0</v>
      </c>
      <c r="O48">
        <v>0</v>
      </c>
      <c r="P48">
        <v>3</v>
      </c>
      <c r="Q48">
        <v>7</v>
      </c>
      <c r="R48">
        <v>0</v>
      </c>
      <c r="S48">
        <v>0</v>
      </c>
      <c r="T48">
        <v>3.86</v>
      </c>
      <c r="U48">
        <v>4.42</v>
      </c>
      <c r="V48">
        <v>23</v>
      </c>
      <c r="W48">
        <v>95</v>
      </c>
      <c r="X48">
        <v>63</v>
      </c>
      <c r="Y48">
        <v>15</v>
      </c>
      <c r="Z48">
        <v>17</v>
      </c>
      <c r="AA48">
        <v>6</v>
      </c>
      <c r="AB48">
        <v>7</v>
      </c>
      <c r="AC48">
        <v>2</v>
      </c>
      <c r="AD48">
        <v>2</v>
      </c>
      <c r="AE48">
        <v>0</v>
      </c>
      <c r="AF48">
        <v>70</v>
      </c>
      <c r="AG48">
        <v>0</v>
      </c>
      <c r="AH48">
        <v>0</v>
      </c>
      <c r="AI48">
        <v>0</v>
      </c>
      <c r="AJ48">
        <v>20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1.08</v>
      </c>
      <c r="AR48">
        <v>0.35899999999999999</v>
      </c>
      <c r="AS48">
        <v>1.46</v>
      </c>
      <c r="AT48" s="2">
        <v>2.8999999999999998E-3</v>
      </c>
      <c r="AU48">
        <v>2.79</v>
      </c>
    </row>
    <row r="49" spans="1:47" x14ac:dyDescent="0.2">
      <c r="A49" s="6" t="s">
        <v>220</v>
      </c>
      <c r="B49" t="s">
        <v>288</v>
      </c>
      <c r="C49">
        <v>77</v>
      </c>
      <c r="D49" t="s">
        <v>193</v>
      </c>
      <c r="E49" t="s">
        <v>157</v>
      </c>
      <c r="F49" t="s">
        <v>80</v>
      </c>
      <c r="G49" t="str">
        <f t="shared" ref="G49:G56" si="4">IF(F49="DET", "AL Central", 0)</f>
        <v>AL Central</v>
      </c>
      <c r="H49" t="s">
        <v>166</v>
      </c>
      <c r="I49" t="s">
        <v>57</v>
      </c>
      <c r="J49" t="s">
        <v>194</v>
      </c>
      <c r="K49">
        <v>5</v>
      </c>
      <c r="L49">
        <v>6</v>
      </c>
      <c r="M49">
        <v>6</v>
      </c>
      <c r="N49">
        <v>2</v>
      </c>
      <c r="O49">
        <v>2</v>
      </c>
      <c r="P49">
        <v>2</v>
      </c>
      <c r="Q49">
        <v>3</v>
      </c>
      <c r="R49">
        <v>0</v>
      </c>
      <c r="S49">
        <v>0</v>
      </c>
      <c r="T49">
        <v>3.8</v>
      </c>
      <c r="U49">
        <v>4.33</v>
      </c>
      <c r="V49">
        <v>25</v>
      </c>
      <c r="W49">
        <v>93</v>
      </c>
      <c r="X49">
        <v>60</v>
      </c>
      <c r="Y49">
        <v>15</v>
      </c>
      <c r="Z49">
        <v>9</v>
      </c>
      <c r="AA49">
        <v>10</v>
      </c>
      <c r="AB49">
        <v>10</v>
      </c>
      <c r="AC49">
        <v>5</v>
      </c>
      <c r="AD49">
        <v>0</v>
      </c>
      <c r="AE49">
        <v>0</v>
      </c>
      <c r="AF49">
        <v>53</v>
      </c>
      <c r="AG49">
        <v>0</v>
      </c>
      <c r="AH49">
        <v>1</v>
      </c>
      <c r="AI49">
        <v>0</v>
      </c>
      <c r="AJ49">
        <v>23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0.81</v>
      </c>
      <c r="AR49">
        <v>3.2000000000000001E-2</v>
      </c>
      <c r="AS49">
        <v>0.81</v>
      </c>
      <c r="AT49" s="2">
        <v>2.0000000000000001E-4</v>
      </c>
      <c r="AU49">
        <v>0.77</v>
      </c>
    </row>
    <row r="50" spans="1:47" x14ac:dyDescent="0.2">
      <c r="A50" s="6" t="s">
        <v>220</v>
      </c>
      <c r="B50" t="s">
        <v>288</v>
      </c>
      <c r="C50">
        <v>83</v>
      </c>
      <c r="D50" t="s">
        <v>195</v>
      </c>
      <c r="E50" t="s">
        <v>157</v>
      </c>
      <c r="F50" t="s">
        <v>50</v>
      </c>
      <c r="G50" t="s">
        <v>409</v>
      </c>
      <c r="H50" t="s">
        <v>196</v>
      </c>
      <c r="I50" t="s">
        <v>52</v>
      </c>
      <c r="J50" t="s">
        <v>197</v>
      </c>
      <c r="K50">
        <v>5</v>
      </c>
      <c r="L50">
        <v>5</v>
      </c>
      <c r="M50">
        <v>7</v>
      </c>
      <c r="N50">
        <v>4</v>
      </c>
      <c r="O50">
        <v>4</v>
      </c>
      <c r="P50">
        <v>1</v>
      </c>
      <c r="Q50">
        <v>5</v>
      </c>
      <c r="R50">
        <v>0</v>
      </c>
      <c r="S50">
        <v>0</v>
      </c>
      <c r="T50">
        <v>3.99</v>
      </c>
      <c r="U50">
        <v>4.1900000000000004</v>
      </c>
      <c r="V50">
        <v>23</v>
      </c>
      <c r="W50">
        <v>85</v>
      </c>
      <c r="X50">
        <v>57</v>
      </c>
      <c r="Y50">
        <v>12</v>
      </c>
      <c r="Z50">
        <v>12</v>
      </c>
      <c r="AA50">
        <v>10</v>
      </c>
      <c r="AB50">
        <v>7</v>
      </c>
      <c r="AC50">
        <v>3</v>
      </c>
      <c r="AD50">
        <v>0</v>
      </c>
      <c r="AE50">
        <v>0</v>
      </c>
      <c r="AF50">
        <v>41</v>
      </c>
      <c r="AG50">
        <v>0</v>
      </c>
      <c r="AH50">
        <v>0</v>
      </c>
      <c r="AI50">
        <v>0</v>
      </c>
      <c r="AJ50">
        <v>22</v>
      </c>
      <c r="AK50">
        <v>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0.89</v>
      </c>
      <c r="AR50">
        <v>-0.13800000000000001</v>
      </c>
      <c r="AS50">
        <v>0.79</v>
      </c>
      <c r="AT50" s="2">
        <v>-6.9999999999999999E-4</v>
      </c>
      <c r="AU50">
        <v>-1.55</v>
      </c>
    </row>
    <row r="51" spans="1:47" x14ac:dyDescent="0.2">
      <c r="A51" s="6" t="s">
        <v>220</v>
      </c>
      <c r="B51" t="s">
        <v>288</v>
      </c>
      <c r="C51">
        <v>89</v>
      </c>
      <c r="D51" t="s">
        <v>198</v>
      </c>
      <c r="E51" t="s">
        <v>158</v>
      </c>
      <c r="F51" t="s">
        <v>80</v>
      </c>
      <c r="G51" t="str">
        <f t="shared" si="4"/>
        <v>AL Central</v>
      </c>
      <c r="H51" t="s">
        <v>199</v>
      </c>
      <c r="I51" t="s">
        <v>74</v>
      </c>
      <c r="K51">
        <v>4</v>
      </c>
      <c r="L51">
        <v>3.2</v>
      </c>
      <c r="M51">
        <v>6</v>
      </c>
      <c r="N51">
        <v>5</v>
      </c>
      <c r="O51">
        <v>2</v>
      </c>
      <c r="P51">
        <v>0</v>
      </c>
      <c r="Q51">
        <v>3</v>
      </c>
      <c r="R51">
        <v>1</v>
      </c>
      <c r="S51">
        <v>0</v>
      </c>
      <c r="T51">
        <v>4.0199999999999996</v>
      </c>
      <c r="U51">
        <v>4.22</v>
      </c>
      <c r="V51">
        <v>19</v>
      </c>
      <c r="W51">
        <v>72</v>
      </c>
      <c r="X51">
        <v>50</v>
      </c>
      <c r="Y51">
        <v>12</v>
      </c>
      <c r="Z51">
        <v>4</v>
      </c>
      <c r="AA51">
        <v>7</v>
      </c>
      <c r="AB51">
        <v>9</v>
      </c>
      <c r="AC51">
        <v>4</v>
      </c>
      <c r="AD51">
        <v>2</v>
      </c>
      <c r="AE51">
        <v>0</v>
      </c>
      <c r="AF51">
        <v>38</v>
      </c>
      <c r="AG51">
        <v>0</v>
      </c>
      <c r="AH51">
        <v>0</v>
      </c>
      <c r="AI51">
        <v>0</v>
      </c>
      <c r="AJ51">
        <v>19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1</v>
      </c>
      <c r="AQ51">
        <v>1.24</v>
      </c>
      <c r="AR51">
        <v>-0.44</v>
      </c>
      <c r="AS51">
        <v>1</v>
      </c>
      <c r="AT51" s="2">
        <v>-2.0999999999999999E-3</v>
      </c>
      <c r="AU51">
        <v>-3.72</v>
      </c>
    </row>
    <row r="52" spans="1:47" x14ac:dyDescent="0.2">
      <c r="A52" s="6" t="s">
        <v>220</v>
      </c>
      <c r="B52" t="s">
        <v>288</v>
      </c>
      <c r="C52">
        <v>95</v>
      </c>
      <c r="D52" t="s">
        <v>200</v>
      </c>
      <c r="E52" t="s">
        <v>157</v>
      </c>
      <c r="F52" t="s">
        <v>102</v>
      </c>
      <c r="G52" t="str">
        <f>IF(F52="BOS", "AL East", 0)</f>
        <v>AL East</v>
      </c>
      <c r="H52" t="s">
        <v>51</v>
      </c>
      <c r="I52" t="s">
        <v>57</v>
      </c>
      <c r="J52" t="s">
        <v>201</v>
      </c>
      <c r="K52">
        <v>9</v>
      </c>
      <c r="L52">
        <v>5</v>
      </c>
      <c r="M52">
        <v>3</v>
      </c>
      <c r="N52">
        <v>3</v>
      </c>
      <c r="O52">
        <v>3</v>
      </c>
      <c r="P52">
        <v>3</v>
      </c>
      <c r="Q52">
        <v>4</v>
      </c>
      <c r="R52">
        <v>0</v>
      </c>
      <c r="S52">
        <v>0</v>
      </c>
      <c r="T52">
        <v>4.09</v>
      </c>
      <c r="U52">
        <v>4.17</v>
      </c>
      <c r="V52">
        <v>21</v>
      </c>
      <c r="W52">
        <v>96</v>
      </c>
      <c r="X52">
        <v>56</v>
      </c>
      <c r="Y52">
        <v>11</v>
      </c>
      <c r="Z52">
        <v>7</v>
      </c>
      <c r="AA52">
        <v>7</v>
      </c>
      <c r="AB52">
        <v>7</v>
      </c>
      <c r="AC52">
        <v>4</v>
      </c>
      <c r="AD52">
        <v>1</v>
      </c>
      <c r="AE52">
        <v>0</v>
      </c>
      <c r="AF52">
        <v>50</v>
      </c>
      <c r="AG52">
        <v>0</v>
      </c>
      <c r="AH52">
        <v>0</v>
      </c>
      <c r="AI52">
        <v>0</v>
      </c>
      <c r="AJ52">
        <v>18</v>
      </c>
      <c r="AK52">
        <v>2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0.96</v>
      </c>
      <c r="AR52">
        <v>-7.6999999999999999E-2</v>
      </c>
      <c r="AS52">
        <v>0.98</v>
      </c>
      <c r="AT52" s="2">
        <v>-5.0000000000000001E-4</v>
      </c>
      <c r="AU52">
        <v>-0.06</v>
      </c>
    </row>
    <row r="53" spans="1:47" x14ac:dyDescent="0.2">
      <c r="A53" s="6" t="s">
        <v>220</v>
      </c>
      <c r="B53" t="s">
        <v>288</v>
      </c>
      <c r="C53">
        <v>100</v>
      </c>
      <c r="D53" t="s">
        <v>202</v>
      </c>
      <c r="E53" t="s">
        <v>157</v>
      </c>
      <c r="F53" t="s">
        <v>117</v>
      </c>
      <c r="G53" t="str">
        <f>IF(F53="TBR", "AL East", 0)</f>
        <v>AL East</v>
      </c>
      <c r="H53" t="s">
        <v>203</v>
      </c>
      <c r="I53" t="s">
        <v>52</v>
      </c>
      <c r="J53" t="s">
        <v>204</v>
      </c>
      <c r="K53">
        <v>4</v>
      </c>
      <c r="L53">
        <v>5</v>
      </c>
      <c r="M53">
        <v>7</v>
      </c>
      <c r="N53">
        <v>5</v>
      </c>
      <c r="O53">
        <v>5</v>
      </c>
      <c r="P53">
        <v>2</v>
      </c>
      <c r="Q53">
        <v>7</v>
      </c>
      <c r="R53">
        <v>2</v>
      </c>
      <c r="S53">
        <v>0</v>
      </c>
      <c r="T53">
        <v>4.33</v>
      </c>
      <c r="U53">
        <v>4.3</v>
      </c>
      <c r="V53">
        <v>23</v>
      </c>
      <c r="W53">
        <v>92</v>
      </c>
      <c r="X53">
        <v>65</v>
      </c>
      <c r="Y53">
        <v>11</v>
      </c>
      <c r="Z53">
        <v>17</v>
      </c>
      <c r="AA53">
        <v>5</v>
      </c>
      <c r="AB53">
        <v>9</v>
      </c>
      <c r="AC53">
        <v>1</v>
      </c>
      <c r="AD53">
        <v>2</v>
      </c>
      <c r="AE53">
        <v>0</v>
      </c>
      <c r="AF53">
        <v>38</v>
      </c>
      <c r="AG53">
        <v>0</v>
      </c>
      <c r="AH53">
        <v>0</v>
      </c>
      <c r="AI53">
        <v>1</v>
      </c>
      <c r="AJ53">
        <v>21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0.53</v>
      </c>
      <c r="AR53">
        <v>-0.27400000000000002</v>
      </c>
      <c r="AS53">
        <v>0.57999999999999996</v>
      </c>
      <c r="AT53" s="2">
        <v>-1.8E-3</v>
      </c>
      <c r="AU53">
        <v>-2.75</v>
      </c>
    </row>
    <row r="54" spans="1:47" x14ac:dyDescent="0.2">
      <c r="A54" s="6" t="s">
        <v>220</v>
      </c>
      <c r="B54" t="s">
        <v>288</v>
      </c>
      <c r="C54">
        <v>105</v>
      </c>
      <c r="D54" t="s">
        <v>205</v>
      </c>
      <c r="E54" t="s">
        <v>158</v>
      </c>
      <c r="F54" t="s">
        <v>179</v>
      </c>
      <c r="G54" t="str">
        <f>IF(F54="HOU", "AL West", 0)</f>
        <v>AL West</v>
      </c>
      <c r="H54" t="s">
        <v>206</v>
      </c>
      <c r="I54" t="s">
        <v>52</v>
      </c>
      <c r="J54" t="s">
        <v>207</v>
      </c>
      <c r="K54">
        <v>4</v>
      </c>
      <c r="L54">
        <v>4.0999999999999996</v>
      </c>
      <c r="M54">
        <v>7</v>
      </c>
      <c r="N54">
        <v>4</v>
      </c>
      <c r="O54">
        <v>4</v>
      </c>
      <c r="P54">
        <v>5</v>
      </c>
      <c r="Q54">
        <v>4</v>
      </c>
      <c r="R54">
        <v>0</v>
      </c>
      <c r="S54">
        <v>0</v>
      </c>
      <c r="T54">
        <v>4.49</v>
      </c>
      <c r="U54">
        <v>4.3099999999999996</v>
      </c>
      <c r="V54">
        <v>25</v>
      </c>
      <c r="W54">
        <v>99</v>
      </c>
      <c r="X54">
        <v>56</v>
      </c>
      <c r="Y54">
        <v>10</v>
      </c>
      <c r="Z54">
        <v>6</v>
      </c>
      <c r="AA54">
        <v>10</v>
      </c>
      <c r="AB54">
        <v>6</v>
      </c>
      <c r="AC54">
        <v>3</v>
      </c>
      <c r="AD54">
        <v>0</v>
      </c>
      <c r="AE54">
        <v>0</v>
      </c>
      <c r="AF54">
        <v>32</v>
      </c>
      <c r="AG54">
        <v>0</v>
      </c>
      <c r="AH54">
        <v>0</v>
      </c>
      <c r="AI54">
        <v>0</v>
      </c>
      <c r="AJ54">
        <v>20</v>
      </c>
      <c r="AK54">
        <v>0</v>
      </c>
      <c r="AL54">
        <v>0</v>
      </c>
      <c r="AM54">
        <v>0</v>
      </c>
      <c r="AN54">
        <v>1</v>
      </c>
      <c r="AO54">
        <v>0</v>
      </c>
      <c r="AP54">
        <v>0</v>
      </c>
      <c r="AQ54">
        <v>1.43</v>
      </c>
      <c r="AR54">
        <v>-9.9000000000000005E-2</v>
      </c>
      <c r="AS54">
        <v>1.52</v>
      </c>
      <c r="AT54" s="2">
        <v>-5.9999999999999995E-4</v>
      </c>
      <c r="AU54">
        <v>-0.82</v>
      </c>
    </row>
    <row r="55" spans="1:47" x14ac:dyDescent="0.2">
      <c r="A55" s="6" t="s">
        <v>220</v>
      </c>
      <c r="B55" t="s">
        <v>288</v>
      </c>
      <c r="C55">
        <v>111</v>
      </c>
      <c r="D55" t="s">
        <v>208</v>
      </c>
      <c r="E55" t="s">
        <v>157</v>
      </c>
      <c r="F55" t="s">
        <v>80</v>
      </c>
      <c r="G55" t="str">
        <f t="shared" si="4"/>
        <v>AL Central</v>
      </c>
      <c r="H55" t="s">
        <v>97</v>
      </c>
      <c r="I55" t="s">
        <v>66</v>
      </c>
      <c r="K55">
        <v>6</v>
      </c>
      <c r="L55">
        <v>6.1</v>
      </c>
      <c r="M55">
        <v>4</v>
      </c>
      <c r="N55">
        <v>1</v>
      </c>
      <c r="O55">
        <v>1</v>
      </c>
      <c r="P55">
        <v>1</v>
      </c>
      <c r="Q55">
        <v>7</v>
      </c>
      <c r="R55">
        <v>1</v>
      </c>
      <c r="S55">
        <v>0</v>
      </c>
      <c r="T55">
        <v>4.32</v>
      </c>
      <c r="U55">
        <v>4.26</v>
      </c>
      <c r="V55">
        <v>24</v>
      </c>
      <c r="W55">
        <v>100</v>
      </c>
      <c r="X55">
        <v>63</v>
      </c>
      <c r="Y55">
        <v>7</v>
      </c>
      <c r="Z55">
        <v>14</v>
      </c>
      <c r="AA55">
        <v>5</v>
      </c>
      <c r="AB55">
        <v>11</v>
      </c>
      <c r="AC55">
        <v>3</v>
      </c>
      <c r="AD55">
        <v>3</v>
      </c>
      <c r="AE55">
        <v>0</v>
      </c>
      <c r="AF55">
        <v>67</v>
      </c>
      <c r="AG55">
        <v>0</v>
      </c>
      <c r="AH55">
        <v>0</v>
      </c>
      <c r="AI55">
        <v>0</v>
      </c>
      <c r="AJ55">
        <v>23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0.94</v>
      </c>
      <c r="AR55">
        <v>0.27600000000000002</v>
      </c>
      <c r="AS55">
        <v>0.98</v>
      </c>
      <c r="AT55" s="2">
        <v>1.6999999999999999E-3</v>
      </c>
      <c r="AU55">
        <v>1.98</v>
      </c>
    </row>
    <row r="56" spans="1:47" x14ac:dyDescent="0.2">
      <c r="A56" s="6" t="s">
        <v>220</v>
      </c>
      <c r="B56" t="s">
        <v>288</v>
      </c>
      <c r="C56">
        <v>117</v>
      </c>
      <c r="D56" t="s">
        <v>209</v>
      </c>
      <c r="E56" t="s">
        <v>158</v>
      </c>
      <c r="F56" t="s">
        <v>80</v>
      </c>
      <c r="G56" t="str">
        <f t="shared" si="4"/>
        <v>AL Central</v>
      </c>
      <c r="H56" t="s">
        <v>210</v>
      </c>
      <c r="I56" t="s">
        <v>57</v>
      </c>
      <c r="J56" t="s">
        <v>211</v>
      </c>
      <c r="K56">
        <v>4</v>
      </c>
      <c r="L56">
        <v>5.0999999999999996</v>
      </c>
      <c r="M56">
        <v>9</v>
      </c>
      <c r="N56">
        <v>4</v>
      </c>
      <c r="O56">
        <v>4</v>
      </c>
      <c r="P56">
        <v>3</v>
      </c>
      <c r="Q56">
        <v>3</v>
      </c>
      <c r="R56">
        <v>1</v>
      </c>
      <c r="S56">
        <v>0</v>
      </c>
      <c r="T56">
        <v>4.43</v>
      </c>
      <c r="U56">
        <v>4.3499999999999996</v>
      </c>
      <c r="V56">
        <v>27</v>
      </c>
      <c r="W56">
        <v>103</v>
      </c>
      <c r="X56">
        <v>66</v>
      </c>
      <c r="Y56">
        <v>10</v>
      </c>
      <c r="Z56">
        <v>12</v>
      </c>
      <c r="AA56">
        <v>6</v>
      </c>
      <c r="AB56">
        <v>15</v>
      </c>
      <c r="AC56">
        <v>8</v>
      </c>
      <c r="AD56">
        <v>2</v>
      </c>
      <c r="AE56">
        <v>0</v>
      </c>
      <c r="AF56">
        <v>34</v>
      </c>
      <c r="AG56">
        <v>1</v>
      </c>
      <c r="AH56">
        <v>0</v>
      </c>
      <c r="AI56">
        <v>0</v>
      </c>
      <c r="AJ56">
        <v>24</v>
      </c>
      <c r="AK56">
        <v>3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0.62</v>
      </c>
      <c r="AR56">
        <v>-0.23699999999999999</v>
      </c>
      <c r="AS56">
        <v>0.68</v>
      </c>
      <c r="AT56" s="2">
        <v>-1.6000000000000001E-3</v>
      </c>
      <c r="AU56">
        <v>-2.08</v>
      </c>
    </row>
    <row r="57" spans="1:47" x14ac:dyDescent="0.2">
      <c r="A57" s="6" t="s">
        <v>220</v>
      </c>
      <c r="B57" t="s">
        <v>288</v>
      </c>
      <c r="C57">
        <v>125</v>
      </c>
      <c r="D57" t="s">
        <v>212</v>
      </c>
      <c r="E57" t="s">
        <v>157</v>
      </c>
      <c r="F57" t="s">
        <v>135</v>
      </c>
      <c r="G57" t="str">
        <f>IF(F57="SEA", "AL West", 0)</f>
        <v>AL West</v>
      </c>
      <c r="H57" t="s">
        <v>97</v>
      </c>
      <c r="I57" t="s">
        <v>66</v>
      </c>
      <c r="J57" t="s">
        <v>213</v>
      </c>
      <c r="K57">
        <v>10</v>
      </c>
      <c r="L57">
        <v>7</v>
      </c>
      <c r="M57">
        <v>3</v>
      </c>
      <c r="N57">
        <v>3</v>
      </c>
      <c r="O57">
        <v>3</v>
      </c>
      <c r="P57">
        <v>0</v>
      </c>
      <c r="Q57">
        <v>6</v>
      </c>
      <c r="R57">
        <v>3</v>
      </c>
      <c r="S57">
        <v>0</v>
      </c>
      <c r="T57">
        <v>4.3899999999999997</v>
      </c>
      <c r="U57">
        <v>4.49</v>
      </c>
      <c r="V57">
        <v>24</v>
      </c>
      <c r="W57">
        <v>95</v>
      </c>
      <c r="X57">
        <v>65</v>
      </c>
      <c r="Y57">
        <v>17</v>
      </c>
      <c r="Z57">
        <v>8</v>
      </c>
      <c r="AA57">
        <v>8</v>
      </c>
      <c r="AB57">
        <v>10</v>
      </c>
      <c r="AC57">
        <v>3</v>
      </c>
      <c r="AD57">
        <v>2</v>
      </c>
      <c r="AE57">
        <v>0</v>
      </c>
      <c r="AF57">
        <v>65</v>
      </c>
      <c r="AG57">
        <v>0</v>
      </c>
      <c r="AH57">
        <v>0</v>
      </c>
      <c r="AI57">
        <v>0</v>
      </c>
      <c r="AJ57">
        <v>24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0.56999999999999995</v>
      </c>
      <c r="AR57">
        <v>-4.3999999999999997E-2</v>
      </c>
      <c r="AS57">
        <v>0.6</v>
      </c>
      <c r="AT57" s="2">
        <v>-2.9999999999999997E-4</v>
      </c>
      <c r="AU57">
        <v>0.16</v>
      </c>
    </row>
    <row r="58" spans="1:47" x14ac:dyDescent="0.2">
      <c r="A58" s="6" t="s">
        <v>220</v>
      </c>
      <c r="B58" t="s">
        <v>288</v>
      </c>
      <c r="C58">
        <v>158</v>
      </c>
      <c r="D58" t="s">
        <v>214</v>
      </c>
      <c r="E58" t="s">
        <v>158</v>
      </c>
      <c r="F58" t="s">
        <v>50</v>
      </c>
      <c r="G58" t="s">
        <v>409</v>
      </c>
      <c r="H58" t="s">
        <v>215</v>
      </c>
      <c r="I58" t="s">
        <v>74</v>
      </c>
      <c r="J58" t="s">
        <v>216</v>
      </c>
      <c r="K58">
        <v>34</v>
      </c>
      <c r="L58">
        <v>3.2</v>
      </c>
      <c r="M58">
        <v>7</v>
      </c>
      <c r="N58">
        <v>4</v>
      </c>
      <c r="O58">
        <v>1</v>
      </c>
      <c r="P58">
        <v>1</v>
      </c>
      <c r="Q58">
        <v>1</v>
      </c>
      <c r="R58">
        <v>0</v>
      </c>
      <c r="S58">
        <v>0</v>
      </c>
      <c r="T58">
        <v>4.34</v>
      </c>
      <c r="U58">
        <v>4.46</v>
      </c>
      <c r="V58">
        <v>19</v>
      </c>
      <c r="W58">
        <v>69</v>
      </c>
      <c r="X58">
        <v>43</v>
      </c>
      <c r="Y58">
        <v>6</v>
      </c>
      <c r="Z58">
        <v>9</v>
      </c>
      <c r="AA58">
        <v>4</v>
      </c>
      <c r="AB58">
        <v>13</v>
      </c>
      <c r="AC58">
        <v>7</v>
      </c>
      <c r="AD58">
        <v>1</v>
      </c>
      <c r="AE58">
        <v>0</v>
      </c>
      <c r="AF58">
        <v>37</v>
      </c>
      <c r="AG58">
        <v>0</v>
      </c>
      <c r="AH58">
        <v>0</v>
      </c>
      <c r="AI58">
        <v>0</v>
      </c>
      <c r="AJ58">
        <v>18</v>
      </c>
      <c r="AK58">
        <v>4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1.02</v>
      </c>
      <c r="AR58">
        <v>-0.23200000000000001</v>
      </c>
      <c r="AS58">
        <v>0.01</v>
      </c>
      <c r="AT58" s="2">
        <v>0</v>
      </c>
      <c r="AU58">
        <v>-2.46</v>
      </c>
    </row>
    <row r="59" spans="1:47" x14ac:dyDescent="0.2">
      <c r="A59" s="6" t="s">
        <v>221</v>
      </c>
      <c r="H59" s="5">
        <v>44849</v>
      </c>
      <c r="J59" t="s">
        <v>219</v>
      </c>
      <c r="K59">
        <v>5</v>
      </c>
      <c r="L59">
        <v>131.19999999999999</v>
      </c>
      <c r="M59">
        <v>136</v>
      </c>
      <c r="N59">
        <v>74</v>
      </c>
      <c r="O59">
        <v>63</v>
      </c>
      <c r="P59">
        <v>38</v>
      </c>
      <c r="Q59">
        <v>100</v>
      </c>
      <c r="R59">
        <v>19</v>
      </c>
      <c r="S59">
        <v>5</v>
      </c>
      <c r="T59">
        <v>4.3099999999999996</v>
      </c>
      <c r="U59">
        <v>4.45</v>
      </c>
      <c r="V59">
        <v>568</v>
      </c>
      <c r="W59">
        <v>2153</v>
      </c>
      <c r="X59" s="3">
        <v>0.65</v>
      </c>
      <c r="Y59" s="3">
        <v>0.14000000000000001</v>
      </c>
      <c r="Z59" s="3">
        <v>0.1</v>
      </c>
      <c r="AA59">
        <v>0.69</v>
      </c>
      <c r="AC59" s="3">
        <v>0.26</v>
      </c>
      <c r="AD59" s="3">
        <v>0.06</v>
      </c>
      <c r="AE59">
        <v>0</v>
      </c>
      <c r="AF59">
        <v>49</v>
      </c>
      <c r="AG59">
        <v>1</v>
      </c>
      <c r="AH59">
        <v>2</v>
      </c>
      <c r="AI59">
        <v>1</v>
      </c>
      <c r="AJ59">
        <v>524</v>
      </c>
      <c r="AK59">
        <v>30</v>
      </c>
      <c r="AL59">
        <v>0</v>
      </c>
      <c r="AM59">
        <v>0</v>
      </c>
      <c r="AN59">
        <v>8</v>
      </c>
      <c r="AO59">
        <v>1</v>
      </c>
      <c r="AP59">
        <v>7</v>
      </c>
      <c r="AQ59">
        <v>0.94</v>
      </c>
      <c r="AR59">
        <v>-0.86699999999999999</v>
      </c>
      <c r="AS59">
        <v>0.91</v>
      </c>
      <c r="AT59" s="2">
        <v>-2.2000000000000001E-3</v>
      </c>
      <c r="AU59">
        <v>-9.01</v>
      </c>
    </row>
    <row r="60" spans="1:47" x14ac:dyDescent="0.2">
      <c r="A60" s="6"/>
      <c r="H60" s="5"/>
      <c r="X60" s="3"/>
      <c r="Y60" s="3"/>
      <c r="Z60" s="3"/>
      <c r="AC60" s="3"/>
      <c r="AD60" s="3"/>
      <c r="AT60" s="2"/>
    </row>
    <row r="61" spans="1:47" x14ac:dyDescent="0.2">
      <c r="A61" s="6" t="s">
        <v>283</v>
      </c>
      <c r="B61" t="s">
        <v>288</v>
      </c>
      <c r="C61">
        <v>3</v>
      </c>
      <c r="D61" t="s">
        <v>223</v>
      </c>
      <c r="E61" t="s">
        <v>157</v>
      </c>
      <c r="F61" t="s">
        <v>50</v>
      </c>
      <c r="G61" t="s">
        <v>409</v>
      </c>
      <c r="H61" t="s">
        <v>224</v>
      </c>
      <c r="I61" t="s">
        <v>52</v>
      </c>
      <c r="J61" t="s">
        <v>61</v>
      </c>
      <c r="K61">
        <v>99</v>
      </c>
      <c r="L61">
        <v>5</v>
      </c>
      <c r="M61">
        <v>4</v>
      </c>
      <c r="N61">
        <v>2</v>
      </c>
      <c r="O61">
        <v>2</v>
      </c>
      <c r="P61">
        <v>1</v>
      </c>
      <c r="Q61">
        <v>2</v>
      </c>
      <c r="R61">
        <v>0</v>
      </c>
      <c r="S61">
        <v>1</v>
      </c>
      <c r="T61">
        <v>3.6</v>
      </c>
      <c r="U61">
        <v>3.51</v>
      </c>
      <c r="V61">
        <v>21</v>
      </c>
      <c r="W61">
        <v>76</v>
      </c>
      <c r="X61">
        <v>49</v>
      </c>
      <c r="Y61">
        <v>9</v>
      </c>
      <c r="Z61">
        <v>7</v>
      </c>
      <c r="AA61">
        <v>5</v>
      </c>
      <c r="AB61">
        <v>12</v>
      </c>
      <c r="AC61">
        <v>2</v>
      </c>
      <c r="AD61">
        <v>1</v>
      </c>
      <c r="AE61">
        <v>0</v>
      </c>
      <c r="AF61">
        <v>52</v>
      </c>
      <c r="AG61">
        <v>0</v>
      </c>
      <c r="AH61">
        <v>0</v>
      </c>
      <c r="AI61">
        <v>0</v>
      </c>
      <c r="AJ61">
        <v>19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0.14000000000000001</v>
      </c>
      <c r="AR61">
        <v>2.4E-2</v>
      </c>
      <c r="AS61">
        <v>0.14000000000000001</v>
      </c>
      <c r="AT61" s="2">
        <v>1E-4</v>
      </c>
      <c r="AU61">
        <v>0.45</v>
      </c>
    </row>
    <row r="62" spans="1:47" x14ac:dyDescent="0.2">
      <c r="A62" s="6" t="s">
        <v>283</v>
      </c>
      <c r="B62" t="s">
        <v>288</v>
      </c>
      <c r="C62">
        <v>8</v>
      </c>
      <c r="D62" t="s">
        <v>225</v>
      </c>
      <c r="E62" t="s">
        <v>158</v>
      </c>
      <c r="F62" t="s">
        <v>165</v>
      </c>
      <c r="G62" t="str">
        <f>IF(F62="SFG", "NL West", 0)</f>
        <v>NL West</v>
      </c>
      <c r="H62" t="s">
        <v>81</v>
      </c>
      <c r="I62" t="s">
        <v>52</v>
      </c>
      <c r="K62">
        <v>5</v>
      </c>
      <c r="L62">
        <v>4.2</v>
      </c>
      <c r="M62">
        <v>2</v>
      </c>
      <c r="N62">
        <v>2</v>
      </c>
      <c r="O62">
        <v>2</v>
      </c>
      <c r="P62">
        <v>3</v>
      </c>
      <c r="Q62">
        <v>2</v>
      </c>
      <c r="R62">
        <v>0</v>
      </c>
      <c r="S62">
        <v>0</v>
      </c>
      <c r="T62">
        <v>3.72</v>
      </c>
      <c r="U62">
        <v>3.84</v>
      </c>
      <c r="V62">
        <v>19</v>
      </c>
      <c r="W62">
        <v>91</v>
      </c>
      <c r="X62">
        <v>51</v>
      </c>
      <c r="Y62">
        <v>14</v>
      </c>
      <c r="Z62">
        <v>9</v>
      </c>
      <c r="AA62">
        <v>5</v>
      </c>
      <c r="AB62">
        <v>9</v>
      </c>
      <c r="AC62">
        <v>4</v>
      </c>
      <c r="AD62">
        <v>2</v>
      </c>
      <c r="AE62">
        <v>0</v>
      </c>
      <c r="AF62">
        <v>51</v>
      </c>
      <c r="AG62">
        <v>1</v>
      </c>
      <c r="AH62">
        <v>0</v>
      </c>
      <c r="AI62">
        <v>0</v>
      </c>
      <c r="AJ62">
        <v>16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1.18</v>
      </c>
      <c r="AR62">
        <v>0.17499999999999999</v>
      </c>
      <c r="AS62">
        <v>1.17</v>
      </c>
      <c r="AT62" s="2">
        <v>1.1000000000000001E-3</v>
      </c>
      <c r="AU62">
        <v>1.58</v>
      </c>
    </row>
    <row r="63" spans="1:47" x14ac:dyDescent="0.2">
      <c r="A63" s="6" t="s">
        <v>283</v>
      </c>
      <c r="B63" t="s">
        <v>288</v>
      </c>
      <c r="C63">
        <v>14</v>
      </c>
      <c r="D63" t="s">
        <v>226</v>
      </c>
      <c r="E63" t="s">
        <v>157</v>
      </c>
      <c r="F63" t="s">
        <v>227</v>
      </c>
      <c r="G63" t="str">
        <f>IF(F63="NYY", "AL East", 0)</f>
        <v>AL East</v>
      </c>
      <c r="H63" t="s">
        <v>174</v>
      </c>
      <c r="I63" t="s">
        <v>66</v>
      </c>
      <c r="K63">
        <v>6</v>
      </c>
      <c r="L63">
        <v>6.1</v>
      </c>
      <c r="M63">
        <v>6</v>
      </c>
      <c r="N63">
        <v>3</v>
      </c>
      <c r="O63">
        <v>3</v>
      </c>
      <c r="P63">
        <v>3</v>
      </c>
      <c r="Q63">
        <v>2</v>
      </c>
      <c r="R63">
        <v>1</v>
      </c>
      <c r="S63">
        <v>0</v>
      </c>
      <c r="T63">
        <v>3.94</v>
      </c>
      <c r="U63">
        <v>4.68</v>
      </c>
      <c r="V63">
        <v>25</v>
      </c>
      <c r="W63">
        <v>90</v>
      </c>
      <c r="X63">
        <v>59</v>
      </c>
      <c r="Y63">
        <v>15</v>
      </c>
      <c r="Z63">
        <v>8</v>
      </c>
      <c r="AA63">
        <v>8</v>
      </c>
      <c r="AB63">
        <v>12</v>
      </c>
      <c r="AC63">
        <v>7</v>
      </c>
      <c r="AD63">
        <v>1</v>
      </c>
      <c r="AE63">
        <v>0</v>
      </c>
      <c r="AF63">
        <v>48</v>
      </c>
      <c r="AG63">
        <v>0</v>
      </c>
      <c r="AH63">
        <v>1</v>
      </c>
      <c r="AI63">
        <v>0</v>
      </c>
      <c r="AJ63">
        <v>21</v>
      </c>
      <c r="AK63">
        <v>0</v>
      </c>
      <c r="AL63">
        <v>0</v>
      </c>
      <c r="AM63">
        <v>0</v>
      </c>
      <c r="AN63">
        <v>1</v>
      </c>
      <c r="AO63">
        <v>1</v>
      </c>
      <c r="AP63">
        <v>0</v>
      </c>
      <c r="AQ63">
        <v>1.0900000000000001</v>
      </c>
      <c r="AR63">
        <v>-0.17699999999999999</v>
      </c>
      <c r="AS63">
        <v>1.1599999999999999</v>
      </c>
      <c r="AT63" s="2">
        <v>-1.1000000000000001E-3</v>
      </c>
      <c r="AU63">
        <v>-0.53</v>
      </c>
    </row>
    <row r="64" spans="1:47" x14ac:dyDescent="0.2">
      <c r="A64" s="6" t="s">
        <v>283</v>
      </c>
      <c r="B64" t="s">
        <v>288</v>
      </c>
      <c r="C64">
        <v>19</v>
      </c>
      <c r="D64" t="s">
        <v>228</v>
      </c>
      <c r="E64" t="s">
        <v>157</v>
      </c>
      <c r="F64" t="s">
        <v>64</v>
      </c>
      <c r="G64" t="str">
        <f>IF(F64="LAA", "AL West", 0)</f>
        <v>AL West</v>
      </c>
      <c r="H64" t="s">
        <v>166</v>
      </c>
      <c r="I64" t="s">
        <v>57</v>
      </c>
      <c r="J64" t="s">
        <v>67</v>
      </c>
      <c r="K64">
        <v>4</v>
      </c>
      <c r="L64">
        <v>6</v>
      </c>
      <c r="M64">
        <v>4</v>
      </c>
      <c r="N64">
        <v>3</v>
      </c>
      <c r="O64">
        <v>1</v>
      </c>
      <c r="P64">
        <v>3</v>
      </c>
      <c r="Q64">
        <v>4</v>
      </c>
      <c r="R64">
        <v>0</v>
      </c>
      <c r="S64">
        <v>0</v>
      </c>
      <c r="T64">
        <v>3.27</v>
      </c>
      <c r="U64">
        <v>4.29</v>
      </c>
      <c r="V64">
        <v>25</v>
      </c>
      <c r="W64">
        <v>98</v>
      </c>
      <c r="X64">
        <v>59</v>
      </c>
      <c r="Y64">
        <v>17</v>
      </c>
      <c r="Z64">
        <v>3</v>
      </c>
      <c r="AA64">
        <v>9</v>
      </c>
      <c r="AB64">
        <v>9</v>
      </c>
      <c r="AC64">
        <v>2</v>
      </c>
      <c r="AD64">
        <v>1</v>
      </c>
      <c r="AE64">
        <v>0</v>
      </c>
      <c r="AF64">
        <v>57</v>
      </c>
      <c r="AG64">
        <v>1</v>
      </c>
      <c r="AH64">
        <v>1</v>
      </c>
      <c r="AI64">
        <v>0</v>
      </c>
      <c r="AJ64">
        <v>21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0.81</v>
      </c>
      <c r="AR64">
        <v>-8.8999999999999996E-2</v>
      </c>
      <c r="AS64">
        <v>0.7</v>
      </c>
      <c r="AT64" s="2">
        <v>-5.0000000000000001E-4</v>
      </c>
      <c r="AU64">
        <v>-0.09</v>
      </c>
    </row>
    <row r="65" spans="1:47" x14ac:dyDescent="0.2">
      <c r="A65" s="6" t="s">
        <v>283</v>
      </c>
      <c r="B65" t="s">
        <v>288</v>
      </c>
      <c r="C65">
        <v>24</v>
      </c>
      <c r="D65" t="s">
        <v>229</v>
      </c>
      <c r="E65" t="s">
        <v>158</v>
      </c>
      <c r="F65" t="s">
        <v>173</v>
      </c>
      <c r="G65" t="str">
        <f>IF(F65="SDP", "NL West", 0)</f>
        <v>NL West</v>
      </c>
      <c r="H65" t="s">
        <v>199</v>
      </c>
      <c r="I65" t="s">
        <v>57</v>
      </c>
      <c r="K65">
        <v>5</v>
      </c>
      <c r="L65">
        <v>6</v>
      </c>
      <c r="M65">
        <v>3</v>
      </c>
      <c r="N65">
        <v>3</v>
      </c>
      <c r="O65">
        <v>3</v>
      </c>
      <c r="P65">
        <v>5</v>
      </c>
      <c r="Q65">
        <v>7</v>
      </c>
      <c r="R65">
        <v>0</v>
      </c>
      <c r="S65">
        <v>0</v>
      </c>
      <c r="T65">
        <v>3.54</v>
      </c>
      <c r="U65">
        <v>4.08</v>
      </c>
      <c r="V65">
        <v>25</v>
      </c>
      <c r="W65">
        <v>98</v>
      </c>
      <c r="X65">
        <v>62</v>
      </c>
      <c r="Y65">
        <v>15</v>
      </c>
      <c r="Z65">
        <v>9</v>
      </c>
      <c r="AA65">
        <v>4</v>
      </c>
      <c r="AB65">
        <v>9</v>
      </c>
      <c r="AC65">
        <v>4</v>
      </c>
      <c r="AD65">
        <v>2</v>
      </c>
      <c r="AE65">
        <v>0</v>
      </c>
      <c r="AF65">
        <v>56</v>
      </c>
      <c r="AG65">
        <v>0</v>
      </c>
      <c r="AH65">
        <v>0</v>
      </c>
      <c r="AI65">
        <v>0</v>
      </c>
      <c r="AJ65">
        <v>20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0.84</v>
      </c>
      <c r="AR65">
        <v>-8.7999999999999995E-2</v>
      </c>
      <c r="AS65">
        <v>0.72</v>
      </c>
      <c r="AT65" s="2">
        <v>-5.0000000000000001E-4</v>
      </c>
      <c r="AU65">
        <v>-0.21</v>
      </c>
    </row>
    <row r="66" spans="1:47" x14ac:dyDescent="0.2">
      <c r="A66" s="6" t="s">
        <v>283</v>
      </c>
      <c r="B66" t="s">
        <v>288</v>
      </c>
      <c r="C66">
        <v>30</v>
      </c>
      <c r="D66" t="s">
        <v>230</v>
      </c>
      <c r="E66" t="s">
        <v>157</v>
      </c>
      <c r="F66" t="s">
        <v>59</v>
      </c>
      <c r="G66" t="str">
        <f t="shared" ref="G66:G118" si="5">IF(F66="CHW", "AL Central", 0)</f>
        <v>AL Central</v>
      </c>
      <c r="H66" t="s">
        <v>166</v>
      </c>
      <c r="I66" t="s">
        <v>66</v>
      </c>
      <c r="J66" t="s">
        <v>75</v>
      </c>
      <c r="K66">
        <v>5</v>
      </c>
      <c r="L66">
        <v>6.1</v>
      </c>
      <c r="M66">
        <v>9</v>
      </c>
      <c r="N66">
        <v>4</v>
      </c>
      <c r="O66">
        <v>4</v>
      </c>
      <c r="P66">
        <v>0</v>
      </c>
      <c r="Q66">
        <v>3</v>
      </c>
      <c r="R66">
        <v>1</v>
      </c>
      <c r="S66">
        <v>0</v>
      </c>
      <c r="T66">
        <v>3.93</v>
      </c>
      <c r="U66">
        <v>4.0999999999999996</v>
      </c>
      <c r="V66">
        <v>28</v>
      </c>
      <c r="W66">
        <v>98</v>
      </c>
      <c r="X66">
        <v>71</v>
      </c>
      <c r="Y66">
        <v>20</v>
      </c>
      <c r="Z66">
        <v>4</v>
      </c>
      <c r="AA66">
        <v>14</v>
      </c>
      <c r="AB66">
        <v>11</v>
      </c>
      <c r="AC66">
        <v>3</v>
      </c>
      <c r="AD66">
        <v>1</v>
      </c>
      <c r="AE66">
        <v>0</v>
      </c>
      <c r="AF66">
        <v>42</v>
      </c>
      <c r="AG66">
        <v>2</v>
      </c>
      <c r="AH66">
        <v>0</v>
      </c>
      <c r="AI66">
        <v>0</v>
      </c>
      <c r="AJ66">
        <v>27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0.97</v>
      </c>
      <c r="AR66">
        <v>-0.1</v>
      </c>
      <c r="AS66">
        <v>1.1200000000000001</v>
      </c>
      <c r="AT66" s="2">
        <v>-6.9999999999999999E-4</v>
      </c>
      <c r="AU66">
        <v>-1.24</v>
      </c>
    </row>
    <row r="67" spans="1:47" x14ac:dyDescent="0.2">
      <c r="A67" s="6" t="s">
        <v>283</v>
      </c>
      <c r="B67" t="s">
        <v>288</v>
      </c>
      <c r="C67">
        <v>35</v>
      </c>
      <c r="D67" t="s">
        <v>231</v>
      </c>
      <c r="E67" t="s">
        <v>158</v>
      </c>
      <c r="F67" t="s">
        <v>55</v>
      </c>
      <c r="G67" t="str">
        <f>IF(F67="CIN", "NL Central", 0)</f>
        <v>NL Central</v>
      </c>
      <c r="H67" t="s">
        <v>81</v>
      </c>
      <c r="I67" t="s">
        <v>66</v>
      </c>
      <c r="K67">
        <v>8</v>
      </c>
      <c r="L67">
        <v>7</v>
      </c>
      <c r="M67">
        <v>5</v>
      </c>
      <c r="N67">
        <v>1</v>
      </c>
      <c r="O67">
        <v>1</v>
      </c>
      <c r="P67">
        <v>0</v>
      </c>
      <c r="Q67">
        <v>5</v>
      </c>
      <c r="R67">
        <v>1</v>
      </c>
      <c r="S67">
        <v>0</v>
      </c>
      <c r="T67">
        <v>3.48</v>
      </c>
      <c r="U67">
        <v>4.01</v>
      </c>
      <c r="V67">
        <v>23</v>
      </c>
      <c r="W67">
        <v>95</v>
      </c>
      <c r="X67">
        <v>69</v>
      </c>
      <c r="Y67">
        <v>21</v>
      </c>
      <c r="Z67">
        <v>7</v>
      </c>
      <c r="AA67">
        <v>5</v>
      </c>
      <c r="AB67">
        <v>13</v>
      </c>
      <c r="AC67">
        <v>4</v>
      </c>
      <c r="AD67">
        <v>2</v>
      </c>
      <c r="AE67">
        <v>0</v>
      </c>
      <c r="AF67">
        <v>68</v>
      </c>
      <c r="AG67">
        <v>0</v>
      </c>
      <c r="AH67">
        <v>0</v>
      </c>
      <c r="AI67">
        <v>0</v>
      </c>
      <c r="AJ67">
        <v>23</v>
      </c>
      <c r="AK67">
        <v>0</v>
      </c>
      <c r="AL67">
        <v>0</v>
      </c>
      <c r="AM67">
        <v>0</v>
      </c>
      <c r="AN67">
        <v>2</v>
      </c>
      <c r="AO67">
        <v>0</v>
      </c>
      <c r="AP67">
        <v>0</v>
      </c>
      <c r="AQ67">
        <v>1.02</v>
      </c>
      <c r="AR67">
        <v>0.28599999999999998</v>
      </c>
      <c r="AS67">
        <v>0.87</v>
      </c>
      <c r="AT67" s="2">
        <v>1.5E-3</v>
      </c>
      <c r="AU67">
        <v>2.2599999999999998</v>
      </c>
    </row>
    <row r="68" spans="1:47" x14ac:dyDescent="0.2">
      <c r="A68" s="6" t="s">
        <v>283</v>
      </c>
      <c r="B68" t="s">
        <v>288</v>
      </c>
      <c r="C68">
        <v>40</v>
      </c>
      <c r="D68" t="s">
        <v>232</v>
      </c>
      <c r="E68" t="s">
        <v>157</v>
      </c>
      <c r="F68" t="s">
        <v>179</v>
      </c>
      <c r="G68" t="str">
        <f>IF(F68="HOU", "AL West", 0)</f>
        <v>AL West</v>
      </c>
      <c r="H68" t="s">
        <v>233</v>
      </c>
      <c r="I68" t="s">
        <v>57</v>
      </c>
      <c r="J68" t="s">
        <v>82</v>
      </c>
      <c r="K68">
        <v>5</v>
      </c>
      <c r="L68">
        <v>6</v>
      </c>
      <c r="M68">
        <v>6</v>
      </c>
      <c r="N68">
        <v>2</v>
      </c>
      <c r="O68">
        <v>2</v>
      </c>
      <c r="P68">
        <v>4</v>
      </c>
      <c r="Q68">
        <v>3</v>
      </c>
      <c r="R68">
        <v>0</v>
      </c>
      <c r="S68">
        <v>0</v>
      </c>
      <c r="T68">
        <v>3.42</v>
      </c>
      <c r="U68">
        <v>4.0199999999999996</v>
      </c>
      <c r="V68">
        <v>26</v>
      </c>
      <c r="W68">
        <v>95</v>
      </c>
      <c r="X68">
        <v>59</v>
      </c>
      <c r="Y68">
        <v>9</v>
      </c>
      <c r="Z68">
        <v>7</v>
      </c>
      <c r="AA68">
        <v>7</v>
      </c>
      <c r="AB68">
        <v>12</v>
      </c>
      <c r="AC68">
        <v>4</v>
      </c>
      <c r="AD68">
        <v>1</v>
      </c>
      <c r="AE68">
        <v>0</v>
      </c>
      <c r="AF68">
        <v>51</v>
      </c>
      <c r="AG68">
        <v>1</v>
      </c>
      <c r="AH68">
        <v>0</v>
      </c>
      <c r="AI68">
        <v>0</v>
      </c>
      <c r="AJ68">
        <v>20</v>
      </c>
      <c r="AK68">
        <v>1</v>
      </c>
      <c r="AL68">
        <v>0</v>
      </c>
      <c r="AM68">
        <v>0</v>
      </c>
      <c r="AN68">
        <v>1</v>
      </c>
      <c r="AO68">
        <v>2</v>
      </c>
      <c r="AP68">
        <v>0</v>
      </c>
      <c r="AQ68">
        <v>1.29</v>
      </c>
      <c r="AR68">
        <v>2.9000000000000001E-2</v>
      </c>
      <c r="AS68">
        <v>1.06</v>
      </c>
      <c r="AT68" s="2">
        <v>1E-4</v>
      </c>
      <c r="AU68">
        <v>0.88</v>
      </c>
    </row>
    <row r="69" spans="1:47" x14ac:dyDescent="0.2">
      <c r="A69" s="6" t="s">
        <v>283</v>
      </c>
      <c r="B69" t="s">
        <v>288</v>
      </c>
      <c r="C69">
        <v>45</v>
      </c>
      <c r="D69" t="s">
        <v>234</v>
      </c>
      <c r="E69" t="s">
        <v>158</v>
      </c>
      <c r="F69" t="s">
        <v>50</v>
      </c>
      <c r="G69" t="s">
        <v>409</v>
      </c>
      <c r="H69" t="s">
        <v>235</v>
      </c>
      <c r="I69" t="s">
        <v>66</v>
      </c>
      <c r="J69" t="s">
        <v>86</v>
      </c>
      <c r="K69">
        <v>5</v>
      </c>
      <c r="L69">
        <v>6.1</v>
      </c>
      <c r="M69">
        <v>6</v>
      </c>
      <c r="N69">
        <v>3</v>
      </c>
      <c r="O69">
        <v>3</v>
      </c>
      <c r="P69">
        <v>0</v>
      </c>
      <c r="Q69">
        <v>5</v>
      </c>
      <c r="R69">
        <v>0</v>
      </c>
      <c r="S69">
        <v>2</v>
      </c>
      <c r="T69">
        <v>3.52</v>
      </c>
      <c r="U69">
        <v>3.84</v>
      </c>
      <c r="V69">
        <v>26</v>
      </c>
      <c r="W69">
        <v>97</v>
      </c>
      <c r="X69">
        <v>66</v>
      </c>
      <c r="Y69">
        <v>21</v>
      </c>
      <c r="Z69">
        <v>5</v>
      </c>
      <c r="AA69">
        <v>6</v>
      </c>
      <c r="AB69">
        <v>13</v>
      </c>
      <c r="AC69">
        <v>7</v>
      </c>
      <c r="AD69">
        <v>2</v>
      </c>
      <c r="AE69">
        <v>0</v>
      </c>
      <c r="AF69">
        <v>54</v>
      </c>
      <c r="AG69">
        <v>0</v>
      </c>
      <c r="AH69">
        <v>0</v>
      </c>
      <c r="AI69">
        <v>0</v>
      </c>
      <c r="AJ69">
        <v>24</v>
      </c>
      <c r="AK69">
        <v>2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0.74</v>
      </c>
      <c r="AR69">
        <v>4.4999999999999998E-2</v>
      </c>
      <c r="AS69">
        <v>0.54</v>
      </c>
      <c r="AT69" s="2">
        <v>2.0000000000000001E-4</v>
      </c>
      <c r="AU69">
        <v>0.38</v>
      </c>
    </row>
    <row r="70" spans="1:47" x14ac:dyDescent="0.2">
      <c r="A70" s="6" t="s">
        <v>283</v>
      </c>
      <c r="B70" t="s">
        <v>288</v>
      </c>
      <c r="C70">
        <v>50</v>
      </c>
      <c r="D70" t="s">
        <v>236</v>
      </c>
      <c r="E70" t="s">
        <v>158</v>
      </c>
      <c r="F70" t="s">
        <v>93</v>
      </c>
      <c r="G70" s="6" t="s">
        <v>411</v>
      </c>
      <c r="H70" t="s">
        <v>89</v>
      </c>
      <c r="I70" t="s">
        <v>66</v>
      </c>
      <c r="J70" t="s">
        <v>90</v>
      </c>
      <c r="K70">
        <v>6</v>
      </c>
      <c r="L70">
        <v>7</v>
      </c>
      <c r="M70">
        <v>8</v>
      </c>
      <c r="N70">
        <v>3</v>
      </c>
      <c r="O70">
        <v>3</v>
      </c>
      <c r="P70">
        <v>1</v>
      </c>
      <c r="Q70">
        <v>3</v>
      </c>
      <c r="R70">
        <v>2</v>
      </c>
      <c r="S70">
        <v>0</v>
      </c>
      <c r="T70">
        <v>3.56</v>
      </c>
      <c r="U70">
        <v>4.13</v>
      </c>
      <c r="V70">
        <v>30</v>
      </c>
      <c r="W70">
        <v>90</v>
      </c>
      <c r="X70">
        <v>62</v>
      </c>
      <c r="Y70">
        <v>14</v>
      </c>
      <c r="Z70">
        <v>7</v>
      </c>
      <c r="AA70">
        <v>16</v>
      </c>
      <c r="AB70">
        <v>10</v>
      </c>
      <c r="AC70">
        <v>6</v>
      </c>
      <c r="AD70">
        <v>2</v>
      </c>
      <c r="AE70">
        <v>0</v>
      </c>
      <c r="AF70">
        <v>51</v>
      </c>
      <c r="AG70">
        <v>2</v>
      </c>
      <c r="AH70">
        <v>0</v>
      </c>
      <c r="AI70">
        <v>0</v>
      </c>
      <c r="AJ70">
        <v>29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</v>
      </c>
      <c r="AQ70">
        <v>0.99</v>
      </c>
      <c r="AR70">
        <v>7.4999999999999997E-2</v>
      </c>
      <c r="AS70">
        <v>0.93</v>
      </c>
      <c r="AT70" s="2">
        <v>4.0000000000000002E-4</v>
      </c>
      <c r="AU70">
        <v>0.26</v>
      </c>
    </row>
    <row r="71" spans="1:47" x14ac:dyDescent="0.2">
      <c r="A71" s="6" t="s">
        <v>283</v>
      </c>
      <c r="B71" t="s">
        <v>288</v>
      </c>
      <c r="C71">
        <v>56</v>
      </c>
      <c r="D71" t="s">
        <v>237</v>
      </c>
      <c r="E71" t="s">
        <v>158</v>
      </c>
      <c r="F71" t="s">
        <v>69</v>
      </c>
      <c r="G71" t="str">
        <f>IF(F71="OAK", "AL West", 0)</f>
        <v>AL West</v>
      </c>
      <c r="H71" t="s">
        <v>89</v>
      </c>
      <c r="I71" t="s">
        <v>57</v>
      </c>
      <c r="J71" t="s">
        <v>238</v>
      </c>
      <c r="K71">
        <v>4</v>
      </c>
      <c r="L71">
        <v>6</v>
      </c>
      <c r="M71">
        <v>4</v>
      </c>
      <c r="N71">
        <v>1</v>
      </c>
      <c r="O71">
        <v>1</v>
      </c>
      <c r="P71">
        <v>2</v>
      </c>
      <c r="Q71">
        <v>4</v>
      </c>
      <c r="R71">
        <v>1</v>
      </c>
      <c r="S71">
        <v>0</v>
      </c>
      <c r="T71">
        <v>3.38</v>
      </c>
      <c r="U71">
        <v>4.21</v>
      </c>
      <c r="V71">
        <v>23</v>
      </c>
      <c r="W71">
        <v>90</v>
      </c>
      <c r="X71">
        <v>61</v>
      </c>
      <c r="Y71">
        <v>12</v>
      </c>
      <c r="Z71">
        <v>13</v>
      </c>
      <c r="AA71">
        <v>9</v>
      </c>
      <c r="AB71">
        <v>8</v>
      </c>
      <c r="AC71">
        <v>3</v>
      </c>
      <c r="AD71">
        <v>4</v>
      </c>
      <c r="AE71">
        <v>0</v>
      </c>
      <c r="AF71">
        <v>62</v>
      </c>
      <c r="AG71">
        <v>2</v>
      </c>
      <c r="AH71">
        <v>0</v>
      </c>
      <c r="AI71">
        <v>0</v>
      </c>
      <c r="AJ71">
        <v>21</v>
      </c>
      <c r="AK71">
        <v>1</v>
      </c>
      <c r="AL71">
        <v>0</v>
      </c>
      <c r="AM71">
        <v>0</v>
      </c>
      <c r="AN71">
        <v>1</v>
      </c>
      <c r="AO71">
        <v>0</v>
      </c>
      <c r="AP71">
        <v>0</v>
      </c>
      <c r="AQ71">
        <v>0.94</v>
      </c>
      <c r="AR71">
        <v>0.21</v>
      </c>
      <c r="AS71">
        <v>0.97</v>
      </c>
      <c r="AT71" s="2">
        <v>1.2999999999999999E-3</v>
      </c>
      <c r="AU71">
        <v>1.79</v>
      </c>
    </row>
    <row r="72" spans="1:47" x14ac:dyDescent="0.2">
      <c r="A72" s="6" t="s">
        <v>283</v>
      </c>
      <c r="B72" t="s">
        <v>288</v>
      </c>
      <c r="C72">
        <v>61</v>
      </c>
      <c r="D72" t="s">
        <v>239</v>
      </c>
      <c r="E72" t="s">
        <v>157</v>
      </c>
      <c r="F72" t="s">
        <v>99</v>
      </c>
      <c r="G72" s="6" t="s">
        <v>412</v>
      </c>
      <c r="H72" t="s">
        <v>215</v>
      </c>
      <c r="I72" t="s">
        <v>52</v>
      </c>
      <c r="J72" t="s">
        <v>240</v>
      </c>
      <c r="K72">
        <v>5</v>
      </c>
      <c r="L72">
        <v>5</v>
      </c>
      <c r="M72">
        <v>10</v>
      </c>
      <c r="N72">
        <v>5</v>
      </c>
      <c r="O72">
        <v>5</v>
      </c>
      <c r="P72">
        <v>1</v>
      </c>
      <c r="Q72">
        <v>4</v>
      </c>
      <c r="R72">
        <v>1</v>
      </c>
      <c r="S72">
        <v>0</v>
      </c>
      <c r="T72">
        <v>3.77</v>
      </c>
      <c r="U72">
        <v>4.24</v>
      </c>
      <c r="V72">
        <v>26</v>
      </c>
      <c r="W72">
        <v>93</v>
      </c>
      <c r="X72">
        <v>58</v>
      </c>
      <c r="Y72">
        <v>14</v>
      </c>
      <c r="Z72">
        <v>7</v>
      </c>
      <c r="AA72">
        <v>3</v>
      </c>
      <c r="AB72">
        <v>18</v>
      </c>
      <c r="AC72">
        <v>7</v>
      </c>
      <c r="AD72">
        <v>3</v>
      </c>
      <c r="AE72">
        <v>0</v>
      </c>
      <c r="AF72">
        <v>30</v>
      </c>
      <c r="AG72">
        <v>0</v>
      </c>
      <c r="AH72">
        <v>0</v>
      </c>
      <c r="AI72">
        <v>0</v>
      </c>
      <c r="AJ72">
        <v>24</v>
      </c>
      <c r="AK72">
        <v>3</v>
      </c>
      <c r="AL72">
        <v>1</v>
      </c>
      <c r="AM72">
        <v>0</v>
      </c>
      <c r="AN72">
        <v>0</v>
      </c>
      <c r="AO72">
        <v>1</v>
      </c>
      <c r="AP72">
        <v>0</v>
      </c>
      <c r="AQ72">
        <v>0.73</v>
      </c>
      <c r="AR72">
        <v>-0.29299999999999998</v>
      </c>
      <c r="AS72">
        <v>0.85</v>
      </c>
      <c r="AT72" s="2">
        <v>-2E-3</v>
      </c>
      <c r="AU72">
        <v>-2.37</v>
      </c>
    </row>
    <row r="73" spans="1:47" x14ac:dyDescent="0.2">
      <c r="A73" s="6" t="s">
        <v>283</v>
      </c>
      <c r="B73" t="s">
        <v>288</v>
      </c>
      <c r="C73">
        <v>66</v>
      </c>
      <c r="D73" t="s">
        <v>241</v>
      </c>
      <c r="E73" t="s">
        <v>158</v>
      </c>
      <c r="F73" t="s">
        <v>102</v>
      </c>
      <c r="G73" t="str">
        <f>IF(F73="BOS", "AL East", 0)</f>
        <v>AL East</v>
      </c>
      <c r="H73" t="s">
        <v>114</v>
      </c>
      <c r="I73" t="s">
        <v>52</v>
      </c>
      <c r="K73">
        <v>5</v>
      </c>
      <c r="L73">
        <v>5</v>
      </c>
      <c r="M73">
        <v>5</v>
      </c>
      <c r="N73">
        <v>2</v>
      </c>
      <c r="O73">
        <v>2</v>
      </c>
      <c r="P73">
        <v>2</v>
      </c>
      <c r="Q73">
        <v>4</v>
      </c>
      <c r="R73">
        <v>1</v>
      </c>
      <c r="S73">
        <v>1</v>
      </c>
      <c r="T73">
        <v>3.76</v>
      </c>
      <c r="U73">
        <v>4.3499999999999996</v>
      </c>
      <c r="V73">
        <v>21</v>
      </c>
      <c r="W73">
        <v>89</v>
      </c>
      <c r="X73">
        <v>55</v>
      </c>
      <c r="Y73">
        <v>12</v>
      </c>
      <c r="Z73">
        <v>6</v>
      </c>
      <c r="AA73">
        <v>3</v>
      </c>
      <c r="AB73">
        <v>11</v>
      </c>
      <c r="AC73">
        <v>7</v>
      </c>
      <c r="AD73">
        <v>0</v>
      </c>
      <c r="AE73">
        <v>0</v>
      </c>
      <c r="AF73">
        <v>51</v>
      </c>
      <c r="AG73">
        <v>0</v>
      </c>
      <c r="AH73">
        <v>1</v>
      </c>
      <c r="AI73">
        <v>1</v>
      </c>
      <c r="AJ73">
        <v>18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1.28</v>
      </c>
      <c r="AR73">
        <v>1.7999999999999999E-2</v>
      </c>
      <c r="AS73">
        <v>1.62</v>
      </c>
      <c r="AT73" s="2">
        <v>1E-4</v>
      </c>
      <c r="AU73">
        <v>0.33</v>
      </c>
    </row>
    <row r="74" spans="1:47" x14ac:dyDescent="0.2">
      <c r="A74" s="6" t="s">
        <v>283</v>
      </c>
      <c r="B74" t="s">
        <v>288</v>
      </c>
      <c r="C74">
        <v>72</v>
      </c>
      <c r="D74" t="s">
        <v>242</v>
      </c>
      <c r="E74" t="s">
        <v>158</v>
      </c>
      <c r="F74" t="s">
        <v>77</v>
      </c>
      <c r="G74" t="str">
        <f>IF(F74="MIN", "AL Central", 0)</f>
        <v>AL Central</v>
      </c>
      <c r="H74" t="s">
        <v>243</v>
      </c>
      <c r="I74" t="s">
        <v>85</v>
      </c>
      <c r="K74">
        <v>4</v>
      </c>
      <c r="L74">
        <v>8</v>
      </c>
      <c r="M74">
        <v>8</v>
      </c>
      <c r="N74">
        <v>3</v>
      </c>
      <c r="O74">
        <v>3</v>
      </c>
      <c r="P74">
        <v>0</v>
      </c>
      <c r="Q74">
        <v>3</v>
      </c>
      <c r="R74">
        <v>2</v>
      </c>
      <c r="S74">
        <v>0</v>
      </c>
      <c r="T74">
        <v>3.72</v>
      </c>
      <c r="U74">
        <v>4.47</v>
      </c>
      <c r="V74">
        <v>32</v>
      </c>
      <c r="W74">
        <v>97</v>
      </c>
      <c r="X74">
        <v>66</v>
      </c>
      <c r="Y74">
        <v>21</v>
      </c>
      <c r="Z74">
        <v>8</v>
      </c>
      <c r="AA74">
        <v>18</v>
      </c>
      <c r="AB74">
        <v>11</v>
      </c>
      <c r="AC74">
        <v>2</v>
      </c>
      <c r="AD74">
        <v>0</v>
      </c>
      <c r="AE74">
        <v>0</v>
      </c>
      <c r="AF74">
        <v>57</v>
      </c>
      <c r="AG74">
        <v>0</v>
      </c>
      <c r="AH74">
        <v>0</v>
      </c>
      <c r="AI74">
        <v>0</v>
      </c>
      <c r="AJ74">
        <v>32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0.94</v>
      </c>
      <c r="AR74">
        <v>0.11600000000000001</v>
      </c>
      <c r="AS74">
        <v>1.2</v>
      </c>
      <c r="AT74" s="2">
        <v>8.9999999999999998E-4</v>
      </c>
      <c r="AU74">
        <v>0.72</v>
      </c>
    </row>
    <row r="75" spans="1:47" x14ac:dyDescent="0.2">
      <c r="A75" s="6" t="s">
        <v>283</v>
      </c>
      <c r="B75" t="s">
        <v>288</v>
      </c>
      <c r="C75">
        <v>79</v>
      </c>
      <c r="D75" t="s">
        <v>244</v>
      </c>
      <c r="E75" t="s">
        <v>157</v>
      </c>
      <c r="F75" t="s">
        <v>80</v>
      </c>
      <c r="G75" t="str">
        <f t="shared" ref="G75:G77" si="6">IF(F75="DET", "AL Central", 0)</f>
        <v>AL Central</v>
      </c>
      <c r="H75" t="s">
        <v>245</v>
      </c>
      <c r="I75" t="s">
        <v>74</v>
      </c>
      <c r="J75" t="s">
        <v>246</v>
      </c>
      <c r="K75">
        <v>5</v>
      </c>
      <c r="L75">
        <v>4</v>
      </c>
      <c r="M75">
        <v>8</v>
      </c>
      <c r="N75">
        <v>6</v>
      </c>
      <c r="O75">
        <v>3</v>
      </c>
      <c r="P75">
        <v>2</v>
      </c>
      <c r="Q75">
        <v>4</v>
      </c>
      <c r="R75">
        <v>1</v>
      </c>
      <c r="S75">
        <v>1</v>
      </c>
      <c r="T75">
        <v>3.86</v>
      </c>
      <c r="U75">
        <v>4.57</v>
      </c>
      <c r="V75">
        <v>23</v>
      </c>
      <c r="W75">
        <v>84</v>
      </c>
      <c r="X75">
        <v>50</v>
      </c>
      <c r="Y75">
        <v>9</v>
      </c>
      <c r="Z75">
        <v>10</v>
      </c>
      <c r="AA75">
        <v>6</v>
      </c>
      <c r="AB75">
        <v>10</v>
      </c>
      <c r="AC75">
        <v>5</v>
      </c>
      <c r="AD75">
        <v>1</v>
      </c>
      <c r="AE75">
        <v>0</v>
      </c>
      <c r="AF75">
        <v>30</v>
      </c>
      <c r="AG75">
        <v>1</v>
      </c>
      <c r="AH75">
        <v>0</v>
      </c>
      <c r="AI75">
        <v>0</v>
      </c>
      <c r="AJ75">
        <v>20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0.9</v>
      </c>
      <c r="AR75">
        <v>-0.41799999999999998</v>
      </c>
      <c r="AS75">
        <v>0.86</v>
      </c>
      <c r="AT75" s="2">
        <v>-2.3999999999999998E-3</v>
      </c>
      <c r="AU75">
        <v>-4.16</v>
      </c>
    </row>
    <row r="76" spans="1:47" x14ac:dyDescent="0.2">
      <c r="A76" s="6" t="s">
        <v>283</v>
      </c>
      <c r="B76" t="s">
        <v>288</v>
      </c>
      <c r="C76">
        <v>84</v>
      </c>
      <c r="D76" t="s">
        <v>247</v>
      </c>
      <c r="E76" t="s">
        <v>158</v>
      </c>
      <c r="F76" t="s">
        <v>59</v>
      </c>
      <c r="G76" t="str">
        <f t="shared" si="5"/>
        <v>AL Central</v>
      </c>
      <c r="H76" t="s">
        <v>248</v>
      </c>
      <c r="I76" t="s">
        <v>66</v>
      </c>
      <c r="J76" t="s">
        <v>249</v>
      </c>
      <c r="K76">
        <v>5</v>
      </c>
      <c r="L76">
        <v>6</v>
      </c>
      <c r="M76">
        <v>8</v>
      </c>
      <c r="N76">
        <v>4</v>
      </c>
      <c r="O76">
        <v>4</v>
      </c>
      <c r="P76">
        <v>1</v>
      </c>
      <c r="Q76">
        <v>3</v>
      </c>
      <c r="R76">
        <v>1</v>
      </c>
      <c r="S76">
        <v>0</v>
      </c>
      <c r="T76">
        <v>3.99</v>
      </c>
      <c r="U76">
        <v>4.58</v>
      </c>
      <c r="V76">
        <v>26</v>
      </c>
      <c r="W76">
        <v>93</v>
      </c>
      <c r="X76">
        <v>60</v>
      </c>
      <c r="Y76">
        <v>11</v>
      </c>
      <c r="Z76">
        <v>11</v>
      </c>
      <c r="AA76">
        <v>8</v>
      </c>
      <c r="AB76">
        <v>14</v>
      </c>
      <c r="AC76">
        <v>7</v>
      </c>
      <c r="AD76">
        <v>3</v>
      </c>
      <c r="AE76">
        <v>0</v>
      </c>
      <c r="AF76">
        <v>42</v>
      </c>
      <c r="AG76">
        <v>1</v>
      </c>
      <c r="AH76">
        <v>0</v>
      </c>
      <c r="AI76">
        <v>0</v>
      </c>
      <c r="AJ76">
        <v>25</v>
      </c>
      <c r="AK76">
        <v>1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0.91</v>
      </c>
      <c r="AR76">
        <v>-0.11700000000000001</v>
      </c>
      <c r="AS76">
        <v>0.81</v>
      </c>
      <c r="AT76" s="2">
        <v>-5.9999999999999995E-4</v>
      </c>
      <c r="AU76">
        <v>-2.5499999999999998</v>
      </c>
    </row>
    <row r="77" spans="1:47" x14ac:dyDescent="0.2">
      <c r="A77" s="6" t="s">
        <v>283</v>
      </c>
      <c r="B77" t="s">
        <v>288</v>
      </c>
      <c r="C77">
        <v>90</v>
      </c>
      <c r="D77" t="s">
        <v>250</v>
      </c>
      <c r="E77" t="s">
        <v>158</v>
      </c>
      <c r="F77" t="s">
        <v>80</v>
      </c>
      <c r="G77" t="str">
        <f t="shared" si="6"/>
        <v>AL Central</v>
      </c>
      <c r="H77" t="s">
        <v>251</v>
      </c>
      <c r="I77" t="s">
        <v>57</v>
      </c>
      <c r="J77" t="s">
        <v>252</v>
      </c>
      <c r="K77">
        <v>4</v>
      </c>
      <c r="L77">
        <v>6</v>
      </c>
      <c r="M77">
        <v>4</v>
      </c>
      <c r="N77">
        <v>0</v>
      </c>
      <c r="O77">
        <v>0</v>
      </c>
      <c r="P77">
        <v>2</v>
      </c>
      <c r="Q77">
        <v>5</v>
      </c>
      <c r="R77">
        <v>0</v>
      </c>
      <c r="S77">
        <v>0</v>
      </c>
      <c r="T77">
        <v>3.75</v>
      </c>
      <c r="U77">
        <v>4.45</v>
      </c>
      <c r="V77">
        <v>23</v>
      </c>
      <c r="W77">
        <v>100</v>
      </c>
      <c r="X77">
        <v>62</v>
      </c>
      <c r="Y77">
        <v>16</v>
      </c>
      <c r="Z77">
        <v>11</v>
      </c>
      <c r="AA77">
        <v>11</v>
      </c>
      <c r="AB77">
        <v>5</v>
      </c>
      <c r="AC77">
        <v>1</v>
      </c>
      <c r="AD77">
        <v>1</v>
      </c>
      <c r="AE77">
        <v>0</v>
      </c>
      <c r="AF77">
        <v>67</v>
      </c>
      <c r="AG77">
        <v>0</v>
      </c>
      <c r="AH77">
        <v>0</v>
      </c>
      <c r="AI77">
        <v>0</v>
      </c>
      <c r="AJ77">
        <v>21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0.5</v>
      </c>
      <c r="AR77">
        <v>0.10199999999999999</v>
      </c>
      <c r="AS77">
        <v>0.45</v>
      </c>
      <c r="AT77" s="2">
        <v>5.9999999999999995E-4</v>
      </c>
      <c r="AU77">
        <v>2.79</v>
      </c>
    </row>
    <row r="78" spans="1:47" x14ac:dyDescent="0.2">
      <c r="A78" s="6" t="s">
        <v>283</v>
      </c>
      <c r="B78" t="s">
        <v>288</v>
      </c>
      <c r="C78">
        <v>91</v>
      </c>
      <c r="D78" t="s">
        <v>253</v>
      </c>
      <c r="E78" t="s">
        <v>157</v>
      </c>
      <c r="F78" t="s">
        <v>59</v>
      </c>
      <c r="G78" t="str">
        <f t="shared" si="5"/>
        <v>AL Central</v>
      </c>
      <c r="H78" t="s">
        <v>254</v>
      </c>
      <c r="I78" t="s">
        <v>52</v>
      </c>
      <c r="J78" t="s">
        <v>255</v>
      </c>
      <c r="K78">
        <v>5</v>
      </c>
      <c r="L78">
        <v>5</v>
      </c>
      <c r="M78">
        <v>6</v>
      </c>
      <c r="N78">
        <v>2</v>
      </c>
      <c r="O78">
        <v>2</v>
      </c>
      <c r="P78">
        <v>1</v>
      </c>
      <c r="Q78">
        <v>4</v>
      </c>
      <c r="R78">
        <v>0</v>
      </c>
      <c r="S78">
        <v>2</v>
      </c>
      <c r="T78">
        <v>3.75</v>
      </c>
      <c r="U78">
        <v>4.4000000000000004</v>
      </c>
      <c r="V78">
        <v>23</v>
      </c>
      <c r="W78">
        <v>97</v>
      </c>
      <c r="X78">
        <v>58</v>
      </c>
      <c r="Y78">
        <v>13</v>
      </c>
      <c r="Z78">
        <v>5</v>
      </c>
      <c r="AA78">
        <v>6</v>
      </c>
      <c r="AB78">
        <v>10</v>
      </c>
      <c r="AC78">
        <v>7</v>
      </c>
      <c r="AD78">
        <v>0</v>
      </c>
      <c r="AE78">
        <v>0</v>
      </c>
      <c r="AF78">
        <v>50</v>
      </c>
      <c r="AG78">
        <v>1</v>
      </c>
      <c r="AH78">
        <v>0</v>
      </c>
      <c r="AI78">
        <v>0</v>
      </c>
      <c r="AJ78">
        <v>20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0.73</v>
      </c>
      <c r="AR78">
        <v>8.4000000000000005E-2</v>
      </c>
      <c r="AS78">
        <v>0.8</v>
      </c>
      <c r="AT78" s="2">
        <v>5.9999999999999995E-4</v>
      </c>
      <c r="AU78">
        <v>0.45</v>
      </c>
    </row>
    <row r="79" spans="1:47" x14ac:dyDescent="0.2">
      <c r="A79" s="6" t="s">
        <v>283</v>
      </c>
      <c r="B79" t="s">
        <v>288</v>
      </c>
      <c r="C79">
        <v>97</v>
      </c>
      <c r="D79" t="s">
        <v>256</v>
      </c>
      <c r="E79" t="s">
        <v>157</v>
      </c>
      <c r="F79" t="s">
        <v>102</v>
      </c>
      <c r="G79" t="str">
        <f>IF(F79="BOS", "AL East", 0)</f>
        <v>AL East</v>
      </c>
      <c r="H79" t="s">
        <v>243</v>
      </c>
      <c r="I79" t="s">
        <v>57</v>
      </c>
      <c r="K79">
        <v>4</v>
      </c>
      <c r="L79">
        <v>5.0999999999999996</v>
      </c>
      <c r="M79">
        <v>8</v>
      </c>
      <c r="N79">
        <v>6</v>
      </c>
      <c r="O79">
        <v>5</v>
      </c>
      <c r="P79">
        <v>2</v>
      </c>
      <c r="Q79">
        <v>4</v>
      </c>
      <c r="R79">
        <v>2</v>
      </c>
      <c r="S79">
        <v>0</v>
      </c>
      <c r="T79">
        <v>3.97</v>
      </c>
      <c r="U79">
        <v>4.55</v>
      </c>
      <c r="V79">
        <v>25</v>
      </c>
      <c r="W79">
        <v>95</v>
      </c>
      <c r="X79">
        <v>63</v>
      </c>
      <c r="Y79">
        <v>16</v>
      </c>
      <c r="Z79">
        <v>8</v>
      </c>
      <c r="AA79">
        <v>8</v>
      </c>
      <c r="AB79">
        <v>11</v>
      </c>
      <c r="AC79">
        <v>4</v>
      </c>
      <c r="AD79">
        <v>1</v>
      </c>
      <c r="AE79">
        <v>0</v>
      </c>
      <c r="AF79">
        <v>32</v>
      </c>
      <c r="AG79">
        <v>0</v>
      </c>
      <c r="AH79">
        <v>1</v>
      </c>
      <c r="AI79">
        <v>1</v>
      </c>
      <c r="AJ79">
        <v>22</v>
      </c>
      <c r="AK79">
        <v>1</v>
      </c>
      <c r="AL79">
        <v>0</v>
      </c>
      <c r="AM79">
        <v>0</v>
      </c>
      <c r="AN79">
        <v>0</v>
      </c>
      <c r="AO79">
        <v>1</v>
      </c>
      <c r="AP79">
        <v>0</v>
      </c>
      <c r="AQ79">
        <v>1.1200000000000001</v>
      </c>
      <c r="AR79">
        <v>-0.42099999999999999</v>
      </c>
      <c r="AS79">
        <v>1.1100000000000001</v>
      </c>
      <c r="AT79" s="2">
        <v>-2.5000000000000001E-3</v>
      </c>
      <c r="AU79">
        <v>-3.19</v>
      </c>
    </row>
    <row r="80" spans="1:47" x14ac:dyDescent="0.2">
      <c r="A80" s="6" t="s">
        <v>283</v>
      </c>
      <c r="B80" t="s">
        <v>288</v>
      </c>
      <c r="C80">
        <v>102</v>
      </c>
      <c r="D80" t="s">
        <v>257</v>
      </c>
      <c r="E80" t="s">
        <v>158</v>
      </c>
      <c r="F80" t="s">
        <v>120</v>
      </c>
      <c r="G80" t="str">
        <f>IF(F80="ARI", "NL West", 0)</f>
        <v>NL West</v>
      </c>
      <c r="H80" t="s">
        <v>199</v>
      </c>
      <c r="I80" t="s">
        <v>57</v>
      </c>
      <c r="K80">
        <v>4</v>
      </c>
      <c r="L80">
        <v>6</v>
      </c>
      <c r="M80">
        <v>6</v>
      </c>
      <c r="N80">
        <v>4</v>
      </c>
      <c r="O80">
        <v>4</v>
      </c>
      <c r="P80">
        <v>1</v>
      </c>
      <c r="Q80">
        <v>4</v>
      </c>
      <c r="R80">
        <v>2</v>
      </c>
      <c r="S80">
        <v>1</v>
      </c>
      <c r="T80">
        <v>4.08</v>
      </c>
      <c r="U80">
        <v>4.6900000000000004</v>
      </c>
      <c r="V80">
        <v>25</v>
      </c>
      <c r="W80">
        <v>94</v>
      </c>
      <c r="X80">
        <v>56</v>
      </c>
      <c r="Y80">
        <v>17</v>
      </c>
      <c r="Z80">
        <v>7</v>
      </c>
      <c r="AA80">
        <v>8</v>
      </c>
      <c r="AB80">
        <v>11</v>
      </c>
      <c r="AC80">
        <v>4</v>
      </c>
      <c r="AD80">
        <v>1</v>
      </c>
      <c r="AE80">
        <v>0</v>
      </c>
      <c r="AF80">
        <v>47</v>
      </c>
      <c r="AG80">
        <v>0</v>
      </c>
      <c r="AH80">
        <v>0</v>
      </c>
      <c r="AI80">
        <v>0</v>
      </c>
      <c r="AJ80">
        <v>22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1.24</v>
      </c>
      <c r="AR80">
        <v>-9.8000000000000004E-2</v>
      </c>
      <c r="AS80">
        <v>1.24</v>
      </c>
      <c r="AT80" s="2">
        <v>-5.9999999999999995E-4</v>
      </c>
      <c r="AU80">
        <v>-1.21</v>
      </c>
    </row>
    <row r="81" spans="1:49" x14ac:dyDescent="0.2">
      <c r="A81" s="6" t="s">
        <v>283</v>
      </c>
      <c r="B81" t="s">
        <v>288</v>
      </c>
      <c r="C81">
        <v>107</v>
      </c>
      <c r="D81" t="s">
        <v>259</v>
      </c>
      <c r="E81" t="s">
        <v>158</v>
      </c>
      <c r="F81" t="s">
        <v>179</v>
      </c>
      <c r="G81" t="str">
        <f>IF(F81="HOU", "AL West", 0)</f>
        <v>AL West</v>
      </c>
      <c r="H81" t="s">
        <v>110</v>
      </c>
      <c r="I81" t="s">
        <v>57</v>
      </c>
      <c r="J81" t="s">
        <v>260</v>
      </c>
      <c r="K81">
        <v>4</v>
      </c>
      <c r="L81">
        <v>6</v>
      </c>
      <c r="M81">
        <v>3</v>
      </c>
      <c r="N81">
        <v>0</v>
      </c>
      <c r="O81">
        <v>0</v>
      </c>
      <c r="P81">
        <v>1</v>
      </c>
      <c r="Q81">
        <v>4</v>
      </c>
      <c r="R81">
        <v>0</v>
      </c>
      <c r="S81">
        <v>0</v>
      </c>
      <c r="T81">
        <v>3.88</v>
      </c>
      <c r="U81">
        <v>4.57</v>
      </c>
      <c r="V81">
        <v>21</v>
      </c>
      <c r="W81">
        <v>85</v>
      </c>
      <c r="X81">
        <v>55</v>
      </c>
      <c r="Y81">
        <v>18</v>
      </c>
      <c r="Z81">
        <v>2</v>
      </c>
      <c r="AA81">
        <v>9</v>
      </c>
      <c r="AB81">
        <v>7</v>
      </c>
      <c r="AC81">
        <v>2</v>
      </c>
      <c r="AD81">
        <v>2</v>
      </c>
      <c r="AE81">
        <v>0</v>
      </c>
      <c r="AF81">
        <v>69</v>
      </c>
      <c r="AG81">
        <v>0</v>
      </c>
      <c r="AH81">
        <v>0</v>
      </c>
      <c r="AI81">
        <v>0</v>
      </c>
      <c r="AJ81">
        <v>20</v>
      </c>
      <c r="AK81">
        <v>1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0.64</v>
      </c>
      <c r="AR81">
        <v>0.222</v>
      </c>
      <c r="AS81">
        <v>0.62</v>
      </c>
      <c r="AT81" s="2">
        <v>1.2999999999999999E-3</v>
      </c>
      <c r="AU81">
        <v>2.79</v>
      </c>
    </row>
    <row r="82" spans="1:49" x14ac:dyDescent="0.2">
      <c r="A82" s="6" t="s">
        <v>283</v>
      </c>
      <c r="B82" t="s">
        <v>288</v>
      </c>
      <c r="C82">
        <v>112</v>
      </c>
      <c r="D82" t="s">
        <v>261</v>
      </c>
      <c r="E82" t="s">
        <v>157</v>
      </c>
      <c r="F82" t="s">
        <v>72</v>
      </c>
      <c r="G82" t="str">
        <f>IF(F82="TOR", "AL East", 0)</f>
        <v>AL East</v>
      </c>
      <c r="H82" t="s">
        <v>262</v>
      </c>
      <c r="I82" t="s">
        <v>66</v>
      </c>
      <c r="J82" t="s">
        <v>263</v>
      </c>
      <c r="K82">
        <v>5</v>
      </c>
      <c r="L82">
        <v>7</v>
      </c>
      <c r="M82">
        <v>1</v>
      </c>
      <c r="N82">
        <v>0</v>
      </c>
      <c r="O82">
        <v>0</v>
      </c>
      <c r="P82">
        <v>0</v>
      </c>
      <c r="Q82">
        <v>7</v>
      </c>
      <c r="R82">
        <v>0</v>
      </c>
      <c r="S82">
        <v>0</v>
      </c>
      <c r="T82">
        <v>3.67</v>
      </c>
      <c r="U82">
        <v>4.38</v>
      </c>
      <c r="V82">
        <v>22</v>
      </c>
      <c r="W82">
        <v>98</v>
      </c>
      <c r="X82">
        <v>64</v>
      </c>
      <c r="Y82">
        <v>18</v>
      </c>
      <c r="Z82">
        <v>12</v>
      </c>
      <c r="AA82">
        <v>4</v>
      </c>
      <c r="AB82">
        <v>11</v>
      </c>
      <c r="AC82">
        <v>4</v>
      </c>
      <c r="AD82">
        <v>2</v>
      </c>
      <c r="AE82">
        <v>0</v>
      </c>
      <c r="AF82">
        <v>82</v>
      </c>
      <c r="AG82">
        <v>0</v>
      </c>
      <c r="AH82">
        <v>0</v>
      </c>
      <c r="AI82">
        <v>0</v>
      </c>
      <c r="AJ82">
        <v>22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0.28000000000000003</v>
      </c>
      <c r="AR82">
        <v>0.14499999999999999</v>
      </c>
      <c r="AS82">
        <v>0.3</v>
      </c>
      <c r="AT82" s="2">
        <v>1E-3</v>
      </c>
      <c r="AU82">
        <v>3.33</v>
      </c>
    </row>
    <row r="83" spans="1:49" x14ac:dyDescent="0.2">
      <c r="A83" s="6" t="s">
        <v>283</v>
      </c>
      <c r="B83" t="s">
        <v>288</v>
      </c>
      <c r="C83">
        <v>118</v>
      </c>
      <c r="D83" t="s">
        <v>264</v>
      </c>
      <c r="E83" t="s">
        <v>158</v>
      </c>
      <c r="F83" t="s">
        <v>80</v>
      </c>
      <c r="G83" t="str">
        <f t="shared" ref="G83" si="7">IF(F83="DET", "AL Central", 0)</f>
        <v>AL Central</v>
      </c>
      <c r="H83" t="s">
        <v>248</v>
      </c>
      <c r="I83" t="s">
        <v>57</v>
      </c>
      <c r="K83">
        <v>4</v>
      </c>
      <c r="L83">
        <v>6</v>
      </c>
      <c r="M83">
        <v>5</v>
      </c>
      <c r="N83">
        <v>4</v>
      </c>
      <c r="O83">
        <v>4</v>
      </c>
      <c r="P83">
        <v>2</v>
      </c>
      <c r="Q83">
        <v>2</v>
      </c>
      <c r="R83">
        <v>1</v>
      </c>
      <c r="S83">
        <v>0</v>
      </c>
      <c r="T83">
        <v>3.77</v>
      </c>
      <c r="U83">
        <v>4.4400000000000004</v>
      </c>
      <c r="V83">
        <v>25</v>
      </c>
      <c r="W83">
        <v>99</v>
      </c>
      <c r="X83">
        <v>60</v>
      </c>
      <c r="Y83">
        <v>12</v>
      </c>
      <c r="Z83">
        <v>5</v>
      </c>
      <c r="AA83">
        <v>7</v>
      </c>
      <c r="AB83">
        <v>14</v>
      </c>
      <c r="AC83">
        <v>9</v>
      </c>
      <c r="AD83">
        <v>3</v>
      </c>
      <c r="AE83">
        <v>0</v>
      </c>
      <c r="AF83">
        <v>46</v>
      </c>
      <c r="AG83">
        <v>1</v>
      </c>
      <c r="AH83">
        <v>0</v>
      </c>
      <c r="AI83">
        <v>0</v>
      </c>
      <c r="AJ83">
        <v>22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0</v>
      </c>
      <c r="AQ83">
        <v>1.1599999999999999</v>
      </c>
      <c r="AR83">
        <v>-0.20799999999999999</v>
      </c>
      <c r="AS83">
        <v>1.37</v>
      </c>
      <c r="AT83" s="2">
        <v>-1.5E-3</v>
      </c>
      <c r="AU83">
        <v>-1.21</v>
      </c>
    </row>
    <row r="84" spans="1:49" x14ac:dyDescent="0.2">
      <c r="A84" s="6" t="s">
        <v>283</v>
      </c>
      <c r="B84" t="s">
        <v>288</v>
      </c>
      <c r="C84">
        <v>122</v>
      </c>
      <c r="D84" t="s">
        <v>265</v>
      </c>
      <c r="E84" t="s">
        <v>157</v>
      </c>
      <c r="F84" t="s">
        <v>173</v>
      </c>
      <c r="G84" t="str">
        <f>IF(F84="SDP", "NL West", 0)</f>
        <v>NL West</v>
      </c>
      <c r="H84" t="s">
        <v>266</v>
      </c>
      <c r="I84" t="s">
        <v>66</v>
      </c>
      <c r="J84" t="s">
        <v>267</v>
      </c>
      <c r="K84">
        <v>6</v>
      </c>
      <c r="L84">
        <v>7</v>
      </c>
      <c r="M84">
        <v>5</v>
      </c>
      <c r="N84">
        <v>0</v>
      </c>
      <c r="O84">
        <v>0</v>
      </c>
      <c r="P84">
        <v>1</v>
      </c>
      <c r="Q84">
        <v>6</v>
      </c>
      <c r="R84">
        <v>0</v>
      </c>
      <c r="S84">
        <v>0</v>
      </c>
      <c r="T84">
        <v>3.59</v>
      </c>
      <c r="U84">
        <v>4.3099999999999996</v>
      </c>
      <c r="V84">
        <v>27</v>
      </c>
      <c r="W84">
        <v>99</v>
      </c>
      <c r="X84">
        <v>63</v>
      </c>
      <c r="Y84">
        <v>16</v>
      </c>
      <c r="Z84">
        <v>8</v>
      </c>
      <c r="AA84">
        <v>9</v>
      </c>
      <c r="AB84">
        <v>11</v>
      </c>
      <c r="AC84">
        <v>5</v>
      </c>
      <c r="AD84">
        <v>0</v>
      </c>
      <c r="AE84">
        <v>0</v>
      </c>
      <c r="AF84">
        <v>72</v>
      </c>
      <c r="AG84">
        <v>0</v>
      </c>
      <c r="AH84">
        <v>0</v>
      </c>
      <c r="AI84">
        <v>0</v>
      </c>
      <c r="AJ84">
        <v>26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0.54</v>
      </c>
      <c r="AR84">
        <v>0.20899999999999999</v>
      </c>
      <c r="AS84">
        <v>0.56999999999999995</v>
      </c>
      <c r="AT84" s="2">
        <v>1.2999999999999999E-3</v>
      </c>
      <c r="AU84">
        <v>3.23</v>
      </c>
    </row>
    <row r="85" spans="1:49" x14ac:dyDescent="0.2">
      <c r="A85" s="6" t="s">
        <v>283</v>
      </c>
      <c r="B85" t="s">
        <v>288</v>
      </c>
      <c r="C85">
        <v>127</v>
      </c>
      <c r="D85" t="s">
        <v>268</v>
      </c>
      <c r="E85" t="s">
        <v>158</v>
      </c>
      <c r="F85" t="s">
        <v>88</v>
      </c>
      <c r="G85" t="str">
        <f>IF(F85="BAL", "AL East", 0)</f>
        <v>AL East</v>
      </c>
      <c r="H85" t="s">
        <v>144</v>
      </c>
      <c r="I85" t="s">
        <v>57</v>
      </c>
      <c r="J85" t="s">
        <v>269</v>
      </c>
      <c r="K85">
        <v>5</v>
      </c>
      <c r="L85">
        <v>6</v>
      </c>
      <c r="M85">
        <v>1</v>
      </c>
      <c r="N85">
        <v>1</v>
      </c>
      <c r="O85">
        <v>1</v>
      </c>
      <c r="P85">
        <v>3</v>
      </c>
      <c r="Q85">
        <v>4</v>
      </c>
      <c r="R85">
        <v>0</v>
      </c>
      <c r="S85">
        <v>0</v>
      </c>
      <c r="T85">
        <v>3.5</v>
      </c>
      <c r="U85">
        <v>4.2699999999999996</v>
      </c>
      <c r="V85">
        <v>22</v>
      </c>
      <c r="W85">
        <v>92</v>
      </c>
      <c r="X85">
        <v>59</v>
      </c>
      <c r="Y85">
        <v>11</v>
      </c>
      <c r="Z85">
        <v>12</v>
      </c>
      <c r="AA85">
        <v>8</v>
      </c>
      <c r="AB85">
        <v>7</v>
      </c>
      <c r="AC85">
        <v>2</v>
      </c>
      <c r="AD85">
        <v>1</v>
      </c>
      <c r="AE85">
        <v>0</v>
      </c>
      <c r="AF85">
        <v>67</v>
      </c>
      <c r="AG85">
        <v>1</v>
      </c>
      <c r="AH85">
        <v>0</v>
      </c>
      <c r="AI85">
        <v>0</v>
      </c>
      <c r="AJ85">
        <v>18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0.97</v>
      </c>
      <c r="AR85">
        <v>0.17100000000000001</v>
      </c>
      <c r="AS85">
        <v>1.08</v>
      </c>
      <c r="AT85" s="2">
        <v>1.1999999999999999E-3</v>
      </c>
      <c r="AU85">
        <v>1.79</v>
      </c>
    </row>
    <row r="86" spans="1:49" x14ac:dyDescent="0.2">
      <c r="A86" s="6" t="s">
        <v>283</v>
      </c>
      <c r="B86" t="s">
        <v>288</v>
      </c>
      <c r="C86">
        <v>132</v>
      </c>
      <c r="D86" t="s">
        <v>270</v>
      </c>
      <c r="E86" t="s">
        <v>158</v>
      </c>
      <c r="F86" t="s">
        <v>135</v>
      </c>
      <c r="G86" t="str">
        <f>IF(F86="SEA", "AL West", 0)</f>
        <v>AL West</v>
      </c>
      <c r="H86" t="s">
        <v>114</v>
      </c>
      <c r="I86" t="s">
        <v>74</v>
      </c>
      <c r="K86">
        <v>4</v>
      </c>
      <c r="L86">
        <v>3</v>
      </c>
      <c r="M86">
        <v>5</v>
      </c>
      <c r="N86">
        <v>3</v>
      </c>
      <c r="O86">
        <v>2</v>
      </c>
      <c r="P86">
        <v>1</v>
      </c>
      <c r="Q86">
        <v>3</v>
      </c>
      <c r="R86">
        <v>1</v>
      </c>
      <c r="S86">
        <v>0</v>
      </c>
      <c r="T86">
        <v>3.55</v>
      </c>
      <c r="U86">
        <v>4.3099999999999996</v>
      </c>
      <c r="V86">
        <v>14</v>
      </c>
      <c r="W86">
        <v>55</v>
      </c>
      <c r="X86">
        <v>37</v>
      </c>
      <c r="Y86">
        <v>10</v>
      </c>
      <c r="Z86">
        <v>5</v>
      </c>
      <c r="AA86">
        <v>4</v>
      </c>
      <c r="AB86">
        <v>6</v>
      </c>
      <c r="AC86">
        <v>1</v>
      </c>
      <c r="AD86">
        <v>1</v>
      </c>
      <c r="AE86">
        <v>0</v>
      </c>
      <c r="AF86">
        <v>41</v>
      </c>
      <c r="AG86">
        <v>0</v>
      </c>
      <c r="AH86">
        <v>0</v>
      </c>
      <c r="AI86">
        <v>0</v>
      </c>
      <c r="AJ86">
        <v>13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0.95</v>
      </c>
      <c r="AR86">
        <v>-0.17499999999999999</v>
      </c>
      <c r="AS86">
        <v>1.0900000000000001</v>
      </c>
      <c r="AT86" s="2">
        <v>-1.1999999999999999E-3</v>
      </c>
      <c r="AU86">
        <v>-1.58</v>
      </c>
    </row>
    <row r="87" spans="1:49" x14ac:dyDescent="0.2">
      <c r="A87" s="6" t="s">
        <v>283</v>
      </c>
      <c r="B87" t="s">
        <v>288</v>
      </c>
      <c r="C87">
        <v>136</v>
      </c>
      <c r="D87" t="s">
        <v>271</v>
      </c>
      <c r="E87" t="s">
        <v>157</v>
      </c>
      <c r="F87" t="s">
        <v>77</v>
      </c>
      <c r="G87" t="str">
        <f>IF(F87="MIN", "AL Central", 0)</f>
        <v>AL Central</v>
      </c>
      <c r="H87" t="s">
        <v>243</v>
      </c>
      <c r="I87" t="s">
        <v>52</v>
      </c>
      <c r="J87" t="s">
        <v>272</v>
      </c>
      <c r="K87">
        <v>4</v>
      </c>
      <c r="L87">
        <v>5</v>
      </c>
      <c r="M87">
        <v>9</v>
      </c>
      <c r="N87">
        <v>2</v>
      </c>
      <c r="O87">
        <v>1</v>
      </c>
      <c r="P87">
        <v>1</v>
      </c>
      <c r="Q87">
        <v>7</v>
      </c>
      <c r="R87">
        <v>0</v>
      </c>
      <c r="S87">
        <v>0</v>
      </c>
      <c r="T87">
        <v>3.5</v>
      </c>
      <c r="U87">
        <v>4.2</v>
      </c>
      <c r="V87">
        <v>24</v>
      </c>
      <c r="W87">
        <v>96</v>
      </c>
      <c r="X87">
        <v>61</v>
      </c>
      <c r="Y87">
        <v>10</v>
      </c>
      <c r="Z87">
        <v>11</v>
      </c>
      <c r="AA87">
        <v>9</v>
      </c>
      <c r="AB87">
        <v>7</v>
      </c>
      <c r="AC87">
        <v>4</v>
      </c>
      <c r="AD87">
        <v>0</v>
      </c>
      <c r="AE87">
        <v>0</v>
      </c>
      <c r="AF87">
        <v>49</v>
      </c>
      <c r="AG87">
        <v>0</v>
      </c>
      <c r="AH87">
        <v>0</v>
      </c>
      <c r="AI87">
        <v>0</v>
      </c>
      <c r="AJ87">
        <v>23</v>
      </c>
      <c r="AK87">
        <v>1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0.84</v>
      </c>
      <c r="AR87">
        <v>0.114</v>
      </c>
      <c r="AS87">
        <v>1.52</v>
      </c>
      <c r="AT87" s="2">
        <v>1.1999999999999999E-3</v>
      </c>
      <c r="AU87">
        <v>0.33</v>
      </c>
    </row>
    <row r="88" spans="1:49" x14ac:dyDescent="0.2">
      <c r="A88" s="6" t="s">
        <v>283</v>
      </c>
      <c r="B88" t="s">
        <v>288</v>
      </c>
      <c r="C88">
        <v>141</v>
      </c>
      <c r="D88" t="s">
        <v>273</v>
      </c>
      <c r="E88" t="s">
        <v>158</v>
      </c>
      <c r="F88" t="s">
        <v>64</v>
      </c>
      <c r="G88" t="str">
        <f>IF(F88="LAA", "AL West", 0)</f>
        <v>AL West</v>
      </c>
      <c r="H88" t="s">
        <v>100</v>
      </c>
      <c r="I88" t="s">
        <v>66</v>
      </c>
      <c r="K88">
        <v>4</v>
      </c>
      <c r="L88">
        <v>7</v>
      </c>
      <c r="M88">
        <v>8</v>
      </c>
      <c r="N88">
        <v>3</v>
      </c>
      <c r="O88">
        <v>3</v>
      </c>
      <c r="P88">
        <v>0</v>
      </c>
      <c r="Q88">
        <v>6</v>
      </c>
      <c r="R88">
        <v>1</v>
      </c>
      <c r="S88">
        <v>0</v>
      </c>
      <c r="T88">
        <v>3.51</v>
      </c>
      <c r="U88">
        <v>4.16</v>
      </c>
      <c r="V88">
        <v>27</v>
      </c>
      <c r="W88">
        <v>93</v>
      </c>
      <c r="X88">
        <v>59</v>
      </c>
      <c r="Y88">
        <v>13</v>
      </c>
      <c r="Z88">
        <v>6</v>
      </c>
      <c r="AA88">
        <v>9</v>
      </c>
      <c r="AB88">
        <v>12</v>
      </c>
      <c r="AC88">
        <v>4</v>
      </c>
      <c r="AD88">
        <v>3</v>
      </c>
      <c r="AE88">
        <v>0</v>
      </c>
      <c r="AF88">
        <v>55</v>
      </c>
      <c r="AG88">
        <v>0</v>
      </c>
      <c r="AH88">
        <v>0</v>
      </c>
      <c r="AI88">
        <v>0</v>
      </c>
      <c r="AJ88">
        <v>27</v>
      </c>
      <c r="AK88">
        <v>1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0.89</v>
      </c>
      <c r="AR88">
        <v>-2.8000000000000001E-2</v>
      </c>
      <c r="AS88">
        <v>0.84</v>
      </c>
      <c r="AT88" s="2">
        <v>-2.0000000000000001E-4</v>
      </c>
      <c r="AU88">
        <v>0.26</v>
      </c>
    </row>
    <row r="89" spans="1:49" x14ac:dyDescent="0.2">
      <c r="A89" s="6" t="s">
        <v>283</v>
      </c>
      <c r="B89" t="s">
        <v>288</v>
      </c>
      <c r="C89">
        <v>147</v>
      </c>
      <c r="D89" t="s">
        <v>274</v>
      </c>
      <c r="E89" t="s">
        <v>158</v>
      </c>
      <c r="F89" t="s">
        <v>77</v>
      </c>
      <c r="G89" t="str">
        <f>IF(F89="MIN", "AL Central", 0)</f>
        <v>AL Central</v>
      </c>
      <c r="H89" t="s">
        <v>275</v>
      </c>
      <c r="I89" t="s">
        <v>57</v>
      </c>
      <c r="J89" t="s">
        <v>276</v>
      </c>
      <c r="K89">
        <v>4</v>
      </c>
      <c r="L89">
        <v>5.0999999999999996</v>
      </c>
      <c r="M89">
        <v>9</v>
      </c>
      <c r="N89">
        <v>3</v>
      </c>
      <c r="O89">
        <v>3</v>
      </c>
      <c r="P89">
        <v>1</v>
      </c>
      <c r="Q89">
        <v>2</v>
      </c>
      <c r="R89">
        <v>1</v>
      </c>
      <c r="S89">
        <v>1</v>
      </c>
      <c r="T89">
        <v>3.56</v>
      </c>
      <c r="U89">
        <v>4.22</v>
      </c>
      <c r="V89">
        <v>26</v>
      </c>
      <c r="W89">
        <v>95</v>
      </c>
      <c r="X89">
        <v>60</v>
      </c>
      <c r="Y89">
        <v>15</v>
      </c>
      <c r="Z89">
        <v>5</v>
      </c>
      <c r="AA89">
        <v>11</v>
      </c>
      <c r="AB89">
        <v>11</v>
      </c>
      <c r="AC89">
        <v>5</v>
      </c>
      <c r="AD89">
        <v>3</v>
      </c>
      <c r="AE89">
        <v>0</v>
      </c>
      <c r="AF89">
        <v>39</v>
      </c>
      <c r="AG89">
        <v>1</v>
      </c>
      <c r="AH89">
        <v>0</v>
      </c>
      <c r="AI89">
        <v>0</v>
      </c>
      <c r="AJ89">
        <v>24</v>
      </c>
      <c r="AK89">
        <v>1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1.1200000000000001</v>
      </c>
      <c r="AR89">
        <v>-0.20399999999999999</v>
      </c>
      <c r="AS89">
        <v>1.05</v>
      </c>
      <c r="AT89" s="2">
        <v>-1.1000000000000001E-3</v>
      </c>
      <c r="AU89">
        <v>-1.74</v>
      </c>
    </row>
    <row r="90" spans="1:49" x14ac:dyDescent="0.2">
      <c r="A90" s="6" t="s">
        <v>283</v>
      </c>
      <c r="B90" t="s">
        <v>288</v>
      </c>
      <c r="C90">
        <v>152</v>
      </c>
      <c r="D90" t="s">
        <v>277</v>
      </c>
      <c r="E90" t="s">
        <v>157</v>
      </c>
      <c r="F90" t="s">
        <v>93</v>
      </c>
      <c r="G90" s="6" t="s">
        <v>411</v>
      </c>
      <c r="H90" t="s">
        <v>147</v>
      </c>
      <c r="I90" t="s">
        <v>57</v>
      </c>
      <c r="J90" t="s">
        <v>278</v>
      </c>
      <c r="K90">
        <v>4</v>
      </c>
      <c r="L90">
        <v>6</v>
      </c>
      <c r="M90">
        <v>5</v>
      </c>
      <c r="N90">
        <v>1</v>
      </c>
      <c r="O90">
        <v>1</v>
      </c>
      <c r="P90">
        <v>3</v>
      </c>
      <c r="Q90">
        <v>4</v>
      </c>
      <c r="R90">
        <v>1</v>
      </c>
      <c r="S90">
        <v>0</v>
      </c>
      <c r="T90">
        <v>3.49</v>
      </c>
      <c r="U90">
        <v>4.26</v>
      </c>
      <c r="V90">
        <v>26</v>
      </c>
      <c r="W90">
        <v>83</v>
      </c>
      <c r="X90">
        <v>50</v>
      </c>
      <c r="Y90">
        <v>10</v>
      </c>
      <c r="Z90">
        <v>8</v>
      </c>
      <c r="AA90">
        <v>7</v>
      </c>
      <c r="AB90">
        <v>12</v>
      </c>
      <c r="AC90">
        <v>5</v>
      </c>
      <c r="AD90">
        <v>1</v>
      </c>
      <c r="AE90">
        <v>0</v>
      </c>
      <c r="AF90">
        <v>59</v>
      </c>
      <c r="AG90">
        <v>0</v>
      </c>
      <c r="AH90">
        <v>0</v>
      </c>
      <c r="AI90">
        <v>0</v>
      </c>
      <c r="AJ90">
        <v>22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1.17</v>
      </c>
      <c r="AR90">
        <v>0.20699999999999999</v>
      </c>
      <c r="AS90">
        <v>0.03</v>
      </c>
      <c r="AT90" s="2">
        <v>0</v>
      </c>
      <c r="AU90">
        <v>1.88</v>
      </c>
    </row>
    <row r="91" spans="1:49" x14ac:dyDescent="0.2">
      <c r="A91" s="6" t="s">
        <v>283</v>
      </c>
      <c r="B91" t="s">
        <v>288</v>
      </c>
      <c r="C91">
        <v>156</v>
      </c>
      <c r="D91" t="s">
        <v>279</v>
      </c>
      <c r="E91" t="s">
        <v>158</v>
      </c>
      <c r="F91" t="s">
        <v>117</v>
      </c>
      <c r="G91" t="str">
        <f>IF(F91="TBR", "AL East", 0)</f>
        <v>AL East</v>
      </c>
      <c r="H91" t="s">
        <v>189</v>
      </c>
      <c r="I91" t="s">
        <v>57</v>
      </c>
      <c r="K91">
        <v>4</v>
      </c>
      <c r="L91">
        <v>6</v>
      </c>
      <c r="M91">
        <v>3</v>
      </c>
      <c r="N91">
        <v>1</v>
      </c>
      <c r="O91">
        <v>1</v>
      </c>
      <c r="P91">
        <v>0</v>
      </c>
      <c r="Q91">
        <v>4</v>
      </c>
      <c r="R91">
        <v>0</v>
      </c>
      <c r="S91">
        <v>1</v>
      </c>
      <c r="T91">
        <v>3.42</v>
      </c>
      <c r="U91">
        <v>4.1900000000000004</v>
      </c>
      <c r="V91">
        <v>22</v>
      </c>
      <c r="W91">
        <v>86</v>
      </c>
      <c r="X91">
        <v>59</v>
      </c>
      <c r="Y91">
        <v>14</v>
      </c>
      <c r="Z91">
        <v>6</v>
      </c>
      <c r="AA91">
        <v>6</v>
      </c>
      <c r="AB91">
        <v>11</v>
      </c>
      <c r="AC91">
        <v>4</v>
      </c>
      <c r="AD91">
        <v>2</v>
      </c>
      <c r="AE91">
        <v>0</v>
      </c>
      <c r="AF91">
        <v>66</v>
      </c>
      <c r="AG91">
        <v>1</v>
      </c>
      <c r="AH91">
        <v>0</v>
      </c>
      <c r="AI91">
        <v>0</v>
      </c>
      <c r="AJ91">
        <v>21</v>
      </c>
      <c r="AK91">
        <v>1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0.81</v>
      </c>
      <c r="AR91">
        <v>0.17699999999999999</v>
      </c>
      <c r="AS91">
        <v>0.01</v>
      </c>
      <c r="AT91" s="2">
        <v>0</v>
      </c>
      <c r="AU91">
        <v>1.78</v>
      </c>
    </row>
    <row r="92" spans="1:49" x14ac:dyDescent="0.2">
      <c r="A92" s="6" t="s">
        <v>283</v>
      </c>
      <c r="B92" t="s">
        <v>288</v>
      </c>
      <c r="C92">
        <v>161</v>
      </c>
      <c r="D92" t="s">
        <v>217</v>
      </c>
      <c r="E92" t="s">
        <v>158</v>
      </c>
      <c r="F92" t="s">
        <v>50</v>
      </c>
      <c r="G92" t="str">
        <f t="shared" ref="G92:G131" si="8">IF(F92="KCR", "AL Central", 0)</f>
        <v>AL Central</v>
      </c>
      <c r="H92" t="s">
        <v>100</v>
      </c>
      <c r="I92" t="s">
        <v>52</v>
      </c>
      <c r="J92" t="s">
        <v>280</v>
      </c>
      <c r="K92">
        <v>4</v>
      </c>
      <c r="L92">
        <v>5</v>
      </c>
      <c r="M92">
        <v>4</v>
      </c>
      <c r="N92">
        <v>1</v>
      </c>
      <c r="O92">
        <v>1</v>
      </c>
      <c r="P92">
        <v>0</v>
      </c>
      <c r="Q92">
        <v>4</v>
      </c>
      <c r="R92">
        <v>0</v>
      </c>
      <c r="S92">
        <v>0</v>
      </c>
      <c r="T92">
        <v>3.38</v>
      </c>
      <c r="U92">
        <v>4.12</v>
      </c>
      <c r="V92">
        <v>19</v>
      </c>
      <c r="W92">
        <v>78</v>
      </c>
      <c r="X92">
        <v>52</v>
      </c>
      <c r="Y92">
        <v>12</v>
      </c>
      <c r="Z92">
        <v>9</v>
      </c>
      <c r="AA92">
        <v>7</v>
      </c>
      <c r="AB92">
        <v>8</v>
      </c>
      <c r="AC92">
        <v>3</v>
      </c>
      <c r="AD92">
        <v>2</v>
      </c>
      <c r="AE92">
        <v>0</v>
      </c>
      <c r="AF92">
        <v>59</v>
      </c>
      <c r="AG92">
        <v>0</v>
      </c>
      <c r="AH92">
        <v>0</v>
      </c>
      <c r="AI92">
        <v>0</v>
      </c>
      <c r="AJ92">
        <v>19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0.91</v>
      </c>
      <c r="AR92">
        <v>0.109</v>
      </c>
      <c r="AS92">
        <v>0.01</v>
      </c>
      <c r="AT92" s="2">
        <v>0</v>
      </c>
      <c r="AU92">
        <v>1.32</v>
      </c>
    </row>
    <row r="93" spans="1:49" x14ac:dyDescent="0.2">
      <c r="A93" s="6" t="s">
        <v>284</v>
      </c>
      <c r="B93" s="6"/>
      <c r="H93" t="s">
        <v>281</v>
      </c>
      <c r="J93" t="s">
        <v>282</v>
      </c>
      <c r="K93">
        <v>4.7</v>
      </c>
      <c r="L93">
        <v>186.1</v>
      </c>
      <c r="M93">
        <v>178</v>
      </c>
      <c r="N93">
        <v>78</v>
      </c>
      <c r="O93">
        <v>70</v>
      </c>
      <c r="P93">
        <v>47</v>
      </c>
      <c r="Q93">
        <v>128</v>
      </c>
      <c r="R93">
        <v>21</v>
      </c>
      <c r="S93">
        <v>10</v>
      </c>
      <c r="T93">
        <v>3.38</v>
      </c>
      <c r="U93">
        <v>4.12</v>
      </c>
      <c r="V93">
        <v>770</v>
      </c>
      <c r="W93">
        <v>2919</v>
      </c>
      <c r="X93" s="3">
        <v>0.64</v>
      </c>
      <c r="Y93" s="3">
        <v>0.16</v>
      </c>
      <c r="Z93" s="3">
        <v>0.08</v>
      </c>
      <c r="AA93">
        <v>0.74</v>
      </c>
      <c r="AC93" s="3">
        <v>0.24</v>
      </c>
      <c r="AD93" s="3">
        <v>0.08</v>
      </c>
      <c r="AE93">
        <v>0</v>
      </c>
      <c r="AF93">
        <v>53</v>
      </c>
      <c r="AG93">
        <v>16</v>
      </c>
      <c r="AH93">
        <v>4</v>
      </c>
      <c r="AI93">
        <v>2</v>
      </c>
      <c r="AJ93">
        <v>702</v>
      </c>
      <c r="AK93">
        <v>30</v>
      </c>
      <c r="AL93">
        <v>1</v>
      </c>
      <c r="AM93">
        <v>0</v>
      </c>
      <c r="AN93">
        <v>16</v>
      </c>
      <c r="AO93">
        <v>7</v>
      </c>
      <c r="AP93">
        <v>2</v>
      </c>
      <c r="AQ93">
        <v>0.9</v>
      </c>
      <c r="AR93">
        <v>0.10199999999999999</v>
      </c>
      <c r="AS93">
        <v>0.85</v>
      </c>
      <c r="AT93" s="2">
        <v>-2E-3</v>
      </c>
      <c r="AU93">
        <v>8.5299999999999994</v>
      </c>
    </row>
    <row r="94" spans="1:49" x14ac:dyDescent="0.2">
      <c r="A94" s="6"/>
      <c r="B94" s="6"/>
      <c r="X94" s="3"/>
      <c r="Y94" s="3"/>
      <c r="Z94" s="3"/>
      <c r="AC94" s="3"/>
      <c r="AD94" s="3"/>
      <c r="AT94" s="2"/>
    </row>
    <row r="95" spans="1:49" x14ac:dyDescent="0.2">
      <c r="A95" t="s">
        <v>343</v>
      </c>
      <c r="B95" t="s">
        <v>288</v>
      </c>
      <c r="C95">
        <v>4</v>
      </c>
      <c r="D95" t="s">
        <v>289</v>
      </c>
      <c r="E95" t="s">
        <v>157</v>
      </c>
      <c r="F95" t="s">
        <v>50</v>
      </c>
      <c r="G95" t="str">
        <f t="shared" si="8"/>
        <v>AL Central</v>
      </c>
      <c r="H95" t="s">
        <v>290</v>
      </c>
      <c r="I95" t="s">
        <v>74</v>
      </c>
      <c r="K95">
        <v>99</v>
      </c>
      <c r="L95">
        <v>3.1</v>
      </c>
      <c r="M95">
        <v>4</v>
      </c>
      <c r="N95">
        <v>4</v>
      </c>
      <c r="O95">
        <v>2</v>
      </c>
      <c r="P95">
        <v>3</v>
      </c>
      <c r="Q95">
        <v>3</v>
      </c>
      <c r="R95">
        <v>0</v>
      </c>
      <c r="S95">
        <v>1</v>
      </c>
      <c r="T95">
        <v>5.4</v>
      </c>
      <c r="U95">
        <v>4.91</v>
      </c>
      <c r="V95">
        <v>19</v>
      </c>
      <c r="W95">
        <v>74</v>
      </c>
      <c r="X95">
        <v>46</v>
      </c>
      <c r="Y95">
        <v>12</v>
      </c>
      <c r="Z95">
        <v>7</v>
      </c>
      <c r="AA95">
        <v>5</v>
      </c>
      <c r="AB95">
        <v>7</v>
      </c>
      <c r="AC95">
        <v>2</v>
      </c>
      <c r="AD95">
        <v>1</v>
      </c>
      <c r="AE95">
        <v>0</v>
      </c>
      <c r="AF95">
        <v>40</v>
      </c>
      <c r="AG95">
        <v>3</v>
      </c>
      <c r="AH95">
        <v>0</v>
      </c>
      <c r="AI95">
        <v>0</v>
      </c>
      <c r="AJ95">
        <v>15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1.65</v>
      </c>
      <c r="AR95">
        <v>-0.23</v>
      </c>
      <c r="AS95">
        <v>1.62</v>
      </c>
      <c r="AT95" s="2">
        <v>-1.4E-3</v>
      </c>
      <c r="AU95">
        <v>-1.98</v>
      </c>
      <c r="AV95" t="s">
        <v>91</v>
      </c>
      <c r="AW95" t="s">
        <v>291</v>
      </c>
    </row>
    <row r="96" spans="1:49" x14ac:dyDescent="0.2">
      <c r="A96" t="s">
        <v>343</v>
      </c>
      <c r="B96" t="s">
        <v>288</v>
      </c>
      <c r="C96">
        <v>9</v>
      </c>
      <c r="D96" t="s">
        <v>292</v>
      </c>
      <c r="E96" t="s">
        <v>158</v>
      </c>
      <c r="F96" t="s">
        <v>165</v>
      </c>
      <c r="G96" t="str">
        <f>IF(F96="SFG", "NL West", 0)</f>
        <v>NL West</v>
      </c>
      <c r="H96" t="s">
        <v>293</v>
      </c>
      <c r="I96" t="s">
        <v>74</v>
      </c>
      <c r="J96" t="s">
        <v>167</v>
      </c>
      <c r="K96">
        <v>5</v>
      </c>
      <c r="L96">
        <v>4</v>
      </c>
      <c r="M96">
        <v>4</v>
      </c>
      <c r="N96">
        <v>4</v>
      </c>
      <c r="O96">
        <v>3</v>
      </c>
      <c r="P96">
        <v>1</v>
      </c>
      <c r="Q96">
        <v>5</v>
      </c>
      <c r="R96">
        <v>1</v>
      </c>
      <c r="S96">
        <v>0</v>
      </c>
      <c r="T96">
        <v>6.14</v>
      </c>
      <c r="U96">
        <v>4.75</v>
      </c>
      <c r="V96">
        <v>17</v>
      </c>
      <c r="W96">
        <v>74</v>
      </c>
      <c r="X96">
        <v>50</v>
      </c>
      <c r="Y96">
        <v>14</v>
      </c>
      <c r="Z96">
        <v>8</v>
      </c>
      <c r="AA96">
        <v>4</v>
      </c>
      <c r="AB96">
        <v>7</v>
      </c>
      <c r="AC96">
        <v>2</v>
      </c>
      <c r="AD96">
        <v>1</v>
      </c>
      <c r="AE96">
        <v>0</v>
      </c>
      <c r="AF96">
        <v>44</v>
      </c>
      <c r="AG96">
        <v>0</v>
      </c>
      <c r="AH96">
        <v>0</v>
      </c>
      <c r="AI96">
        <v>0</v>
      </c>
      <c r="AJ96">
        <v>16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0.75</v>
      </c>
      <c r="AR96">
        <v>-0.22</v>
      </c>
      <c r="AS96">
        <v>0.69</v>
      </c>
      <c r="AT96" s="2">
        <v>-1.1999999999999999E-3</v>
      </c>
      <c r="AU96">
        <v>-2.14</v>
      </c>
      <c r="AV96" t="s">
        <v>62</v>
      </c>
      <c r="AW96" t="s">
        <v>294</v>
      </c>
    </row>
    <row r="97" spans="1:49" x14ac:dyDescent="0.2">
      <c r="A97" t="s">
        <v>343</v>
      </c>
      <c r="B97" t="s">
        <v>288</v>
      </c>
      <c r="C97">
        <v>15</v>
      </c>
      <c r="D97" t="s">
        <v>295</v>
      </c>
      <c r="E97" t="s">
        <v>157</v>
      </c>
      <c r="F97" t="s">
        <v>227</v>
      </c>
      <c r="G97" t="str">
        <f>IF(F97="NYY", "AL East", 0)</f>
        <v>AL East</v>
      </c>
      <c r="H97" t="s">
        <v>296</v>
      </c>
      <c r="I97" t="s">
        <v>297</v>
      </c>
      <c r="J97" t="s">
        <v>298</v>
      </c>
      <c r="K97">
        <v>6</v>
      </c>
      <c r="L97">
        <v>3</v>
      </c>
      <c r="M97">
        <v>7</v>
      </c>
      <c r="N97">
        <v>6</v>
      </c>
      <c r="O97">
        <v>6</v>
      </c>
      <c r="P97">
        <v>1</v>
      </c>
      <c r="Q97">
        <v>3</v>
      </c>
      <c r="R97">
        <v>1</v>
      </c>
      <c r="S97">
        <v>1</v>
      </c>
      <c r="T97">
        <v>9.58</v>
      </c>
      <c r="U97">
        <v>5.53</v>
      </c>
      <c r="V97">
        <v>18</v>
      </c>
      <c r="W97">
        <v>61</v>
      </c>
      <c r="X97">
        <v>38</v>
      </c>
      <c r="Y97">
        <v>10</v>
      </c>
      <c r="Z97">
        <v>4</v>
      </c>
      <c r="AA97">
        <v>1</v>
      </c>
      <c r="AB97">
        <v>12</v>
      </c>
      <c r="AC97">
        <v>5</v>
      </c>
      <c r="AD97">
        <v>1</v>
      </c>
      <c r="AE97">
        <v>0</v>
      </c>
      <c r="AF97">
        <v>23</v>
      </c>
      <c r="AG97">
        <v>0</v>
      </c>
      <c r="AH97">
        <v>0</v>
      </c>
      <c r="AI97">
        <v>0</v>
      </c>
      <c r="AJ97">
        <v>15</v>
      </c>
      <c r="AK97">
        <v>4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0.6</v>
      </c>
      <c r="AR97">
        <v>-0.318</v>
      </c>
      <c r="AS97">
        <v>0.61</v>
      </c>
      <c r="AT97" s="2">
        <v>-1.9E-3</v>
      </c>
      <c r="AU97">
        <v>-4.5599999999999996</v>
      </c>
      <c r="AV97" t="s">
        <v>53</v>
      </c>
      <c r="AW97" t="s">
        <v>299</v>
      </c>
    </row>
    <row r="98" spans="1:49" x14ac:dyDescent="0.2">
      <c r="A98" t="s">
        <v>343</v>
      </c>
      <c r="B98" t="s">
        <v>288</v>
      </c>
      <c r="C98">
        <v>20</v>
      </c>
      <c r="D98" t="s">
        <v>300</v>
      </c>
      <c r="E98" t="s">
        <v>157</v>
      </c>
      <c r="F98" t="s">
        <v>69</v>
      </c>
      <c r="G98" t="str">
        <f>IF(F98="OAK", "AL West", 0)</f>
        <v>AL West</v>
      </c>
      <c r="H98" t="s">
        <v>301</v>
      </c>
      <c r="I98" t="s">
        <v>74</v>
      </c>
      <c r="K98">
        <v>4</v>
      </c>
      <c r="L98">
        <v>4</v>
      </c>
      <c r="M98">
        <v>7</v>
      </c>
      <c r="N98">
        <v>6</v>
      </c>
      <c r="O98">
        <v>6</v>
      </c>
      <c r="P98">
        <v>1</v>
      </c>
      <c r="Q98">
        <v>3</v>
      </c>
      <c r="R98">
        <v>1</v>
      </c>
      <c r="S98">
        <v>1</v>
      </c>
      <c r="T98">
        <v>10.67</v>
      </c>
      <c r="U98">
        <v>5.76</v>
      </c>
      <c r="V98">
        <v>21</v>
      </c>
      <c r="W98">
        <v>82</v>
      </c>
      <c r="X98">
        <v>52</v>
      </c>
      <c r="Y98">
        <v>13</v>
      </c>
      <c r="Z98">
        <v>6</v>
      </c>
      <c r="AA98">
        <v>4</v>
      </c>
      <c r="AB98">
        <v>12</v>
      </c>
      <c r="AC98">
        <v>4</v>
      </c>
      <c r="AD98">
        <v>3</v>
      </c>
      <c r="AE98">
        <v>0</v>
      </c>
      <c r="AF98">
        <v>26</v>
      </c>
      <c r="AG98">
        <v>0</v>
      </c>
      <c r="AH98">
        <v>0</v>
      </c>
      <c r="AI98">
        <v>0</v>
      </c>
      <c r="AJ98">
        <v>17</v>
      </c>
      <c r="AK98">
        <v>1</v>
      </c>
      <c r="AL98">
        <v>0</v>
      </c>
      <c r="AM98">
        <v>0</v>
      </c>
      <c r="AN98">
        <v>0</v>
      </c>
      <c r="AO98">
        <v>2</v>
      </c>
      <c r="AP98">
        <v>0</v>
      </c>
      <c r="AQ98">
        <v>1</v>
      </c>
      <c r="AR98">
        <v>-0.51600000000000001</v>
      </c>
      <c r="AS98">
        <v>0.79</v>
      </c>
      <c r="AT98" s="2">
        <v>-2.5000000000000001E-3</v>
      </c>
      <c r="AU98">
        <v>-4.18</v>
      </c>
      <c r="AV98" t="s">
        <v>130</v>
      </c>
      <c r="AW98" t="s">
        <v>302</v>
      </c>
    </row>
    <row r="99" spans="1:49" x14ac:dyDescent="0.2">
      <c r="A99" t="s">
        <v>343</v>
      </c>
      <c r="B99" t="s">
        <v>288</v>
      </c>
      <c r="C99">
        <v>25</v>
      </c>
      <c r="D99" t="s">
        <v>303</v>
      </c>
      <c r="E99" t="s">
        <v>158</v>
      </c>
      <c r="F99" t="s">
        <v>72</v>
      </c>
      <c r="G99" t="str">
        <f>IF(F99="TOR", "AL East", 0)</f>
        <v>AL East</v>
      </c>
      <c r="H99" t="s">
        <v>199</v>
      </c>
      <c r="I99" t="s">
        <v>57</v>
      </c>
      <c r="J99" t="s">
        <v>304</v>
      </c>
      <c r="K99">
        <v>5</v>
      </c>
      <c r="L99">
        <v>5.2</v>
      </c>
      <c r="M99">
        <v>6</v>
      </c>
      <c r="N99">
        <v>4</v>
      </c>
      <c r="O99">
        <v>4</v>
      </c>
      <c r="P99">
        <v>0</v>
      </c>
      <c r="Q99">
        <v>8</v>
      </c>
      <c r="R99">
        <v>1</v>
      </c>
      <c r="S99">
        <v>1</v>
      </c>
      <c r="T99">
        <v>9.4499999999999993</v>
      </c>
      <c r="U99">
        <v>5.01</v>
      </c>
      <c r="V99">
        <v>24</v>
      </c>
      <c r="W99">
        <v>99</v>
      </c>
      <c r="X99">
        <v>60</v>
      </c>
      <c r="Y99">
        <v>13</v>
      </c>
      <c r="Z99">
        <v>15</v>
      </c>
      <c r="AA99">
        <v>3</v>
      </c>
      <c r="AB99">
        <v>12</v>
      </c>
      <c r="AC99">
        <v>6</v>
      </c>
      <c r="AD99">
        <v>0</v>
      </c>
      <c r="AE99">
        <v>0</v>
      </c>
      <c r="AF99">
        <v>49</v>
      </c>
      <c r="AG99">
        <v>0</v>
      </c>
      <c r="AH99">
        <v>0</v>
      </c>
      <c r="AI99">
        <v>0</v>
      </c>
      <c r="AJ99">
        <v>23</v>
      </c>
      <c r="AK99">
        <v>2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0.97</v>
      </c>
      <c r="AR99">
        <v>-7.5999999999999998E-2</v>
      </c>
      <c r="AS99">
        <v>0.92</v>
      </c>
      <c r="AT99" s="2">
        <v>-4.0000000000000002E-4</v>
      </c>
      <c r="AU99">
        <v>-1.52</v>
      </c>
      <c r="AV99" t="s">
        <v>62</v>
      </c>
      <c r="AW99" t="s">
        <v>305</v>
      </c>
    </row>
    <row r="100" spans="1:49" x14ac:dyDescent="0.2">
      <c r="A100" t="s">
        <v>343</v>
      </c>
      <c r="B100" t="s">
        <v>288</v>
      </c>
      <c r="C100">
        <v>31</v>
      </c>
      <c r="D100" t="s">
        <v>306</v>
      </c>
      <c r="E100" t="s">
        <v>157</v>
      </c>
      <c r="F100" t="s">
        <v>77</v>
      </c>
      <c r="G100" t="str">
        <f>IF(F100="MIN", "AL Central", 0)</f>
        <v>AL Central</v>
      </c>
      <c r="H100" t="s">
        <v>307</v>
      </c>
      <c r="I100" t="s">
        <v>52</v>
      </c>
      <c r="J100" t="s">
        <v>82</v>
      </c>
      <c r="K100">
        <v>7</v>
      </c>
      <c r="L100">
        <v>4.2</v>
      </c>
      <c r="M100">
        <v>7</v>
      </c>
      <c r="N100">
        <v>6</v>
      </c>
      <c r="O100">
        <v>6</v>
      </c>
      <c r="P100">
        <v>2</v>
      </c>
      <c r="Q100">
        <v>5</v>
      </c>
      <c r="R100">
        <v>2</v>
      </c>
      <c r="S100">
        <v>0</v>
      </c>
      <c r="T100">
        <v>9.85</v>
      </c>
      <c r="U100">
        <v>5.55</v>
      </c>
      <c r="V100">
        <v>22</v>
      </c>
      <c r="W100">
        <v>94</v>
      </c>
      <c r="X100">
        <v>55</v>
      </c>
      <c r="Y100">
        <v>15</v>
      </c>
      <c r="Z100">
        <v>8</v>
      </c>
      <c r="AA100">
        <v>4</v>
      </c>
      <c r="AB100">
        <v>11</v>
      </c>
      <c r="AC100">
        <v>7</v>
      </c>
      <c r="AD100">
        <v>0</v>
      </c>
      <c r="AE100">
        <v>0</v>
      </c>
      <c r="AF100">
        <v>29</v>
      </c>
      <c r="AG100">
        <v>0</v>
      </c>
      <c r="AH100">
        <v>0</v>
      </c>
      <c r="AI100">
        <v>0</v>
      </c>
      <c r="AJ100">
        <v>20</v>
      </c>
      <c r="AK100">
        <v>2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0.96</v>
      </c>
      <c r="AR100">
        <v>-0.29799999999999999</v>
      </c>
      <c r="AS100">
        <v>1.1000000000000001</v>
      </c>
      <c r="AT100" s="2">
        <v>-2.0999999999999999E-3</v>
      </c>
      <c r="AU100">
        <v>-2.09</v>
      </c>
      <c r="AV100" t="s">
        <v>53</v>
      </c>
      <c r="AW100" t="s">
        <v>308</v>
      </c>
    </row>
    <row r="101" spans="1:49" x14ac:dyDescent="0.2">
      <c r="A101" t="s">
        <v>343</v>
      </c>
      <c r="B101" t="s">
        <v>288</v>
      </c>
      <c r="C101">
        <v>36</v>
      </c>
      <c r="D101" t="s">
        <v>309</v>
      </c>
      <c r="E101" t="s">
        <v>158</v>
      </c>
      <c r="F101" t="s">
        <v>80</v>
      </c>
      <c r="G101" t="s">
        <v>409</v>
      </c>
      <c r="H101" t="s">
        <v>310</v>
      </c>
      <c r="I101" t="s">
        <v>66</v>
      </c>
      <c r="J101" t="s">
        <v>86</v>
      </c>
      <c r="K101">
        <v>6</v>
      </c>
      <c r="L101">
        <v>6.1</v>
      </c>
      <c r="M101">
        <v>3</v>
      </c>
      <c r="N101">
        <v>1</v>
      </c>
      <c r="O101">
        <v>0</v>
      </c>
      <c r="P101">
        <v>1</v>
      </c>
      <c r="Q101">
        <v>3</v>
      </c>
      <c r="R101">
        <v>0</v>
      </c>
      <c r="S101">
        <v>0</v>
      </c>
      <c r="T101">
        <v>7.84</v>
      </c>
      <c r="U101">
        <v>4.95</v>
      </c>
      <c r="V101">
        <v>23</v>
      </c>
      <c r="W101">
        <v>94</v>
      </c>
      <c r="X101">
        <v>67</v>
      </c>
      <c r="Y101">
        <v>16</v>
      </c>
      <c r="Z101">
        <v>7</v>
      </c>
      <c r="AA101">
        <v>12</v>
      </c>
      <c r="AB101">
        <v>7</v>
      </c>
      <c r="AC101">
        <v>2</v>
      </c>
      <c r="AD101">
        <v>1</v>
      </c>
      <c r="AE101">
        <v>0</v>
      </c>
      <c r="AF101">
        <v>67</v>
      </c>
      <c r="AG101">
        <v>1</v>
      </c>
      <c r="AH101">
        <v>0</v>
      </c>
      <c r="AI101">
        <v>0</v>
      </c>
      <c r="AJ101">
        <v>22</v>
      </c>
      <c r="AK101">
        <v>1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0.9</v>
      </c>
      <c r="AR101">
        <v>0.30499999999999999</v>
      </c>
      <c r="AS101">
        <v>0.76</v>
      </c>
      <c r="AT101" s="2">
        <v>1.6000000000000001E-3</v>
      </c>
      <c r="AU101">
        <v>2.11</v>
      </c>
      <c r="AV101" t="s">
        <v>62</v>
      </c>
      <c r="AW101" t="s">
        <v>311</v>
      </c>
    </row>
    <row r="102" spans="1:49" x14ac:dyDescent="0.2">
      <c r="A102" t="s">
        <v>343</v>
      </c>
      <c r="B102" t="s">
        <v>288</v>
      </c>
      <c r="C102">
        <v>63</v>
      </c>
      <c r="D102" t="s">
        <v>312</v>
      </c>
      <c r="E102" t="s">
        <v>157</v>
      </c>
      <c r="F102" t="s">
        <v>77</v>
      </c>
      <c r="G102" t="str">
        <f>IF(F102="MIN", "AL Central", 0)</f>
        <v>AL Central</v>
      </c>
      <c r="H102" t="s">
        <v>199</v>
      </c>
      <c r="I102" t="s">
        <v>52</v>
      </c>
      <c r="K102">
        <v>31</v>
      </c>
      <c r="L102">
        <v>5</v>
      </c>
      <c r="M102">
        <v>5</v>
      </c>
      <c r="N102">
        <v>2</v>
      </c>
      <c r="O102">
        <v>2</v>
      </c>
      <c r="P102">
        <v>1</v>
      </c>
      <c r="Q102">
        <v>7</v>
      </c>
      <c r="R102">
        <v>0</v>
      </c>
      <c r="S102">
        <v>0</v>
      </c>
      <c r="T102">
        <v>7.25</v>
      </c>
      <c r="U102">
        <v>4.3899999999999997</v>
      </c>
      <c r="V102">
        <v>21</v>
      </c>
      <c r="W102">
        <v>80</v>
      </c>
      <c r="X102">
        <v>56</v>
      </c>
      <c r="Y102">
        <v>20</v>
      </c>
      <c r="Z102">
        <v>8</v>
      </c>
      <c r="AA102">
        <v>4</v>
      </c>
      <c r="AB102">
        <v>9</v>
      </c>
      <c r="AC102">
        <v>5</v>
      </c>
      <c r="AD102">
        <v>1</v>
      </c>
      <c r="AE102">
        <v>0</v>
      </c>
      <c r="AF102">
        <v>55</v>
      </c>
      <c r="AG102">
        <v>0</v>
      </c>
      <c r="AH102">
        <v>0</v>
      </c>
      <c r="AI102">
        <v>0</v>
      </c>
      <c r="AJ102">
        <v>20</v>
      </c>
      <c r="AK102">
        <v>3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1.08</v>
      </c>
      <c r="AR102">
        <v>6.7000000000000004E-2</v>
      </c>
      <c r="AS102">
        <v>1.5</v>
      </c>
      <c r="AT102" s="2">
        <v>5.9999999999999995E-4</v>
      </c>
      <c r="AU102">
        <v>0.33</v>
      </c>
      <c r="AV102" t="s">
        <v>130</v>
      </c>
      <c r="AW102" t="s">
        <v>313</v>
      </c>
    </row>
    <row r="103" spans="1:49" x14ac:dyDescent="0.2">
      <c r="A103" t="s">
        <v>343</v>
      </c>
      <c r="B103" t="s">
        <v>288</v>
      </c>
      <c r="C103">
        <v>68</v>
      </c>
      <c r="D103" t="s">
        <v>314</v>
      </c>
      <c r="E103" t="s">
        <v>158</v>
      </c>
      <c r="F103" t="s">
        <v>102</v>
      </c>
      <c r="G103" t="str">
        <f>IF(F103="BOS", "AL East", 0)</f>
        <v>AL East</v>
      </c>
      <c r="H103" t="s">
        <v>73</v>
      </c>
      <c r="I103" t="s">
        <v>74</v>
      </c>
      <c r="J103" t="s">
        <v>315</v>
      </c>
      <c r="K103">
        <v>4</v>
      </c>
      <c r="L103">
        <v>4</v>
      </c>
      <c r="M103">
        <v>8</v>
      </c>
      <c r="N103">
        <v>3</v>
      </c>
      <c r="O103">
        <v>3</v>
      </c>
      <c r="P103">
        <v>3</v>
      </c>
      <c r="Q103">
        <v>2</v>
      </c>
      <c r="R103">
        <v>0</v>
      </c>
      <c r="S103">
        <v>1</v>
      </c>
      <c r="T103">
        <v>7.2</v>
      </c>
      <c r="U103">
        <v>4.46</v>
      </c>
      <c r="V103">
        <v>22</v>
      </c>
      <c r="W103">
        <v>87</v>
      </c>
      <c r="X103">
        <v>56</v>
      </c>
      <c r="Y103">
        <v>16</v>
      </c>
      <c r="Z103">
        <v>7</v>
      </c>
      <c r="AA103">
        <v>8</v>
      </c>
      <c r="AB103">
        <v>8</v>
      </c>
      <c r="AC103">
        <v>6</v>
      </c>
      <c r="AD103">
        <v>0</v>
      </c>
      <c r="AE103">
        <v>0</v>
      </c>
      <c r="AF103">
        <v>33</v>
      </c>
      <c r="AG103">
        <v>1</v>
      </c>
      <c r="AH103">
        <v>1</v>
      </c>
      <c r="AI103">
        <v>0</v>
      </c>
      <c r="AJ103">
        <v>18</v>
      </c>
      <c r="AK103">
        <v>3</v>
      </c>
      <c r="AL103">
        <v>0</v>
      </c>
      <c r="AM103">
        <v>1</v>
      </c>
      <c r="AN103">
        <v>1</v>
      </c>
      <c r="AO103">
        <v>0</v>
      </c>
      <c r="AP103">
        <v>0</v>
      </c>
      <c r="AQ103">
        <v>1.23</v>
      </c>
      <c r="AR103">
        <v>-0.14899999999999999</v>
      </c>
      <c r="AS103">
        <v>1.4</v>
      </c>
      <c r="AT103" s="2">
        <v>-1E-3</v>
      </c>
      <c r="AU103">
        <v>-1.1499999999999999</v>
      </c>
      <c r="AV103" t="s">
        <v>62</v>
      </c>
      <c r="AW103" t="s">
        <v>316</v>
      </c>
    </row>
    <row r="104" spans="1:49" x14ac:dyDescent="0.2">
      <c r="A104" t="s">
        <v>343</v>
      </c>
      <c r="B104" t="s">
        <v>288</v>
      </c>
      <c r="C104">
        <v>75</v>
      </c>
      <c r="D104" t="s">
        <v>317</v>
      </c>
      <c r="E104" t="s">
        <v>158</v>
      </c>
      <c r="F104" t="s">
        <v>227</v>
      </c>
      <c r="G104" t="str">
        <f>IF(F104="NYY", "AL East", 0)</f>
        <v>AL East</v>
      </c>
      <c r="H104" t="s">
        <v>318</v>
      </c>
      <c r="I104" t="s">
        <v>66</v>
      </c>
      <c r="J104" t="s">
        <v>191</v>
      </c>
      <c r="K104">
        <v>5</v>
      </c>
      <c r="L104">
        <v>6</v>
      </c>
      <c r="M104">
        <v>5</v>
      </c>
      <c r="N104">
        <v>4</v>
      </c>
      <c r="O104">
        <v>4</v>
      </c>
      <c r="P104">
        <v>2</v>
      </c>
      <c r="Q104">
        <v>6</v>
      </c>
      <c r="R104">
        <v>2</v>
      </c>
      <c r="S104">
        <v>0</v>
      </c>
      <c r="T104">
        <v>7.04</v>
      </c>
      <c r="U104">
        <v>4.72</v>
      </c>
      <c r="V104">
        <v>22</v>
      </c>
      <c r="W104">
        <v>99</v>
      </c>
      <c r="X104">
        <v>61</v>
      </c>
      <c r="Y104">
        <v>20</v>
      </c>
      <c r="Z104">
        <v>10</v>
      </c>
      <c r="AA104">
        <v>9</v>
      </c>
      <c r="AB104">
        <v>5</v>
      </c>
      <c r="AC104">
        <v>3</v>
      </c>
      <c r="AD104">
        <v>1</v>
      </c>
      <c r="AE104">
        <v>0</v>
      </c>
      <c r="AF104">
        <v>50</v>
      </c>
      <c r="AG104">
        <v>0</v>
      </c>
      <c r="AH104">
        <v>0</v>
      </c>
      <c r="AI104">
        <v>1</v>
      </c>
      <c r="AJ104">
        <v>20</v>
      </c>
      <c r="AK104">
        <v>0</v>
      </c>
      <c r="AL104">
        <v>0</v>
      </c>
      <c r="AM104">
        <v>0</v>
      </c>
      <c r="AN104">
        <v>2</v>
      </c>
      <c r="AO104">
        <v>0</v>
      </c>
      <c r="AP104">
        <v>0</v>
      </c>
      <c r="AQ104">
        <v>0.86</v>
      </c>
      <c r="AR104">
        <v>-5.0999999999999997E-2</v>
      </c>
      <c r="AS104">
        <v>0.87</v>
      </c>
      <c r="AT104" s="2">
        <v>-2.9999999999999997E-4</v>
      </c>
      <c r="AU104">
        <v>-0.18</v>
      </c>
      <c r="AV104" t="s">
        <v>62</v>
      </c>
      <c r="AW104" t="s">
        <v>319</v>
      </c>
    </row>
    <row r="105" spans="1:49" x14ac:dyDescent="0.2">
      <c r="A105" t="s">
        <v>343</v>
      </c>
      <c r="B105" t="s">
        <v>288</v>
      </c>
      <c r="C105">
        <v>81</v>
      </c>
      <c r="D105" t="s">
        <v>320</v>
      </c>
      <c r="E105" t="s">
        <v>157</v>
      </c>
      <c r="F105" t="s">
        <v>50</v>
      </c>
      <c r="G105" t="str">
        <f t="shared" si="8"/>
        <v>AL Central</v>
      </c>
      <c r="H105" t="s">
        <v>210</v>
      </c>
      <c r="I105" t="s">
        <v>66</v>
      </c>
      <c r="K105">
        <v>5</v>
      </c>
      <c r="L105">
        <v>7</v>
      </c>
      <c r="M105">
        <v>6</v>
      </c>
      <c r="N105">
        <v>1</v>
      </c>
      <c r="O105">
        <v>1</v>
      </c>
      <c r="P105">
        <v>0</v>
      </c>
      <c r="Q105">
        <v>6</v>
      </c>
      <c r="R105">
        <v>0</v>
      </c>
      <c r="S105">
        <v>0</v>
      </c>
      <c r="T105">
        <v>6.28</v>
      </c>
      <c r="U105">
        <v>4.28</v>
      </c>
      <c r="V105">
        <v>26</v>
      </c>
      <c r="W105">
        <v>91</v>
      </c>
      <c r="X105">
        <v>61</v>
      </c>
      <c r="Y105">
        <v>10</v>
      </c>
      <c r="Z105">
        <v>8</v>
      </c>
      <c r="AA105">
        <v>10</v>
      </c>
      <c r="AB105">
        <v>10</v>
      </c>
      <c r="AC105">
        <v>4</v>
      </c>
      <c r="AD105">
        <v>1</v>
      </c>
      <c r="AE105">
        <v>0</v>
      </c>
      <c r="AF105">
        <v>67</v>
      </c>
      <c r="AG105">
        <v>1</v>
      </c>
      <c r="AH105">
        <v>0</v>
      </c>
      <c r="AI105">
        <v>0</v>
      </c>
      <c r="AJ105">
        <v>26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1.26</v>
      </c>
      <c r="AR105">
        <v>0.313</v>
      </c>
      <c r="AS105">
        <v>1.06</v>
      </c>
      <c r="AT105" s="2">
        <v>1.6000000000000001E-3</v>
      </c>
      <c r="AU105">
        <v>2.4300000000000002</v>
      </c>
      <c r="AV105" t="s">
        <v>53</v>
      </c>
      <c r="AW105" t="s">
        <v>126</v>
      </c>
    </row>
    <row r="106" spans="1:49" x14ac:dyDescent="0.2">
      <c r="A106" t="s">
        <v>343</v>
      </c>
      <c r="B106" t="s">
        <v>288</v>
      </c>
      <c r="C106">
        <v>87</v>
      </c>
      <c r="D106" t="s">
        <v>321</v>
      </c>
      <c r="E106" t="s">
        <v>158</v>
      </c>
      <c r="F106" t="s">
        <v>59</v>
      </c>
      <c r="G106" t="str">
        <f t="shared" si="5"/>
        <v>AL Central</v>
      </c>
      <c r="H106" t="s">
        <v>233</v>
      </c>
      <c r="I106" t="s">
        <v>322</v>
      </c>
      <c r="K106">
        <v>4</v>
      </c>
      <c r="L106">
        <v>1</v>
      </c>
      <c r="M106">
        <v>2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6.17</v>
      </c>
      <c r="U106">
        <v>4.22</v>
      </c>
      <c r="V106">
        <v>5</v>
      </c>
      <c r="W106">
        <v>20</v>
      </c>
      <c r="X106">
        <v>14</v>
      </c>
      <c r="Y106">
        <v>6</v>
      </c>
      <c r="Z106">
        <v>0</v>
      </c>
      <c r="AA106">
        <v>0</v>
      </c>
      <c r="AB106">
        <v>4</v>
      </c>
      <c r="AC106">
        <v>1</v>
      </c>
      <c r="AD106">
        <v>0</v>
      </c>
      <c r="AE106">
        <v>0</v>
      </c>
      <c r="AF106">
        <v>50</v>
      </c>
      <c r="AG106">
        <v>0</v>
      </c>
      <c r="AH106">
        <v>0</v>
      </c>
      <c r="AI106">
        <v>0</v>
      </c>
      <c r="AJ106">
        <v>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1.02</v>
      </c>
      <c r="AR106">
        <v>4.7E-2</v>
      </c>
      <c r="AS106">
        <v>1</v>
      </c>
      <c r="AT106" s="2">
        <v>2.9999999999999997E-4</v>
      </c>
      <c r="AU106">
        <v>0.46</v>
      </c>
      <c r="AV106" t="s">
        <v>62</v>
      </c>
      <c r="AW106" t="s">
        <v>323</v>
      </c>
    </row>
    <row r="107" spans="1:49" x14ac:dyDescent="0.2">
      <c r="A107" t="s">
        <v>343</v>
      </c>
      <c r="B107" t="s">
        <v>288</v>
      </c>
      <c r="C107">
        <v>110</v>
      </c>
      <c r="D107" t="s">
        <v>324</v>
      </c>
      <c r="E107" t="s">
        <v>157</v>
      </c>
      <c r="F107" t="s">
        <v>80</v>
      </c>
      <c r="G107" t="s">
        <v>409</v>
      </c>
      <c r="H107" t="s">
        <v>78</v>
      </c>
      <c r="I107" t="s">
        <v>74</v>
      </c>
      <c r="K107">
        <v>27</v>
      </c>
      <c r="L107">
        <v>4</v>
      </c>
      <c r="M107">
        <v>3</v>
      </c>
      <c r="N107">
        <v>2</v>
      </c>
      <c r="O107">
        <v>2</v>
      </c>
      <c r="P107">
        <v>0</v>
      </c>
      <c r="Q107">
        <v>4</v>
      </c>
      <c r="R107">
        <v>0</v>
      </c>
      <c r="S107">
        <v>1</v>
      </c>
      <c r="T107">
        <v>6.05</v>
      </c>
      <c r="U107">
        <v>4.0599999999999996</v>
      </c>
      <c r="V107">
        <v>16</v>
      </c>
      <c r="W107">
        <v>62</v>
      </c>
      <c r="X107">
        <v>39</v>
      </c>
      <c r="Y107">
        <v>11</v>
      </c>
      <c r="Z107">
        <v>6</v>
      </c>
      <c r="AA107">
        <v>4</v>
      </c>
      <c r="AB107">
        <v>7</v>
      </c>
      <c r="AC107">
        <v>3</v>
      </c>
      <c r="AD107">
        <v>1</v>
      </c>
      <c r="AE107">
        <v>0</v>
      </c>
      <c r="AF107">
        <v>52</v>
      </c>
      <c r="AG107">
        <v>0</v>
      </c>
      <c r="AH107">
        <v>0</v>
      </c>
      <c r="AI107">
        <v>0</v>
      </c>
      <c r="AJ107">
        <v>15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1.19</v>
      </c>
      <c r="AR107">
        <v>-1.6E-2</v>
      </c>
      <c r="AS107">
        <v>1.23</v>
      </c>
      <c r="AT107" s="2">
        <v>-1E-4</v>
      </c>
      <c r="AU107">
        <v>-0.16</v>
      </c>
      <c r="AV107" t="s">
        <v>130</v>
      </c>
      <c r="AW107" t="s">
        <v>325</v>
      </c>
    </row>
    <row r="108" spans="1:49" x14ac:dyDescent="0.2">
      <c r="A108" t="s">
        <v>343</v>
      </c>
      <c r="B108" t="s">
        <v>288</v>
      </c>
      <c r="C108">
        <v>115</v>
      </c>
      <c r="D108" t="s">
        <v>326</v>
      </c>
      <c r="E108" t="s">
        <v>158</v>
      </c>
      <c r="F108" t="s">
        <v>80</v>
      </c>
      <c r="G108" t="s">
        <v>409</v>
      </c>
      <c r="H108" t="s">
        <v>110</v>
      </c>
      <c r="I108" t="s">
        <v>57</v>
      </c>
      <c r="K108">
        <v>4</v>
      </c>
      <c r="L108">
        <v>6</v>
      </c>
      <c r="M108">
        <v>3</v>
      </c>
      <c r="N108">
        <v>1</v>
      </c>
      <c r="O108">
        <v>1</v>
      </c>
      <c r="P108">
        <v>1</v>
      </c>
      <c r="Q108">
        <v>10</v>
      </c>
      <c r="R108">
        <v>0</v>
      </c>
      <c r="S108">
        <v>0</v>
      </c>
      <c r="T108">
        <v>5.63</v>
      </c>
      <c r="U108">
        <v>3.71</v>
      </c>
      <c r="V108">
        <v>22</v>
      </c>
      <c r="W108">
        <v>82</v>
      </c>
      <c r="X108">
        <v>56</v>
      </c>
      <c r="Y108">
        <v>19</v>
      </c>
      <c r="Z108">
        <v>17</v>
      </c>
      <c r="AA108">
        <v>4</v>
      </c>
      <c r="AB108">
        <v>7</v>
      </c>
      <c r="AC108">
        <v>3</v>
      </c>
      <c r="AD108">
        <v>0</v>
      </c>
      <c r="AE108">
        <v>0</v>
      </c>
      <c r="AF108">
        <v>71</v>
      </c>
      <c r="AG108">
        <v>1</v>
      </c>
      <c r="AH108">
        <v>0</v>
      </c>
      <c r="AI108">
        <v>0</v>
      </c>
      <c r="AJ108">
        <v>21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0.95</v>
      </c>
      <c r="AR108">
        <v>0.19900000000000001</v>
      </c>
      <c r="AS108">
        <v>0.96</v>
      </c>
      <c r="AT108" s="2">
        <v>1.1999999999999999E-3</v>
      </c>
      <c r="AU108">
        <v>1.79</v>
      </c>
      <c r="AV108" t="s">
        <v>62</v>
      </c>
      <c r="AW108" t="s">
        <v>258</v>
      </c>
    </row>
    <row r="109" spans="1:49" x14ac:dyDescent="0.2">
      <c r="A109" t="s">
        <v>343</v>
      </c>
      <c r="B109" t="s">
        <v>288</v>
      </c>
      <c r="C109">
        <v>121</v>
      </c>
      <c r="D109" t="s">
        <v>327</v>
      </c>
      <c r="E109" t="s">
        <v>157</v>
      </c>
      <c r="F109" t="s">
        <v>173</v>
      </c>
      <c r="G109" t="str">
        <f>IF(F109="SDP", "NL West", 0)</f>
        <v>NL West</v>
      </c>
      <c r="H109" t="s">
        <v>70</v>
      </c>
      <c r="I109" t="s">
        <v>52</v>
      </c>
      <c r="K109">
        <v>7</v>
      </c>
      <c r="L109">
        <v>4.2</v>
      </c>
      <c r="M109">
        <v>4</v>
      </c>
      <c r="N109">
        <v>1</v>
      </c>
      <c r="O109">
        <v>1</v>
      </c>
      <c r="P109">
        <v>2</v>
      </c>
      <c r="Q109">
        <v>4</v>
      </c>
      <c r="R109">
        <v>0</v>
      </c>
      <c r="S109">
        <v>1</v>
      </c>
      <c r="T109">
        <v>5.37</v>
      </c>
      <c r="U109">
        <v>3.68</v>
      </c>
      <c r="V109">
        <v>21</v>
      </c>
      <c r="W109">
        <v>95</v>
      </c>
      <c r="X109">
        <v>50</v>
      </c>
      <c r="Y109">
        <v>21</v>
      </c>
      <c r="Z109">
        <v>5</v>
      </c>
      <c r="AA109">
        <v>6</v>
      </c>
      <c r="AB109">
        <v>8</v>
      </c>
      <c r="AC109">
        <v>2</v>
      </c>
      <c r="AD109">
        <v>0</v>
      </c>
      <c r="AE109">
        <v>0</v>
      </c>
      <c r="AF109">
        <v>54</v>
      </c>
      <c r="AG109">
        <v>0</v>
      </c>
      <c r="AH109">
        <v>0</v>
      </c>
      <c r="AI109">
        <v>0</v>
      </c>
      <c r="AJ109">
        <v>18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1.25</v>
      </c>
      <c r="AR109">
        <v>0.128</v>
      </c>
      <c r="AS109">
        <v>1.38</v>
      </c>
      <c r="AT109" s="2">
        <v>8.9999999999999998E-4</v>
      </c>
      <c r="AU109">
        <v>1.1000000000000001</v>
      </c>
      <c r="AV109" t="s">
        <v>53</v>
      </c>
      <c r="AW109" t="s">
        <v>328</v>
      </c>
    </row>
    <row r="110" spans="1:49" x14ac:dyDescent="0.2">
      <c r="A110" t="s">
        <v>343</v>
      </c>
      <c r="B110" t="s">
        <v>288</v>
      </c>
      <c r="C110">
        <v>126</v>
      </c>
      <c r="D110" t="s">
        <v>329</v>
      </c>
      <c r="E110" t="s">
        <v>157</v>
      </c>
      <c r="F110" t="s">
        <v>135</v>
      </c>
      <c r="G110" t="str">
        <f>IF(F110="SEA", "AL West", 0)</f>
        <v>AL West</v>
      </c>
      <c r="H110" t="s">
        <v>330</v>
      </c>
      <c r="I110" t="s">
        <v>66</v>
      </c>
      <c r="J110" t="s">
        <v>194</v>
      </c>
      <c r="K110">
        <v>4</v>
      </c>
      <c r="L110">
        <v>6.1</v>
      </c>
      <c r="M110">
        <v>4</v>
      </c>
      <c r="N110">
        <v>4</v>
      </c>
      <c r="O110">
        <v>4</v>
      </c>
      <c r="P110">
        <v>2</v>
      </c>
      <c r="Q110">
        <v>5</v>
      </c>
      <c r="R110">
        <v>2</v>
      </c>
      <c r="S110">
        <v>0</v>
      </c>
      <c r="T110">
        <v>5.4</v>
      </c>
      <c r="U110">
        <v>3.93</v>
      </c>
      <c r="V110">
        <v>25</v>
      </c>
      <c r="W110">
        <v>89</v>
      </c>
      <c r="X110">
        <v>53</v>
      </c>
      <c r="Y110">
        <v>12</v>
      </c>
      <c r="Z110">
        <v>7</v>
      </c>
      <c r="AA110">
        <v>8</v>
      </c>
      <c r="AB110">
        <v>10</v>
      </c>
      <c r="AC110">
        <v>1</v>
      </c>
      <c r="AD110">
        <v>2</v>
      </c>
      <c r="AE110">
        <v>0</v>
      </c>
      <c r="AF110">
        <v>52</v>
      </c>
      <c r="AG110">
        <v>0</v>
      </c>
      <c r="AH110">
        <v>0</v>
      </c>
      <c r="AI110">
        <v>0</v>
      </c>
      <c r="AJ110">
        <v>23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0.84</v>
      </c>
      <c r="AR110">
        <v>-0.122</v>
      </c>
      <c r="AS110">
        <v>0.83</v>
      </c>
      <c r="AT110" s="2">
        <v>-6.9999999999999999E-4</v>
      </c>
      <c r="AU110">
        <v>-1.32</v>
      </c>
      <c r="AV110" t="s">
        <v>53</v>
      </c>
      <c r="AW110" t="s">
        <v>331</v>
      </c>
    </row>
    <row r="111" spans="1:49" x14ac:dyDescent="0.2">
      <c r="A111" t="s">
        <v>343</v>
      </c>
      <c r="B111" t="s">
        <v>288</v>
      </c>
      <c r="C111">
        <v>148</v>
      </c>
      <c r="D111" t="s">
        <v>332</v>
      </c>
      <c r="E111" t="s">
        <v>157</v>
      </c>
      <c r="F111" t="s">
        <v>59</v>
      </c>
      <c r="G111" t="str">
        <f t="shared" si="5"/>
        <v>AL Central</v>
      </c>
      <c r="H111" t="s">
        <v>290</v>
      </c>
      <c r="I111" t="s">
        <v>57</v>
      </c>
      <c r="K111">
        <v>22</v>
      </c>
      <c r="L111">
        <v>5</v>
      </c>
      <c r="M111">
        <v>4</v>
      </c>
      <c r="N111">
        <v>2</v>
      </c>
      <c r="O111">
        <v>2</v>
      </c>
      <c r="P111">
        <v>1</v>
      </c>
      <c r="Q111">
        <v>2</v>
      </c>
      <c r="R111">
        <v>0</v>
      </c>
      <c r="S111">
        <v>0</v>
      </c>
      <c r="T111">
        <v>5.29</v>
      </c>
      <c r="U111">
        <v>3.86</v>
      </c>
      <c r="V111">
        <v>20</v>
      </c>
      <c r="W111">
        <v>69</v>
      </c>
      <c r="X111">
        <v>40</v>
      </c>
      <c r="Y111">
        <v>7</v>
      </c>
      <c r="Z111">
        <v>7</v>
      </c>
      <c r="AA111">
        <v>13</v>
      </c>
      <c r="AB111">
        <v>4</v>
      </c>
      <c r="AC111">
        <v>1</v>
      </c>
      <c r="AD111">
        <v>2</v>
      </c>
      <c r="AE111">
        <v>0</v>
      </c>
      <c r="AF111">
        <v>52</v>
      </c>
      <c r="AG111">
        <v>1</v>
      </c>
      <c r="AH111">
        <v>0</v>
      </c>
      <c r="AI111">
        <v>0</v>
      </c>
      <c r="AJ111">
        <v>19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1.1499999999999999</v>
      </c>
      <c r="AR111">
        <v>0.14099999999999999</v>
      </c>
      <c r="AS111">
        <v>1.36</v>
      </c>
      <c r="AT111" s="2">
        <v>1E-3</v>
      </c>
      <c r="AU111">
        <v>1.46</v>
      </c>
      <c r="AV111" t="s">
        <v>53</v>
      </c>
      <c r="AW111" t="s">
        <v>333</v>
      </c>
    </row>
    <row r="112" spans="1:49" x14ac:dyDescent="0.2">
      <c r="A112" t="s">
        <v>343</v>
      </c>
      <c r="B112" t="s">
        <v>288</v>
      </c>
      <c r="C112">
        <v>153</v>
      </c>
      <c r="D112" t="s">
        <v>334</v>
      </c>
      <c r="E112" t="s">
        <v>157</v>
      </c>
      <c r="F112" t="s">
        <v>93</v>
      </c>
      <c r="G112" s="6" t="s">
        <v>411</v>
      </c>
      <c r="H112" t="s">
        <v>335</v>
      </c>
      <c r="I112" t="s">
        <v>52</v>
      </c>
      <c r="J112" t="s">
        <v>336</v>
      </c>
      <c r="K112">
        <v>4</v>
      </c>
      <c r="L112">
        <v>5</v>
      </c>
      <c r="M112">
        <v>3</v>
      </c>
      <c r="N112">
        <v>2</v>
      </c>
      <c r="O112">
        <v>2</v>
      </c>
      <c r="P112">
        <v>0</v>
      </c>
      <c r="Q112">
        <v>7</v>
      </c>
      <c r="R112">
        <v>0</v>
      </c>
      <c r="S112">
        <v>0</v>
      </c>
      <c r="T112">
        <v>5.19</v>
      </c>
      <c r="U112">
        <v>3.65</v>
      </c>
      <c r="V112">
        <v>18</v>
      </c>
      <c r="W112">
        <v>75</v>
      </c>
      <c r="X112">
        <v>51</v>
      </c>
      <c r="Y112">
        <v>15</v>
      </c>
      <c r="Z112">
        <v>10</v>
      </c>
      <c r="AA112">
        <v>2</v>
      </c>
      <c r="AB112">
        <v>9</v>
      </c>
      <c r="AC112">
        <v>4</v>
      </c>
      <c r="AD112">
        <v>1</v>
      </c>
      <c r="AE112">
        <v>0</v>
      </c>
      <c r="AF112">
        <v>60</v>
      </c>
      <c r="AG112">
        <v>0</v>
      </c>
      <c r="AH112">
        <v>0</v>
      </c>
      <c r="AI112">
        <v>0</v>
      </c>
      <c r="AJ112">
        <v>16</v>
      </c>
      <c r="AK112">
        <v>1</v>
      </c>
      <c r="AL112">
        <v>0</v>
      </c>
      <c r="AM112">
        <v>0</v>
      </c>
      <c r="AN112">
        <v>0</v>
      </c>
      <c r="AO112">
        <v>2</v>
      </c>
      <c r="AP112">
        <v>0</v>
      </c>
      <c r="AQ112">
        <v>0.85</v>
      </c>
      <c r="AR112">
        <v>0.08</v>
      </c>
      <c r="AS112">
        <v>0.02</v>
      </c>
      <c r="AT112" s="2">
        <v>0</v>
      </c>
      <c r="AU112">
        <v>0.37</v>
      </c>
      <c r="AV112" t="s">
        <v>53</v>
      </c>
      <c r="AW112" t="s">
        <v>337</v>
      </c>
    </row>
    <row r="113" spans="1:49" x14ac:dyDescent="0.2">
      <c r="A113" t="s">
        <v>343</v>
      </c>
      <c r="B113" t="s">
        <v>288</v>
      </c>
      <c r="C113">
        <v>157</v>
      </c>
      <c r="D113" t="s">
        <v>338</v>
      </c>
      <c r="E113" t="s">
        <v>158</v>
      </c>
      <c r="F113" t="s">
        <v>50</v>
      </c>
      <c r="G113" t="str">
        <f t="shared" si="8"/>
        <v>AL Central</v>
      </c>
      <c r="H113" t="s">
        <v>89</v>
      </c>
      <c r="I113" t="s">
        <v>57</v>
      </c>
      <c r="J113" t="s">
        <v>339</v>
      </c>
      <c r="K113">
        <v>4</v>
      </c>
      <c r="L113">
        <v>6</v>
      </c>
      <c r="M113">
        <v>3</v>
      </c>
      <c r="N113">
        <v>3</v>
      </c>
      <c r="O113">
        <v>2</v>
      </c>
      <c r="P113">
        <v>0</v>
      </c>
      <c r="Q113">
        <v>5</v>
      </c>
      <c r="R113">
        <v>2</v>
      </c>
      <c r="S113">
        <v>0</v>
      </c>
      <c r="T113">
        <v>5.04</v>
      </c>
      <c r="U113">
        <v>3.79</v>
      </c>
      <c r="V113">
        <v>21</v>
      </c>
      <c r="W113">
        <v>76</v>
      </c>
      <c r="X113">
        <v>54</v>
      </c>
      <c r="Y113">
        <v>11</v>
      </c>
      <c r="Z113">
        <v>8</v>
      </c>
      <c r="AA113">
        <v>7</v>
      </c>
      <c r="AB113">
        <v>9</v>
      </c>
      <c r="AC113">
        <v>2</v>
      </c>
      <c r="AD113">
        <v>2</v>
      </c>
      <c r="AE113">
        <v>0</v>
      </c>
      <c r="AF113">
        <v>61</v>
      </c>
      <c r="AG113">
        <v>0</v>
      </c>
      <c r="AH113">
        <v>0</v>
      </c>
      <c r="AI113">
        <v>0</v>
      </c>
      <c r="AJ113">
        <v>21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1</v>
      </c>
      <c r="AQ113">
        <v>0.65</v>
      </c>
      <c r="AR113">
        <v>-8.4000000000000005E-2</v>
      </c>
      <c r="AS113">
        <v>0.01</v>
      </c>
      <c r="AT113" s="2">
        <v>0</v>
      </c>
      <c r="AU113">
        <v>-0.22</v>
      </c>
      <c r="AV113" t="s">
        <v>62</v>
      </c>
      <c r="AW113" t="s">
        <v>105</v>
      </c>
    </row>
    <row r="114" spans="1:49" x14ac:dyDescent="0.2">
      <c r="A114" t="s">
        <v>343</v>
      </c>
      <c r="B114" t="s">
        <v>288</v>
      </c>
      <c r="C114">
        <v>162</v>
      </c>
      <c r="D114" t="s">
        <v>340</v>
      </c>
      <c r="E114" t="s">
        <v>158</v>
      </c>
      <c r="F114" t="s">
        <v>50</v>
      </c>
      <c r="G114" t="str">
        <f t="shared" si="8"/>
        <v>AL Central</v>
      </c>
      <c r="H114" t="s">
        <v>341</v>
      </c>
      <c r="I114" t="s">
        <v>57</v>
      </c>
      <c r="J114" t="s">
        <v>118</v>
      </c>
      <c r="K114">
        <v>4</v>
      </c>
      <c r="L114">
        <v>6</v>
      </c>
      <c r="M114">
        <v>5</v>
      </c>
      <c r="N114">
        <v>2</v>
      </c>
      <c r="O114">
        <v>2</v>
      </c>
      <c r="P114">
        <v>1</v>
      </c>
      <c r="Q114">
        <v>9</v>
      </c>
      <c r="R114">
        <v>2</v>
      </c>
      <c r="S114">
        <v>0</v>
      </c>
      <c r="T114">
        <v>4.92</v>
      </c>
      <c r="U114">
        <v>3.87</v>
      </c>
      <c r="V114">
        <v>24</v>
      </c>
      <c r="W114">
        <v>84</v>
      </c>
      <c r="X114">
        <v>58</v>
      </c>
      <c r="Y114">
        <v>13</v>
      </c>
      <c r="Z114">
        <v>17</v>
      </c>
      <c r="AA114">
        <v>9</v>
      </c>
      <c r="AB114">
        <v>5</v>
      </c>
      <c r="AC114">
        <v>3</v>
      </c>
      <c r="AD114">
        <v>0</v>
      </c>
      <c r="AE114">
        <v>0</v>
      </c>
      <c r="AF114">
        <v>62</v>
      </c>
      <c r="AG114">
        <v>0</v>
      </c>
      <c r="AH114">
        <v>0</v>
      </c>
      <c r="AI114">
        <v>0</v>
      </c>
      <c r="AJ114">
        <v>23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0.54</v>
      </c>
      <c r="AR114">
        <v>5.6000000000000001E-2</v>
      </c>
      <c r="AS114">
        <v>0</v>
      </c>
      <c r="AT114" s="2">
        <v>0</v>
      </c>
      <c r="AU114">
        <v>0.78</v>
      </c>
      <c r="AV114" t="s">
        <v>62</v>
      </c>
      <c r="AW114" t="s">
        <v>218</v>
      </c>
    </row>
    <row r="115" spans="1:49" x14ac:dyDescent="0.2">
      <c r="A115" t="s">
        <v>344</v>
      </c>
      <c r="H115" s="5">
        <v>44903</v>
      </c>
      <c r="J115" t="s">
        <v>342</v>
      </c>
      <c r="K115">
        <v>4.9000000000000004</v>
      </c>
      <c r="L115">
        <v>97</v>
      </c>
      <c r="M115">
        <v>93</v>
      </c>
      <c r="N115">
        <v>58</v>
      </c>
      <c r="O115">
        <v>53</v>
      </c>
      <c r="P115">
        <v>22</v>
      </c>
      <c r="Q115">
        <v>98</v>
      </c>
      <c r="R115">
        <v>14</v>
      </c>
      <c r="S115">
        <v>7</v>
      </c>
      <c r="T115">
        <v>4.92</v>
      </c>
      <c r="U115">
        <v>3.87</v>
      </c>
      <c r="V115">
        <v>407</v>
      </c>
      <c r="W115">
        <v>1587</v>
      </c>
      <c r="X115" s="3">
        <v>0.64</v>
      </c>
      <c r="Y115" s="3">
        <v>0.17</v>
      </c>
      <c r="Z115" s="3">
        <v>0.1</v>
      </c>
      <c r="AA115">
        <v>0.72</v>
      </c>
      <c r="AC115" s="3">
        <v>0.24</v>
      </c>
      <c r="AD115" s="3">
        <v>0.06</v>
      </c>
      <c r="AE115">
        <v>0</v>
      </c>
      <c r="AF115">
        <v>50</v>
      </c>
      <c r="AG115">
        <v>8</v>
      </c>
      <c r="AH115">
        <v>1</v>
      </c>
      <c r="AI115">
        <v>1</v>
      </c>
      <c r="AJ115">
        <v>373</v>
      </c>
      <c r="AK115">
        <v>23</v>
      </c>
      <c r="AL115">
        <v>0</v>
      </c>
      <c r="AM115">
        <v>1</v>
      </c>
      <c r="AN115">
        <v>5</v>
      </c>
      <c r="AO115">
        <v>5</v>
      </c>
      <c r="AP115">
        <v>2</v>
      </c>
      <c r="AQ115">
        <v>0.99</v>
      </c>
      <c r="AR115">
        <v>-0.74399999999999999</v>
      </c>
      <c r="AS115">
        <v>0.91</v>
      </c>
      <c r="AT115" s="2">
        <v>-4.5999999999999999E-3</v>
      </c>
      <c r="AU115">
        <v>-8.68</v>
      </c>
    </row>
    <row r="116" spans="1:49" x14ac:dyDescent="0.2">
      <c r="H116" s="5"/>
      <c r="X116" s="3"/>
      <c r="Y116" s="3"/>
      <c r="Z116" s="3"/>
      <c r="AC116" s="3"/>
      <c r="AD116" s="3"/>
      <c r="AT116" s="2"/>
    </row>
    <row r="117" spans="1:49" x14ac:dyDescent="0.2">
      <c r="A117" t="s">
        <v>396</v>
      </c>
      <c r="B117" t="s">
        <v>288</v>
      </c>
      <c r="C117">
        <v>6</v>
      </c>
      <c r="D117" t="s">
        <v>346</v>
      </c>
      <c r="E117" t="s">
        <v>157</v>
      </c>
      <c r="F117" t="s">
        <v>55</v>
      </c>
      <c r="G117" t="str">
        <f>IF(F117="CIN", "NL Central", 0)</f>
        <v>NL Central</v>
      </c>
      <c r="H117" t="s">
        <v>183</v>
      </c>
      <c r="I117" t="s">
        <v>74</v>
      </c>
      <c r="K117">
        <v>5</v>
      </c>
      <c r="L117">
        <v>4</v>
      </c>
      <c r="M117">
        <v>3</v>
      </c>
      <c r="N117">
        <v>0</v>
      </c>
      <c r="O117">
        <v>0</v>
      </c>
      <c r="P117">
        <v>0</v>
      </c>
      <c r="Q117">
        <v>6</v>
      </c>
      <c r="R117">
        <v>0</v>
      </c>
      <c r="S117">
        <v>1</v>
      </c>
      <c r="T117">
        <v>2.57</v>
      </c>
      <c r="U117">
        <v>2.4</v>
      </c>
      <c r="V117">
        <v>15</v>
      </c>
      <c r="W117">
        <v>67</v>
      </c>
      <c r="X117">
        <v>50</v>
      </c>
      <c r="Y117">
        <v>6</v>
      </c>
      <c r="Z117">
        <v>12</v>
      </c>
      <c r="AA117">
        <v>4</v>
      </c>
      <c r="AB117">
        <v>4</v>
      </c>
      <c r="AC117">
        <v>3</v>
      </c>
      <c r="AD117">
        <v>0</v>
      </c>
      <c r="AE117">
        <v>0</v>
      </c>
      <c r="AF117">
        <v>62</v>
      </c>
      <c r="AG117">
        <v>1</v>
      </c>
      <c r="AH117">
        <v>0</v>
      </c>
      <c r="AI117">
        <v>0</v>
      </c>
      <c r="AJ117">
        <v>14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0.72</v>
      </c>
      <c r="AR117">
        <v>0.187</v>
      </c>
      <c r="AS117">
        <v>0.72</v>
      </c>
      <c r="AT117" s="2">
        <v>1.1000000000000001E-3</v>
      </c>
      <c r="AU117">
        <v>2.17</v>
      </c>
    </row>
    <row r="118" spans="1:49" x14ac:dyDescent="0.2">
      <c r="A118" t="s">
        <v>396</v>
      </c>
      <c r="B118" t="s">
        <v>288</v>
      </c>
      <c r="C118">
        <v>11</v>
      </c>
      <c r="D118" t="s">
        <v>347</v>
      </c>
      <c r="E118" t="s">
        <v>158</v>
      </c>
      <c r="F118" t="s">
        <v>59</v>
      </c>
      <c r="G118" t="str">
        <f t="shared" si="5"/>
        <v>AL Central</v>
      </c>
      <c r="H118" t="s">
        <v>189</v>
      </c>
      <c r="I118" t="s">
        <v>52</v>
      </c>
      <c r="K118">
        <v>6</v>
      </c>
      <c r="L118">
        <v>4.0999999999999996</v>
      </c>
      <c r="M118">
        <v>1</v>
      </c>
      <c r="N118">
        <v>1</v>
      </c>
      <c r="O118">
        <v>1</v>
      </c>
      <c r="P118">
        <v>4</v>
      </c>
      <c r="Q118">
        <v>4</v>
      </c>
      <c r="R118">
        <v>0</v>
      </c>
      <c r="S118">
        <v>1</v>
      </c>
      <c r="T118">
        <v>2.38</v>
      </c>
      <c r="U118">
        <v>3.29</v>
      </c>
      <c r="V118">
        <v>18</v>
      </c>
      <c r="W118">
        <v>80</v>
      </c>
      <c r="X118">
        <v>40</v>
      </c>
      <c r="Y118">
        <v>11</v>
      </c>
      <c r="Z118">
        <v>6</v>
      </c>
      <c r="AA118">
        <v>3</v>
      </c>
      <c r="AB118">
        <v>6</v>
      </c>
      <c r="AC118">
        <v>2</v>
      </c>
      <c r="AD118">
        <v>2</v>
      </c>
      <c r="AE118">
        <v>0</v>
      </c>
      <c r="AF118">
        <v>57</v>
      </c>
      <c r="AG118">
        <v>0</v>
      </c>
      <c r="AH118">
        <v>0</v>
      </c>
      <c r="AI118">
        <v>0</v>
      </c>
      <c r="AJ118">
        <v>13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6.8000000000000005E-2</v>
      </c>
      <c r="AS118">
        <v>1.0900000000000001</v>
      </c>
      <c r="AT118" s="2">
        <v>5.0000000000000001E-4</v>
      </c>
      <c r="AU118">
        <v>0.68</v>
      </c>
    </row>
    <row r="119" spans="1:49" x14ac:dyDescent="0.2">
      <c r="A119" t="s">
        <v>396</v>
      </c>
      <c r="B119" t="s">
        <v>288</v>
      </c>
      <c r="C119">
        <v>17</v>
      </c>
      <c r="D119" t="s">
        <v>348</v>
      </c>
      <c r="E119" t="s">
        <v>157</v>
      </c>
      <c r="F119" t="s">
        <v>64</v>
      </c>
      <c r="G119" t="str">
        <f>IF(F119="LAA", "AL West", 0)</f>
        <v>AL West</v>
      </c>
      <c r="H119" t="s">
        <v>166</v>
      </c>
      <c r="I119" t="s">
        <v>57</v>
      </c>
      <c r="J119" t="s">
        <v>298</v>
      </c>
      <c r="K119">
        <v>5</v>
      </c>
      <c r="L119">
        <v>5.2</v>
      </c>
      <c r="M119">
        <v>7</v>
      </c>
      <c r="N119">
        <v>4</v>
      </c>
      <c r="O119">
        <v>4</v>
      </c>
      <c r="P119">
        <v>0</v>
      </c>
      <c r="Q119">
        <v>6</v>
      </c>
      <c r="R119">
        <v>1</v>
      </c>
      <c r="S119">
        <v>0</v>
      </c>
      <c r="T119">
        <v>3.71</v>
      </c>
      <c r="U119">
        <v>3.29</v>
      </c>
      <c r="V119">
        <v>24</v>
      </c>
      <c r="W119">
        <v>90</v>
      </c>
      <c r="X119">
        <v>68</v>
      </c>
      <c r="Y119">
        <v>18</v>
      </c>
      <c r="Z119">
        <v>9</v>
      </c>
      <c r="AA119">
        <v>8</v>
      </c>
      <c r="AB119">
        <v>10</v>
      </c>
      <c r="AC119">
        <v>2</v>
      </c>
      <c r="AD119">
        <v>2</v>
      </c>
      <c r="AE119">
        <v>0</v>
      </c>
      <c r="AF119">
        <v>45</v>
      </c>
      <c r="AG119">
        <v>0</v>
      </c>
      <c r="AH119">
        <v>0</v>
      </c>
      <c r="AI119">
        <v>0</v>
      </c>
      <c r="AJ119">
        <v>24</v>
      </c>
      <c r="AK119">
        <v>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0.57999999999999996</v>
      </c>
      <c r="AR119">
        <v>-0.17299999999999999</v>
      </c>
      <c r="AS119">
        <v>0.55000000000000004</v>
      </c>
      <c r="AT119" s="2">
        <v>-1E-3</v>
      </c>
      <c r="AU119">
        <v>-1.19</v>
      </c>
    </row>
    <row r="120" spans="1:49" x14ac:dyDescent="0.2">
      <c r="A120" t="s">
        <v>396</v>
      </c>
      <c r="B120" t="s">
        <v>288</v>
      </c>
      <c r="C120">
        <v>22</v>
      </c>
      <c r="D120" t="s">
        <v>349</v>
      </c>
      <c r="E120" t="s">
        <v>157</v>
      </c>
      <c r="F120" t="s">
        <v>69</v>
      </c>
      <c r="G120" t="str">
        <f>IF(F120="OAK", "AL West", 0)</f>
        <v>AL West</v>
      </c>
      <c r="H120" t="s">
        <v>183</v>
      </c>
      <c r="I120" t="s">
        <v>66</v>
      </c>
      <c r="J120" t="s">
        <v>304</v>
      </c>
      <c r="K120">
        <v>4</v>
      </c>
      <c r="L120">
        <v>6.1</v>
      </c>
      <c r="M120">
        <v>4</v>
      </c>
      <c r="N120">
        <v>0</v>
      </c>
      <c r="O120">
        <v>0</v>
      </c>
      <c r="P120">
        <v>1</v>
      </c>
      <c r="Q120">
        <v>7</v>
      </c>
      <c r="R120">
        <v>0</v>
      </c>
      <c r="S120">
        <v>1</v>
      </c>
      <c r="T120">
        <v>2.7</v>
      </c>
      <c r="U120">
        <v>2.9</v>
      </c>
      <c r="V120">
        <v>25</v>
      </c>
      <c r="W120">
        <v>96</v>
      </c>
      <c r="X120">
        <v>59</v>
      </c>
      <c r="Y120">
        <v>19</v>
      </c>
      <c r="Z120">
        <v>9</v>
      </c>
      <c r="AA120">
        <v>4</v>
      </c>
      <c r="AB120">
        <v>12</v>
      </c>
      <c r="AC120">
        <v>2</v>
      </c>
      <c r="AD120">
        <v>2</v>
      </c>
      <c r="AE120">
        <v>0</v>
      </c>
      <c r="AF120">
        <v>71</v>
      </c>
      <c r="AG120">
        <v>0</v>
      </c>
      <c r="AH120">
        <v>0</v>
      </c>
      <c r="AI120">
        <v>0</v>
      </c>
      <c r="AJ120">
        <v>23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0.37</v>
      </c>
      <c r="AR120">
        <v>0.157</v>
      </c>
      <c r="AS120">
        <v>0.34</v>
      </c>
      <c r="AT120" s="2">
        <v>8.9999999999999998E-4</v>
      </c>
      <c r="AU120">
        <v>2.33</v>
      </c>
    </row>
    <row r="121" spans="1:49" x14ac:dyDescent="0.2">
      <c r="A121" t="s">
        <v>396</v>
      </c>
      <c r="B121" t="s">
        <v>288</v>
      </c>
      <c r="C121">
        <v>27</v>
      </c>
      <c r="D121" t="s">
        <v>350</v>
      </c>
      <c r="E121" t="s">
        <v>158</v>
      </c>
      <c r="F121" t="s">
        <v>72</v>
      </c>
      <c r="G121" t="str">
        <f>IF(F121="TOR", "AL East", 0)</f>
        <v>AL East</v>
      </c>
      <c r="H121" t="s">
        <v>254</v>
      </c>
      <c r="I121" t="s">
        <v>57</v>
      </c>
      <c r="J121" t="s">
        <v>351</v>
      </c>
      <c r="K121">
        <v>5</v>
      </c>
      <c r="L121">
        <v>6</v>
      </c>
      <c r="M121">
        <v>4</v>
      </c>
      <c r="N121">
        <v>2</v>
      </c>
      <c r="O121">
        <v>2</v>
      </c>
      <c r="P121">
        <v>2</v>
      </c>
      <c r="Q121">
        <v>6</v>
      </c>
      <c r="R121">
        <v>0</v>
      </c>
      <c r="S121">
        <v>0</v>
      </c>
      <c r="T121">
        <v>2.76</v>
      </c>
      <c r="U121">
        <v>2.74</v>
      </c>
      <c r="V121">
        <v>21</v>
      </c>
      <c r="W121">
        <v>102</v>
      </c>
      <c r="X121">
        <v>68</v>
      </c>
      <c r="Y121">
        <v>13</v>
      </c>
      <c r="Z121">
        <v>12</v>
      </c>
      <c r="AA121">
        <v>3</v>
      </c>
      <c r="AB121">
        <v>10</v>
      </c>
      <c r="AC121">
        <v>5</v>
      </c>
      <c r="AD121">
        <v>0</v>
      </c>
      <c r="AE121">
        <v>0</v>
      </c>
      <c r="AF121">
        <v>60</v>
      </c>
      <c r="AG121">
        <v>0</v>
      </c>
      <c r="AH121">
        <v>1</v>
      </c>
      <c r="AI121">
        <v>0</v>
      </c>
      <c r="AJ121">
        <v>19</v>
      </c>
      <c r="AK121">
        <v>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1.03</v>
      </c>
      <c r="AR121">
        <v>0.10100000000000001</v>
      </c>
      <c r="AS121">
        <v>0.94</v>
      </c>
      <c r="AT121" s="2">
        <v>5.9999999999999995E-4</v>
      </c>
      <c r="AU121">
        <v>0.79</v>
      </c>
    </row>
    <row r="122" spans="1:49" x14ac:dyDescent="0.2">
      <c r="A122" t="s">
        <v>396</v>
      </c>
      <c r="B122" t="s">
        <v>288</v>
      </c>
      <c r="C122">
        <v>33</v>
      </c>
      <c r="D122" t="s">
        <v>352</v>
      </c>
      <c r="E122" t="s">
        <v>157</v>
      </c>
      <c r="F122" t="s">
        <v>77</v>
      </c>
      <c r="G122" t="str">
        <f>IF(F122="MIN", "AL Central", 0)</f>
        <v>AL Central</v>
      </c>
      <c r="H122" t="s">
        <v>51</v>
      </c>
      <c r="I122" t="s">
        <v>66</v>
      </c>
      <c r="J122" t="s">
        <v>353</v>
      </c>
      <c r="K122">
        <v>7</v>
      </c>
      <c r="L122">
        <v>7</v>
      </c>
      <c r="M122">
        <v>3</v>
      </c>
      <c r="N122">
        <v>3</v>
      </c>
      <c r="O122">
        <v>3</v>
      </c>
      <c r="P122">
        <v>2</v>
      </c>
      <c r="Q122">
        <v>4</v>
      </c>
      <c r="R122">
        <v>2</v>
      </c>
      <c r="S122">
        <v>0</v>
      </c>
      <c r="T122">
        <v>2.97</v>
      </c>
      <c r="U122">
        <v>3.47</v>
      </c>
      <c r="V122">
        <v>26</v>
      </c>
      <c r="W122">
        <v>95</v>
      </c>
      <c r="X122">
        <v>64</v>
      </c>
      <c r="Y122">
        <v>11</v>
      </c>
      <c r="Z122">
        <v>16</v>
      </c>
      <c r="AA122">
        <v>5</v>
      </c>
      <c r="AB122">
        <v>15</v>
      </c>
      <c r="AC122">
        <v>1</v>
      </c>
      <c r="AD122">
        <v>1</v>
      </c>
      <c r="AE122">
        <v>0</v>
      </c>
      <c r="AF122">
        <v>61</v>
      </c>
      <c r="AG122">
        <v>1</v>
      </c>
      <c r="AH122">
        <v>0</v>
      </c>
      <c r="AI122">
        <v>0</v>
      </c>
      <c r="AJ122">
        <v>24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0.6</v>
      </c>
      <c r="AR122">
        <v>-9.9000000000000005E-2</v>
      </c>
      <c r="AS122">
        <v>0.68</v>
      </c>
      <c r="AT122" s="2">
        <v>-6.9999999999999999E-4</v>
      </c>
      <c r="AU122">
        <v>0.26</v>
      </c>
    </row>
    <row r="123" spans="1:49" x14ac:dyDescent="0.2">
      <c r="A123" t="s">
        <v>396</v>
      </c>
      <c r="B123" t="s">
        <v>288</v>
      </c>
      <c r="C123">
        <v>38</v>
      </c>
      <c r="D123" t="s">
        <v>354</v>
      </c>
      <c r="E123" t="s">
        <v>157</v>
      </c>
      <c r="F123" t="s">
        <v>179</v>
      </c>
      <c r="G123" t="str">
        <f>IF(F123="HOU", "AL West", 0)</f>
        <v>AL West</v>
      </c>
      <c r="H123" t="s">
        <v>310</v>
      </c>
      <c r="I123" t="s">
        <v>66</v>
      </c>
      <c r="J123" t="s">
        <v>90</v>
      </c>
      <c r="K123">
        <v>7</v>
      </c>
      <c r="L123">
        <v>7</v>
      </c>
      <c r="M123">
        <v>3</v>
      </c>
      <c r="N123">
        <v>1</v>
      </c>
      <c r="O123">
        <v>1</v>
      </c>
      <c r="P123">
        <v>1</v>
      </c>
      <c r="Q123">
        <v>3</v>
      </c>
      <c r="R123">
        <v>1</v>
      </c>
      <c r="S123">
        <v>0</v>
      </c>
      <c r="T123">
        <v>2.7</v>
      </c>
      <c r="U123">
        <v>3.64</v>
      </c>
      <c r="V123">
        <v>24</v>
      </c>
      <c r="W123">
        <v>95</v>
      </c>
      <c r="X123">
        <v>62</v>
      </c>
      <c r="Y123">
        <v>12</v>
      </c>
      <c r="Z123">
        <v>11</v>
      </c>
      <c r="AA123">
        <v>9</v>
      </c>
      <c r="AB123">
        <v>11</v>
      </c>
      <c r="AC123">
        <v>5</v>
      </c>
      <c r="AD123">
        <v>0</v>
      </c>
      <c r="AE123">
        <v>0</v>
      </c>
      <c r="AF123">
        <v>69</v>
      </c>
      <c r="AG123">
        <v>0</v>
      </c>
      <c r="AH123">
        <v>0</v>
      </c>
      <c r="AI123">
        <v>0</v>
      </c>
      <c r="AJ123">
        <v>23</v>
      </c>
      <c r="AK123">
        <v>1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0.72</v>
      </c>
      <c r="AR123">
        <v>0.28599999999999998</v>
      </c>
      <c r="AS123">
        <v>0.62</v>
      </c>
      <c r="AT123" s="2">
        <v>1.5E-3</v>
      </c>
      <c r="AU123">
        <v>2.36</v>
      </c>
    </row>
    <row r="124" spans="1:49" x14ac:dyDescent="0.2">
      <c r="A124" t="s">
        <v>396</v>
      </c>
      <c r="B124" t="s">
        <v>288</v>
      </c>
      <c r="C124">
        <v>43</v>
      </c>
      <c r="D124" t="s">
        <v>355</v>
      </c>
      <c r="E124" t="s">
        <v>157</v>
      </c>
      <c r="F124" t="s">
        <v>80</v>
      </c>
      <c r="G124" t="s">
        <v>409</v>
      </c>
      <c r="H124" t="s">
        <v>233</v>
      </c>
      <c r="I124" t="s">
        <v>85</v>
      </c>
      <c r="J124" t="s">
        <v>103</v>
      </c>
      <c r="K124">
        <v>5</v>
      </c>
      <c r="L124">
        <v>7.2</v>
      </c>
      <c r="M124">
        <v>4</v>
      </c>
      <c r="N124">
        <v>2</v>
      </c>
      <c r="O124">
        <v>2</v>
      </c>
      <c r="P124">
        <v>1</v>
      </c>
      <c r="Q124">
        <v>8</v>
      </c>
      <c r="R124">
        <v>2</v>
      </c>
      <c r="S124">
        <v>0</v>
      </c>
      <c r="T124">
        <v>2.65</v>
      </c>
      <c r="U124">
        <v>3.82</v>
      </c>
      <c r="V124">
        <v>28</v>
      </c>
      <c r="W124">
        <v>90</v>
      </c>
      <c r="X124">
        <v>61</v>
      </c>
      <c r="Y124">
        <v>12</v>
      </c>
      <c r="Z124">
        <v>13</v>
      </c>
      <c r="AA124">
        <v>3</v>
      </c>
      <c r="AB124">
        <v>16</v>
      </c>
      <c r="AC124">
        <v>8</v>
      </c>
      <c r="AD124">
        <v>2</v>
      </c>
      <c r="AE124">
        <v>0</v>
      </c>
      <c r="AF124">
        <v>70</v>
      </c>
      <c r="AG124">
        <v>0</v>
      </c>
      <c r="AH124">
        <v>1</v>
      </c>
      <c r="AI124">
        <v>0</v>
      </c>
      <c r="AJ124">
        <v>27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</v>
      </c>
      <c r="AQ124">
        <v>0.64</v>
      </c>
      <c r="AR124">
        <v>6.5000000000000002E-2</v>
      </c>
      <c r="AS124">
        <v>0.49</v>
      </c>
      <c r="AT124" s="2">
        <v>2.9999999999999997E-4</v>
      </c>
      <c r="AU124">
        <v>1.27</v>
      </c>
    </row>
    <row r="125" spans="1:49" x14ac:dyDescent="0.2">
      <c r="A125" t="s">
        <v>396</v>
      </c>
      <c r="B125" t="s">
        <v>288</v>
      </c>
      <c r="C125">
        <v>48</v>
      </c>
      <c r="D125" t="s">
        <v>356</v>
      </c>
      <c r="E125" t="s">
        <v>157</v>
      </c>
      <c r="F125" t="s">
        <v>88</v>
      </c>
      <c r="G125" t="str">
        <f>IF(F125="BAL", "AL East", 0)</f>
        <v>AL East</v>
      </c>
      <c r="H125" t="s">
        <v>174</v>
      </c>
      <c r="I125" t="s">
        <v>66</v>
      </c>
      <c r="J125" t="s">
        <v>108</v>
      </c>
      <c r="K125">
        <v>5</v>
      </c>
      <c r="L125">
        <v>7</v>
      </c>
      <c r="M125">
        <v>3</v>
      </c>
      <c r="N125">
        <v>5</v>
      </c>
      <c r="O125">
        <v>5</v>
      </c>
      <c r="P125">
        <v>3</v>
      </c>
      <c r="Q125">
        <v>4</v>
      </c>
      <c r="R125">
        <v>3</v>
      </c>
      <c r="S125">
        <v>0</v>
      </c>
      <c r="T125">
        <v>3.1</v>
      </c>
      <c r="U125">
        <v>4.42</v>
      </c>
      <c r="V125">
        <v>27</v>
      </c>
      <c r="W125">
        <v>86</v>
      </c>
      <c r="X125">
        <v>54</v>
      </c>
      <c r="Y125">
        <v>9</v>
      </c>
      <c r="Z125">
        <v>7</v>
      </c>
      <c r="AA125">
        <v>2</v>
      </c>
      <c r="AB125">
        <v>18</v>
      </c>
      <c r="AC125">
        <v>2</v>
      </c>
      <c r="AD125">
        <v>5</v>
      </c>
      <c r="AE125">
        <v>0</v>
      </c>
      <c r="AF125">
        <v>52</v>
      </c>
      <c r="AG125">
        <v>0</v>
      </c>
      <c r="AH125">
        <v>0</v>
      </c>
      <c r="AI125">
        <v>0</v>
      </c>
      <c r="AJ125">
        <v>24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0.79</v>
      </c>
      <c r="AR125">
        <v>-0.22900000000000001</v>
      </c>
      <c r="AS125">
        <v>0.71</v>
      </c>
      <c r="AT125" s="2">
        <v>-1.1999999999999999E-3</v>
      </c>
      <c r="AU125">
        <v>-1.6</v>
      </c>
    </row>
    <row r="126" spans="1:49" x14ac:dyDescent="0.2">
      <c r="A126" t="s">
        <v>396</v>
      </c>
      <c r="B126" t="s">
        <v>288</v>
      </c>
      <c r="C126">
        <v>54</v>
      </c>
      <c r="D126" t="s">
        <v>357</v>
      </c>
      <c r="E126" t="s">
        <v>158</v>
      </c>
      <c r="F126" t="s">
        <v>69</v>
      </c>
      <c r="G126" t="str">
        <f>IF(F126="OAK", "AL West", 0)</f>
        <v>AL West</v>
      </c>
      <c r="H126" t="s">
        <v>78</v>
      </c>
      <c r="I126" t="s">
        <v>57</v>
      </c>
      <c r="K126">
        <v>5</v>
      </c>
      <c r="L126">
        <v>6</v>
      </c>
      <c r="M126">
        <v>5</v>
      </c>
      <c r="N126">
        <v>2</v>
      </c>
      <c r="O126">
        <v>2</v>
      </c>
      <c r="P126">
        <v>2</v>
      </c>
      <c r="Q126">
        <v>6</v>
      </c>
      <c r="R126">
        <v>2</v>
      </c>
      <c r="S126">
        <v>0</v>
      </c>
      <c r="T126">
        <v>3.09</v>
      </c>
      <c r="U126">
        <v>4.6100000000000003</v>
      </c>
      <c r="V126">
        <v>26</v>
      </c>
      <c r="W126">
        <v>97</v>
      </c>
      <c r="X126">
        <v>63</v>
      </c>
      <c r="Y126">
        <v>13</v>
      </c>
      <c r="Z126">
        <v>13</v>
      </c>
      <c r="AA126">
        <v>7</v>
      </c>
      <c r="AB126">
        <v>11</v>
      </c>
      <c r="AC126">
        <v>4</v>
      </c>
      <c r="AD126">
        <v>1</v>
      </c>
      <c r="AE126">
        <v>0</v>
      </c>
      <c r="AF126">
        <v>58</v>
      </c>
      <c r="AG126">
        <v>1</v>
      </c>
      <c r="AH126">
        <v>0</v>
      </c>
      <c r="AI126">
        <v>0</v>
      </c>
      <c r="AJ126">
        <v>24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0.68</v>
      </c>
      <c r="AR126">
        <v>1.7999999999999999E-2</v>
      </c>
      <c r="AS126">
        <v>0.69</v>
      </c>
      <c r="AT126" s="2">
        <v>1E-4</v>
      </c>
      <c r="AU126">
        <v>0.79</v>
      </c>
    </row>
    <row r="127" spans="1:49" x14ac:dyDescent="0.2">
      <c r="A127" t="s">
        <v>396</v>
      </c>
      <c r="B127" t="s">
        <v>288</v>
      </c>
      <c r="C127">
        <v>59</v>
      </c>
      <c r="D127" t="s">
        <v>358</v>
      </c>
      <c r="E127" t="s">
        <v>157</v>
      </c>
      <c r="F127" t="s">
        <v>96</v>
      </c>
      <c r="G127" t="str">
        <f>IF(F127="COL", "NL West", 0)</f>
        <v>NL West</v>
      </c>
      <c r="H127" t="s">
        <v>147</v>
      </c>
      <c r="I127" t="s">
        <v>57</v>
      </c>
      <c r="J127" t="s">
        <v>112</v>
      </c>
      <c r="K127">
        <v>5</v>
      </c>
      <c r="L127">
        <v>6</v>
      </c>
      <c r="M127">
        <v>7</v>
      </c>
      <c r="N127">
        <v>1</v>
      </c>
      <c r="O127">
        <v>1</v>
      </c>
      <c r="P127">
        <v>1</v>
      </c>
      <c r="Q127">
        <v>6</v>
      </c>
      <c r="R127">
        <v>0</v>
      </c>
      <c r="S127">
        <v>0</v>
      </c>
      <c r="T127">
        <v>2.96</v>
      </c>
      <c r="U127">
        <v>4.3600000000000003</v>
      </c>
      <c r="V127">
        <v>26</v>
      </c>
      <c r="W127">
        <v>93</v>
      </c>
      <c r="X127">
        <v>63</v>
      </c>
      <c r="Y127">
        <v>11</v>
      </c>
      <c r="Z127">
        <v>16</v>
      </c>
      <c r="AA127">
        <v>7</v>
      </c>
      <c r="AB127">
        <v>12</v>
      </c>
      <c r="AC127">
        <v>6</v>
      </c>
      <c r="AD127">
        <v>2</v>
      </c>
      <c r="AE127">
        <v>0</v>
      </c>
      <c r="AF127">
        <v>59</v>
      </c>
      <c r="AG127">
        <v>0</v>
      </c>
      <c r="AH127">
        <v>0</v>
      </c>
      <c r="AI127">
        <v>0</v>
      </c>
      <c r="AJ127">
        <v>25</v>
      </c>
      <c r="AK127">
        <v>1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1.17</v>
      </c>
      <c r="AR127">
        <v>0.26200000000000001</v>
      </c>
      <c r="AS127">
        <v>1.24</v>
      </c>
      <c r="AT127" s="2">
        <v>1.6999999999999999E-3</v>
      </c>
      <c r="AU127">
        <v>2.37</v>
      </c>
    </row>
    <row r="128" spans="1:49" x14ac:dyDescent="0.2">
      <c r="A128" t="s">
        <v>396</v>
      </c>
      <c r="B128" t="s">
        <v>288</v>
      </c>
      <c r="C128">
        <v>64</v>
      </c>
      <c r="D128" t="s">
        <v>359</v>
      </c>
      <c r="E128" t="s">
        <v>157</v>
      </c>
      <c r="F128" t="s">
        <v>77</v>
      </c>
      <c r="G128" t="str">
        <f>IF(F128="MIN", "AL Central", 0)</f>
        <v>AL Central</v>
      </c>
      <c r="H128" t="s">
        <v>360</v>
      </c>
      <c r="I128" t="s">
        <v>52</v>
      </c>
      <c r="K128">
        <v>5</v>
      </c>
      <c r="L128">
        <v>4.0999999999999996</v>
      </c>
      <c r="M128">
        <v>9</v>
      </c>
      <c r="N128">
        <v>6</v>
      </c>
      <c r="O128">
        <v>6</v>
      </c>
      <c r="P128">
        <v>1</v>
      </c>
      <c r="Q128">
        <v>5</v>
      </c>
      <c r="R128">
        <v>3</v>
      </c>
      <c r="S128">
        <v>0</v>
      </c>
      <c r="T128">
        <v>3.51</v>
      </c>
      <c r="U128">
        <v>4.71</v>
      </c>
      <c r="V128">
        <v>22</v>
      </c>
      <c r="W128">
        <v>77</v>
      </c>
      <c r="X128">
        <v>50</v>
      </c>
      <c r="Y128">
        <v>5</v>
      </c>
      <c r="Z128">
        <v>11</v>
      </c>
      <c r="AA128">
        <v>4</v>
      </c>
      <c r="AB128">
        <v>12</v>
      </c>
      <c r="AC128">
        <v>5</v>
      </c>
      <c r="AD128">
        <v>0</v>
      </c>
      <c r="AE128">
        <v>0</v>
      </c>
      <c r="AF128">
        <v>25</v>
      </c>
      <c r="AG128">
        <v>0</v>
      </c>
      <c r="AH128">
        <v>0</v>
      </c>
      <c r="AI128">
        <v>0</v>
      </c>
      <c r="AJ128">
        <v>20</v>
      </c>
      <c r="AK128">
        <v>1</v>
      </c>
      <c r="AL128">
        <v>1</v>
      </c>
      <c r="AM128">
        <v>0</v>
      </c>
      <c r="AN128">
        <v>1</v>
      </c>
      <c r="AO128">
        <v>1</v>
      </c>
      <c r="AP128">
        <v>0</v>
      </c>
      <c r="AQ128">
        <v>0.76</v>
      </c>
      <c r="AR128">
        <v>-0.4</v>
      </c>
      <c r="AS128">
        <v>1.0900000000000001</v>
      </c>
      <c r="AT128" s="2">
        <v>-3.5000000000000001E-3</v>
      </c>
      <c r="AU128">
        <v>-3.92</v>
      </c>
    </row>
    <row r="129" spans="1:47" x14ac:dyDescent="0.2">
      <c r="A129" t="s">
        <v>396</v>
      </c>
      <c r="B129" t="s">
        <v>288</v>
      </c>
      <c r="C129">
        <v>69</v>
      </c>
      <c r="D129" t="s">
        <v>361</v>
      </c>
      <c r="E129" t="s">
        <v>158</v>
      </c>
      <c r="F129" t="s">
        <v>77</v>
      </c>
      <c r="G129" t="str">
        <f>IF(F129="MIN", "AL Central", 0)</f>
        <v>AL Central</v>
      </c>
      <c r="H129" t="s">
        <v>362</v>
      </c>
      <c r="I129" t="s">
        <v>57</v>
      </c>
      <c r="J129" t="s">
        <v>115</v>
      </c>
      <c r="K129">
        <v>4</v>
      </c>
      <c r="L129">
        <v>6</v>
      </c>
      <c r="M129">
        <v>8</v>
      </c>
      <c r="N129">
        <v>7</v>
      </c>
      <c r="O129">
        <v>7</v>
      </c>
      <c r="P129">
        <v>1</v>
      </c>
      <c r="Q129">
        <v>7</v>
      </c>
      <c r="R129">
        <v>2</v>
      </c>
      <c r="S129">
        <v>1</v>
      </c>
      <c r="T129">
        <v>4.03</v>
      </c>
      <c r="U129">
        <v>4.82</v>
      </c>
      <c r="V129">
        <v>27</v>
      </c>
      <c r="W129">
        <v>96</v>
      </c>
      <c r="X129">
        <v>63</v>
      </c>
      <c r="Y129">
        <v>16</v>
      </c>
      <c r="Z129">
        <v>13</v>
      </c>
      <c r="AA129">
        <v>7</v>
      </c>
      <c r="AB129">
        <v>11</v>
      </c>
      <c r="AC129">
        <v>6</v>
      </c>
      <c r="AD129">
        <v>1</v>
      </c>
      <c r="AE129">
        <v>0</v>
      </c>
      <c r="AF129">
        <v>34</v>
      </c>
      <c r="AG129">
        <v>0</v>
      </c>
      <c r="AH129">
        <v>0</v>
      </c>
      <c r="AI129">
        <v>0</v>
      </c>
      <c r="AJ129">
        <v>25</v>
      </c>
      <c r="AK129">
        <v>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0.48</v>
      </c>
      <c r="AR129">
        <v>-0.3</v>
      </c>
      <c r="AS129">
        <v>0.63</v>
      </c>
      <c r="AT129" s="2">
        <v>-2.3999999999999998E-3</v>
      </c>
      <c r="AU129">
        <v>-4.21</v>
      </c>
    </row>
    <row r="130" spans="1:47" x14ac:dyDescent="0.2">
      <c r="A130" t="s">
        <v>396</v>
      </c>
      <c r="B130" t="s">
        <v>288</v>
      </c>
      <c r="C130">
        <v>76</v>
      </c>
      <c r="D130" t="s">
        <v>363</v>
      </c>
      <c r="E130" t="s">
        <v>158</v>
      </c>
      <c r="F130" t="s">
        <v>227</v>
      </c>
      <c r="G130" t="str">
        <f>IF(F130="NYY", "AL East", 0)</f>
        <v>AL East</v>
      </c>
      <c r="H130" t="s">
        <v>364</v>
      </c>
      <c r="I130" t="s">
        <v>66</v>
      </c>
      <c r="J130" t="s">
        <v>118</v>
      </c>
      <c r="K130">
        <v>5</v>
      </c>
      <c r="L130">
        <v>7</v>
      </c>
      <c r="M130">
        <v>1</v>
      </c>
      <c r="N130">
        <v>0</v>
      </c>
      <c r="O130">
        <v>0</v>
      </c>
      <c r="P130">
        <v>1</v>
      </c>
      <c r="Q130">
        <v>7</v>
      </c>
      <c r="R130">
        <v>0</v>
      </c>
      <c r="S130">
        <v>1</v>
      </c>
      <c r="T130">
        <v>3.71</v>
      </c>
      <c r="U130">
        <v>4.59</v>
      </c>
      <c r="V130">
        <v>24</v>
      </c>
      <c r="W130">
        <v>92</v>
      </c>
      <c r="X130">
        <v>56</v>
      </c>
      <c r="Y130">
        <v>18</v>
      </c>
      <c r="Z130">
        <v>8</v>
      </c>
      <c r="AA130">
        <v>5</v>
      </c>
      <c r="AB130">
        <v>10</v>
      </c>
      <c r="AC130">
        <v>5</v>
      </c>
      <c r="AD130">
        <v>1</v>
      </c>
      <c r="AE130">
        <v>0</v>
      </c>
      <c r="AF130">
        <v>81</v>
      </c>
      <c r="AG130">
        <v>1</v>
      </c>
      <c r="AH130">
        <v>0</v>
      </c>
      <c r="AI130">
        <v>0</v>
      </c>
      <c r="AJ130">
        <v>22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1.18</v>
      </c>
      <c r="AR130">
        <v>0.44600000000000001</v>
      </c>
      <c r="AS130">
        <v>1.1499999999999999</v>
      </c>
      <c r="AT130" s="2">
        <v>2.5999999999999999E-3</v>
      </c>
      <c r="AU130">
        <v>3.26</v>
      </c>
    </row>
    <row r="131" spans="1:47" x14ac:dyDescent="0.2">
      <c r="A131" t="s">
        <v>396</v>
      </c>
      <c r="B131" t="s">
        <v>288</v>
      </c>
      <c r="C131">
        <v>82</v>
      </c>
      <c r="D131" t="s">
        <v>365</v>
      </c>
      <c r="E131" t="s">
        <v>157</v>
      </c>
      <c r="F131" t="s">
        <v>50</v>
      </c>
      <c r="G131" t="str">
        <f t="shared" si="8"/>
        <v>AL Central</v>
      </c>
      <c r="H131" t="s">
        <v>366</v>
      </c>
      <c r="I131" t="s">
        <v>57</v>
      </c>
      <c r="J131" t="s">
        <v>122</v>
      </c>
      <c r="K131">
        <v>5</v>
      </c>
      <c r="L131">
        <v>6</v>
      </c>
      <c r="M131">
        <v>3</v>
      </c>
      <c r="N131">
        <v>0</v>
      </c>
      <c r="O131">
        <v>0</v>
      </c>
      <c r="P131">
        <v>5</v>
      </c>
      <c r="Q131">
        <v>4</v>
      </c>
      <c r="R131">
        <v>0</v>
      </c>
      <c r="S131">
        <v>0</v>
      </c>
      <c r="T131">
        <v>3.47</v>
      </c>
      <c r="U131">
        <v>4.57</v>
      </c>
      <c r="V131">
        <v>22</v>
      </c>
      <c r="W131">
        <v>88</v>
      </c>
      <c r="X131">
        <v>48</v>
      </c>
      <c r="Y131">
        <v>10</v>
      </c>
      <c r="Z131">
        <v>5</v>
      </c>
      <c r="AA131">
        <v>10</v>
      </c>
      <c r="AB131">
        <v>3</v>
      </c>
      <c r="AC131">
        <v>2</v>
      </c>
      <c r="AD131">
        <v>0</v>
      </c>
      <c r="AE131">
        <v>0</v>
      </c>
      <c r="AF131">
        <v>65</v>
      </c>
      <c r="AG131">
        <v>0</v>
      </c>
      <c r="AH131">
        <v>0</v>
      </c>
      <c r="AI131">
        <v>0</v>
      </c>
      <c r="AJ131">
        <v>17</v>
      </c>
      <c r="AK131">
        <v>0</v>
      </c>
      <c r="AL131">
        <v>0</v>
      </c>
      <c r="AM131">
        <v>0</v>
      </c>
      <c r="AN131">
        <v>3</v>
      </c>
      <c r="AO131">
        <v>0</v>
      </c>
      <c r="AP131">
        <v>0</v>
      </c>
      <c r="AQ131">
        <v>0.26</v>
      </c>
      <c r="AR131">
        <v>9.4E-2</v>
      </c>
      <c r="AS131">
        <v>0.21</v>
      </c>
      <c r="AT131" s="2">
        <v>5.0000000000000001E-4</v>
      </c>
      <c r="AU131">
        <v>2.94</v>
      </c>
    </row>
    <row r="132" spans="1:47" x14ac:dyDescent="0.2">
      <c r="A132" t="s">
        <v>396</v>
      </c>
      <c r="B132" t="s">
        <v>288</v>
      </c>
      <c r="C132">
        <v>88</v>
      </c>
      <c r="D132" t="s">
        <v>367</v>
      </c>
      <c r="E132" t="s">
        <v>158</v>
      </c>
      <c r="F132" t="s">
        <v>80</v>
      </c>
      <c r="G132" t="s">
        <v>409</v>
      </c>
      <c r="H132" t="s">
        <v>94</v>
      </c>
      <c r="I132" t="s">
        <v>85</v>
      </c>
      <c r="J132" t="s">
        <v>125</v>
      </c>
      <c r="K132">
        <v>4</v>
      </c>
      <c r="L132">
        <v>8</v>
      </c>
      <c r="M132">
        <v>5</v>
      </c>
      <c r="N132">
        <v>0</v>
      </c>
      <c r="O132">
        <v>0</v>
      </c>
      <c r="P132">
        <v>0</v>
      </c>
      <c r="Q132">
        <v>12</v>
      </c>
      <c r="R132">
        <v>0</v>
      </c>
      <c r="S132">
        <v>0</v>
      </c>
      <c r="T132">
        <v>3.2</v>
      </c>
      <c r="U132">
        <v>4.22</v>
      </c>
      <c r="V132">
        <v>29</v>
      </c>
      <c r="W132">
        <v>109</v>
      </c>
      <c r="X132">
        <v>78</v>
      </c>
      <c r="Y132">
        <v>18</v>
      </c>
      <c r="Z132">
        <v>18</v>
      </c>
      <c r="AA132">
        <v>4</v>
      </c>
      <c r="AB132">
        <v>13</v>
      </c>
      <c r="AC132">
        <v>6</v>
      </c>
      <c r="AD132">
        <v>3</v>
      </c>
      <c r="AE132">
        <v>0</v>
      </c>
      <c r="AF132">
        <v>84</v>
      </c>
      <c r="AG132">
        <v>0</v>
      </c>
      <c r="AH132">
        <v>0</v>
      </c>
      <c r="AI132">
        <v>0</v>
      </c>
      <c r="AJ132">
        <v>29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0.81</v>
      </c>
      <c r="AR132">
        <v>0.36399999999999999</v>
      </c>
      <c r="AS132">
        <v>0.63</v>
      </c>
      <c r="AT132" s="2">
        <v>1.6999999999999999E-3</v>
      </c>
      <c r="AU132">
        <v>3.72</v>
      </c>
    </row>
    <row r="133" spans="1:47" x14ac:dyDescent="0.2">
      <c r="A133" t="s">
        <v>396</v>
      </c>
      <c r="B133" t="s">
        <v>288</v>
      </c>
      <c r="C133">
        <v>92</v>
      </c>
      <c r="D133" t="s">
        <v>368</v>
      </c>
      <c r="E133" t="s">
        <v>157</v>
      </c>
      <c r="F133" t="s">
        <v>59</v>
      </c>
      <c r="G133" t="str">
        <f t="shared" ref="G133:G144" si="9">IF(F133="CHW", "AL Central", 0)</f>
        <v>AL Central</v>
      </c>
      <c r="H133" t="s">
        <v>121</v>
      </c>
      <c r="I133" t="s">
        <v>57</v>
      </c>
      <c r="K133">
        <v>8</v>
      </c>
      <c r="L133">
        <v>5.2</v>
      </c>
      <c r="M133">
        <v>4</v>
      </c>
      <c r="N133">
        <v>1</v>
      </c>
      <c r="O133">
        <v>1</v>
      </c>
      <c r="P133">
        <v>2</v>
      </c>
      <c r="Q133">
        <v>4</v>
      </c>
      <c r="R133">
        <v>0</v>
      </c>
      <c r="S133">
        <v>0</v>
      </c>
      <c r="T133">
        <v>3.11</v>
      </c>
      <c r="U133">
        <v>4.1399999999999997</v>
      </c>
      <c r="V133">
        <v>23</v>
      </c>
      <c r="W133">
        <v>94</v>
      </c>
      <c r="X133">
        <v>62</v>
      </c>
      <c r="Y133">
        <v>17</v>
      </c>
      <c r="Z133">
        <v>7</v>
      </c>
      <c r="AA133">
        <v>6</v>
      </c>
      <c r="AB133">
        <v>11</v>
      </c>
      <c r="AC133">
        <v>5</v>
      </c>
      <c r="AD133">
        <v>0</v>
      </c>
      <c r="AE133">
        <v>0</v>
      </c>
      <c r="AF133">
        <v>59</v>
      </c>
      <c r="AG133">
        <v>0</v>
      </c>
      <c r="AH133">
        <v>0</v>
      </c>
      <c r="AI133">
        <v>0</v>
      </c>
      <c r="AJ133">
        <v>21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0.99</v>
      </c>
      <c r="AR133">
        <v>0.126</v>
      </c>
      <c r="AS133">
        <v>1.1100000000000001</v>
      </c>
      <c r="AT133" s="2">
        <v>8.9999999999999998E-4</v>
      </c>
      <c r="AU133">
        <v>1.51</v>
      </c>
    </row>
    <row r="134" spans="1:47" x14ac:dyDescent="0.2">
      <c r="A134" t="s">
        <v>396</v>
      </c>
      <c r="B134" t="s">
        <v>288</v>
      </c>
      <c r="C134">
        <v>98</v>
      </c>
      <c r="D134" t="s">
        <v>369</v>
      </c>
      <c r="E134" t="s">
        <v>157</v>
      </c>
      <c r="F134" t="s">
        <v>102</v>
      </c>
      <c r="G134" t="str">
        <f>IF(F134="BOS", "AL East", 0)</f>
        <v>AL East</v>
      </c>
      <c r="H134" t="s">
        <v>81</v>
      </c>
      <c r="I134" t="s">
        <v>66</v>
      </c>
      <c r="J134" t="s">
        <v>370</v>
      </c>
      <c r="K134">
        <v>4</v>
      </c>
      <c r="L134">
        <v>7</v>
      </c>
      <c r="M134">
        <v>6</v>
      </c>
      <c r="N134">
        <v>4</v>
      </c>
      <c r="O134">
        <v>4</v>
      </c>
      <c r="P134">
        <v>1</v>
      </c>
      <c r="Q134">
        <v>6</v>
      </c>
      <c r="R134">
        <v>1</v>
      </c>
      <c r="S134">
        <v>0</v>
      </c>
      <c r="T134">
        <v>3.24</v>
      </c>
      <c r="U134">
        <v>4.1100000000000003</v>
      </c>
      <c r="V134">
        <v>27</v>
      </c>
      <c r="W134">
        <v>91</v>
      </c>
      <c r="X134">
        <v>61</v>
      </c>
      <c r="Y134">
        <v>12</v>
      </c>
      <c r="Z134">
        <v>14</v>
      </c>
      <c r="AA134">
        <v>7</v>
      </c>
      <c r="AB134">
        <v>13</v>
      </c>
      <c r="AC134">
        <v>6</v>
      </c>
      <c r="AD134">
        <v>1</v>
      </c>
      <c r="AE134">
        <v>0</v>
      </c>
      <c r="AF134">
        <v>54</v>
      </c>
      <c r="AG134">
        <v>0</v>
      </c>
      <c r="AH134">
        <v>0</v>
      </c>
      <c r="AI134">
        <v>0</v>
      </c>
      <c r="AJ134">
        <v>26</v>
      </c>
      <c r="AK134">
        <v>1</v>
      </c>
      <c r="AL134">
        <v>0</v>
      </c>
      <c r="AM134">
        <v>0</v>
      </c>
      <c r="AN134">
        <v>1</v>
      </c>
      <c r="AO134">
        <v>0</v>
      </c>
      <c r="AP134">
        <v>0</v>
      </c>
      <c r="AQ134">
        <v>1.01</v>
      </c>
      <c r="AR134">
        <v>-0.16400000000000001</v>
      </c>
      <c r="AS134">
        <v>1.01</v>
      </c>
      <c r="AT134" s="2">
        <v>-1E-3</v>
      </c>
      <c r="AU134">
        <v>-0.41</v>
      </c>
    </row>
    <row r="135" spans="1:47" x14ac:dyDescent="0.2">
      <c r="A135" t="s">
        <v>396</v>
      </c>
      <c r="B135" t="s">
        <v>288</v>
      </c>
      <c r="C135">
        <v>103</v>
      </c>
      <c r="D135" t="s">
        <v>371</v>
      </c>
      <c r="E135" t="s">
        <v>158</v>
      </c>
      <c r="F135" t="s">
        <v>120</v>
      </c>
      <c r="G135" t="str">
        <f>IF(F135="ARI", "NL West", 0)</f>
        <v>NL West</v>
      </c>
      <c r="H135" t="s">
        <v>114</v>
      </c>
      <c r="I135" t="s">
        <v>57</v>
      </c>
      <c r="J135" t="s">
        <v>372</v>
      </c>
      <c r="K135">
        <v>4</v>
      </c>
      <c r="L135">
        <v>6</v>
      </c>
      <c r="M135">
        <v>6</v>
      </c>
      <c r="N135">
        <v>5</v>
      </c>
      <c r="O135">
        <v>4</v>
      </c>
      <c r="P135">
        <v>2</v>
      </c>
      <c r="Q135">
        <v>7</v>
      </c>
      <c r="R135">
        <v>1</v>
      </c>
      <c r="S135">
        <v>0</v>
      </c>
      <c r="T135">
        <v>3.38</v>
      </c>
      <c r="U135">
        <v>4.0999999999999996</v>
      </c>
      <c r="V135">
        <v>24</v>
      </c>
      <c r="W135">
        <v>91</v>
      </c>
      <c r="X135">
        <v>69</v>
      </c>
      <c r="Y135">
        <v>18</v>
      </c>
      <c r="Z135">
        <v>14</v>
      </c>
      <c r="AA135">
        <v>5</v>
      </c>
      <c r="AB135">
        <v>10</v>
      </c>
      <c r="AC135">
        <v>3</v>
      </c>
      <c r="AD135">
        <v>1</v>
      </c>
      <c r="AE135">
        <v>0</v>
      </c>
      <c r="AF135">
        <v>47</v>
      </c>
      <c r="AG135">
        <v>1</v>
      </c>
      <c r="AH135">
        <v>0</v>
      </c>
      <c r="AI135">
        <v>0</v>
      </c>
      <c r="AJ135">
        <v>22</v>
      </c>
      <c r="AK135">
        <v>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0.8</v>
      </c>
      <c r="AR135">
        <v>-0.27700000000000002</v>
      </c>
      <c r="AS135">
        <v>0.8</v>
      </c>
      <c r="AT135" s="2">
        <v>-1.6999999999999999E-3</v>
      </c>
      <c r="AU135">
        <v>-2.21</v>
      </c>
    </row>
    <row r="136" spans="1:47" x14ac:dyDescent="0.2">
      <c r="A136" t="s">
        <v>396</v>
      </c>
      <c r="B136" t="s">
        <v>288</v>
      </c>
      <c r="C136">
        <v>108</v>
      </c>
      <c r="D136" t="s">
        <v>373</v>
      </c>
      <c r="E136" t="s">
        <v>158</v>
      </c>
      <c r="F136" t="s">
        <v>179</v>
      </c>
      <c r="G136" t="str">
        <f>IF(F136="HOU", "AL West", 0)</f>
        <v>AL West</v>
      </c>
      <c r="H136" t="s">
        <v>374</v>
      </c>
      <c r="I136" t="s">
        <v>85</v>
      </c>
      <c r="J136" t="s">
        <v>375</v>
      </c>
      <c r="K136">
        <v>4</v>
      </c>
      <c r="L136">
        <v>8</v>
      </c>
      <c r="M136">
        <v>2</v>
      </c>
      <c r="N136">
        <v>0</v>
      </c>
      <c r="O136">
        <v>0</v>
      </c>
      <c r="P136">
        <v>1</v>
      </c>
      <c r="Q136">
        <v>8</v>
      </c>
      <c r="R136">
        <v>0</v>
      </c>
      <c r="S136">
        <v>0</v>
      </c>
      <c r="T136">
        <v>3.16</v>
      </c>
      <c r="U136">
        <v>3.94</v>
      </c>
      <c r="V136">
        <v>26</v>
      </c>
      <c r="W136">
        <v>91</v>
      </c>
      <c r="X136">
        <v>66</v>
      </c>
      <c r="Y136">
        <v>12</v>
      </c>
      <c r="Z136">
        <v>16</v>
      </c>
      <c r="AA136">
        <v>9</v>
      </c>
      <c r="AB136">
        <v>8</v>
      </c>
      <c r="AC136">
        <v>2</v>
      </c>
      <c r="AD136">
        <v>2</v>
      </c>
      <c r="AE136">
        <v>0</v>
      </c>
      <c r="AF136">
        <v>85</v>
      </c>
      <c r="AG136">
        <v>0</v>
      </c>
      <c r="AH136">
        <v>0</v>
      </c>
      <c r="AI136">
        <v>0</v>
      </c>
      <c r="AJ136">
        <v>25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1.1200000000000001</v>
      </c>
      <c r="AR136">
        <v>0.55900000000000005</v>
      </c>
      <c r="AS136">
        <v>1.1299999999999999</v>
      </c>
      <c r="AT136" s="2">
        <v>3.3999999999999998E-3</v>
      </c>
      <c r="AU136">
        <v>3.72</v>
      </c>
    </row>
    <row r="137" spans="1:47" x14ac:dyDescent="0.2">
      <c r="A137" t="s">
        <v>396</v>
      </c>
      <c r="B137" t="s">
        <v>288</v>
      </c>
      <c r="C137">
        <v>113</v>
      </c>
      <c r="D137" t="s">
        <v>376</v>
      </c>
      <c r="E137" t="s">
        <v>157</v>
      </c>
      <c r="F137" t="s">
        <v>72</v>
      </c>
      <c r="G137" t="str">
        <f>IF(F137="TOR", "AL East", 0)</f>
        <v>AL East</v>
      </c>
      <c r="H137" t="s">
        <v>233</v>
      </c>
      <c r="I137" t="s">
        <v>66</v>
      </c>
      <c r="J137" t="s">
        <v>377</v>
      </c>
      <c r="K137">
        <v>5</v>
      </c>
      <c r="L137">
        <v>6.2</v>
      </c>
      <c r="M137">
        <v>5</v>
      </c>
      <c r="N137">
        <v>2</v>
      </c>
      <c r="O137">
        <v>2</v>
      </c>
      <c r="P137">
        <v>2</v>
      </c>
      <c r="Q137">
        <v>3</v>
      </c>
      <c r="R137">
        <v>2</v>
      </c>
      <c r="S137">
        <v>0</v>
      </c>
      <c r="T137">
        <v>3.14</v>
      </c>
      <c r="U137">
        <v>4.09</v>
      </c>
      <c r="V137">
        <v>25</v>
      </c>
      <c r="W137">
        <v>101</v>
      </c>
      <c r="X137">
        <v>69</v>
      </c>
      <c r="Y137">
        <v>15</v>
      </c>
      <c r="Z137">
        <v>8</v>
      </c>
      <c r="AA137">
        <v>6</v>
      </c>
      <c r="AB137">
        <v>14</v>
      </c>
      <c r="AC137">
        <v>6</v>
      </c>
      <c r="AD137">
        <v>2</v>
      </c>
      <c r="AE137">
        <v>0</v>
      </c>
      <c r="AF137">
        <v>57</v>
      </c>
      <c r="AG137">
        <v>0</v>
      </c>
      <c r="AH137">
        <v>1</v>
      </c>
      <c r="AI137">
        <v>0</v>
      </c>
      <c r="AJ137">
        <v>23</v>
      </c>
      <c r="AK137">
        <v>2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0.99</v>
      </c>
      <c r="AR137">
        <v>5.0000000000000001E-3</v>
      </c>
      <c r="AS137">
        <v>1.1100000000000001</v>
      </c>
      <c r="AT137" s="2">
        <v>0</v>
      </c>
      <c r="AU137">
        <v>1.02</v>
      </c>
    </row>
    <row r="138" spans="1:47" x14ac:dyDescent="0.2">
      <c r="A138" t="s">
        <v>396</v>
      </c>
      <c r="B138" t="s">
        <v>288</v>
      </c>
      <c r="C138">
        <v>119</v>
      </c>
      <c r="D138" t="s">
        <v>378</v>
      </c>
      <c r="E138" t="s">
        <v>158</v>
      </c>
      <c r="F138" t="s">
        <v>59</v>
      </c>
      <c r="G138" t="str">
        <f t="shared" si="9"/>
        <v>AL Central</v>
      </c>
      <c r="H138" t="s">
        <v>124</v>
      </c>
      <c r="I138" t="s">
        <v>66</v>
      </c>
      <c r="J138" t="s">
        <v>379</v>
      </c>
      <c r="K138">
        <v>5</v>
      </c>
      <c r="L138">
        <v>7</v>
      </c>
      <c r="M138">
        <v>6</v>
      </c>
      <c r="N138">
        <v>2</v>
      </c>
      <c r="O138">
        <v>2</v>
      </c>
      <c r="P138">
        <v>0</v>
      </c>
      <c r="Q138">
        <v>14</v>
      </c>
      <c r="R138">
        <v>0</v>
      </c>
      <c r="S138">
        <v>0</v>
      </c>
      <c r="T138">
        <v>3.11</v>
      </c>
      <c r="U138">
        <v>3.85</v>
      </c>
      <c r="V138">
        <v>26</v>
      </c>
      <c r="W138">
        <v>101</v>
      </c>
      <c r="X138">
        <v>78</v>
      </c>
      <c r="Y138">
        <v>19</v>
      </c>
      <c r="Z138">
        <v>25</v>
      </c>
      <c r="AA138">
        <v>4</v>
      </c>
      <c r="AB138">
        <v>8</v>
      </c>
      <c r="AC138">
        <v>5</v>
      </c>
      <c r="AD138">
        <v>2</v>
      </c>
      <c r="AE138">
        <v>0</v>
      </c>
      <c r="AF138">
        <v>71</v>
      </c>
      <c r="AG138">
        <v>0</v>
      </c>
      <c r="AH138">
        <v>0</v>
      </c>
      <c r="AI138">
        <v>0</v>
      </c>
      <c r="AJ138">
        <v>26</v>
      </c>
      <c r="AK138">
        <v>2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0.83</v>
      </c>
      <c r="AR138">
        <v>6.8000000000000005E-2</v>
      </c>
      <c r="AS138">
        <v>1.18</v>
      </c>
      <c r="AT138" s="2">
        <v>5.9999999999999995E-4</v>
      </c>
      <c r="AU138">
        <v>1.26</v>
      </c>
    </row>
    <row r="139" spans="1:47" x14ac:dyDescent="0.2">
      <c r="A139" t="s">
        <v>396</v>
      </c>
      <c r="B139" t="s">
        <v>288</v>
      </c>
      <c r="C139">
        <v>123</v>
      </c>
      <c r="D139" t="s">
        <v>380</v>
      </c>
      <c r="E139" t="s">
        <v>157</v>
      </c>
      <c r="F139" t="s">
        <v>135</v>
      </c>
      <c r="G139" t="str">
        <f>IF(F139="SEA", "AL West", 0)</f>
        <v>AL West</v>
      </c>
      <c r="H139" t="s">
        <v>51</v>
      </c>
      <c r="I139" t="s">
        <v>57</v>
      </c>
      <c r="J139" t="s">
        <v>381</v>
      </c>
      <c r="K139">
        <v>5</v>
      </c>
      <c r="L139">
        <v>6</v>
      </c>
      <c r="M139">
        <v>3</v>
      </c>
      <c r="N139">
        <v>3</v>
      </c>
      <c r="O139">
        <v>3</v>
      </c>
      <c r="P139">
        <v>2</v>
      </c>
      <c r="Q139">
        <v>4</v>
      </c>
      <c r="R139">
        <v>1</v>
      </c>
      <c r="S139">
        <v>0</v>
      </c>
      <c r="T139">
        <v>3.17</v>
      </c>
      <c r="U139">
        <v>3.89</v>
      </c>
      <c r="V139">
        <v>23</v>
      </c>
      <c r="W139">
        <v>93</v>
      </c>
      <c r="X139">
        <v>56</v>
      </c>
      <c r="Y139">
        <v>13</v>
      </c>
      <c r="Z139">
        <v>7</v>
      </c>
      <c r="AA139">
        <v>3</v>
      </c>
      <c r="AB139">
        <v>14</v>
      </c>
      <c r="AC139">
        <v>2</v>
      </c>
      <c r="AD139">
        <v>5</v>
      </c>
      <c r="AE139">
        <v>0</v>
      </c>
      <c r="AF139">
        <v>56</v>
      </c>
      <c r="AG139">
        <v>0</v>
      </c>
      <c r="AH139">
        <v>0</v>
      </c>
      <c r="AI139">
        <v>0</v>
      </c>
      <c r="AJ139">
        <v>21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0.59</v>
      </c>
      <c r="AR139">
        <v>-0.129</v>
      </c>
      <c r="AS139">
        <v>0.6</v>
      </c>
      <c r="AT139" s="2">
        <v>-8.0000000000000004E-4</v>
      </c>
      <c r="AU139">
        <v>-0.28999999999999998</v>
      </c>
    </row>
    <row r="140" spans="1:47" x14ac:dyDescent="0.2">
      <c r="A140" t="s">
        <v>396</v>
      </c>
      <c r="B140" t="s">
        <v>288</v>
      </c>
      <c r="C140">
        <v>128</v>
      </c>
      <c r="D140" t="s">
        <v>382</v>
      </c>
      <c r="E140" t="s">
        <v>158</v>
      </c>
      <c r="F140" t="s">
        <v>88</v>
      </c>
      <c r="G140" t="str">
        <f>IF(F140="BAL", "AL East", 0)</f>
        <v>AL East</v>
      </c>
      <c r="H140" t="s">
        <v>330</v>
      </c>
      <c r="I140" t="s">
        <v>52</v>
      </c>
      <c r="J140" t="s">
        <v>383</v>
      </c>
      <c r="K140">
        <v>5</v>
      </c>
      <c r="L140">
        <v>5</v>
      </c>
      <c r="M140">
        <v>5</v>
      </c>
      <c r="N140">
        <v>2</v>
      </c>
      <c r="O140">
        <v>2</v>
      </c>
      <c r="P140">
        <v>2</v>
      </c>
      <c r="Q140">
        <v>7</v>
      </c>
      <c r="R140">
        <v>1</v>
      </c>
      <c r="S140">
        <v>0</v>
      </c>
      <c r="T140">
        <v>3.18</v>
      </c>
      <c r="U140">
        <v>3.9</v>
      </c>
      <c r="V140">
        <v>21</v>
      </c>
      <c r="W140">
        <v>97</v>
      </c>
      <c r="X140">
        <v>64</v>
      </c>
      <c r="Y140">
        <v>12</v>
      </c>
      <c r="Z140">
        <v>12</v>
      </c>
      <c r="AA140">
        <v>3</v>
      </c>
      <c r="AB140">
        <v>9</v>
      </c>
      <c r="AC140">
        <v>5</v>
      </c>
      <c r="AD140">
        <v>1</v>
      </c>
      <c r="AE140">
        <v>0</v>
      </c>
      <c r="AF140">
        <v>54</v>
      </c>
      <c r="AG140">
        <v>0</v>
      </c>
      <c r="AH140">
        <v>0</v>
      </c>
      <c r="AI140">
        <v>0</v>
      </c>
      <c r="AJ140">
        <v>19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1.1299999999999999</v>
      </c>
      <c r="AR140">
        <v>-1.7000000000000001E-2</v>
      </c>
      <c r="AS140">
        <v>1.26</v>
      </c>
      <c r="AT140" s="2">
        <v>-1E-4</v>
      </c>
      <c r="AU140">
        <v>0.33</v>
      </c>
    </row>
    <row r="141" spans="1:47" x14ac:dyDescent="0.2">
      <c r="A141" t="s">
        <v>396</v>
      </c>
      <c r="B141" t="s">
        <v>288</v>
      </c>
      <c r="C141">
        <v>133</v>
      </c>
      <c r="D141" t="s">
        <v>384</v>
      </c>
      <c r="E141" t="s">
        <v>157</v>
      </c>
      <c r="F141" t="s">
        <v>50</v>
      </c>
      <c r="G141" t="s">
        <v>409</v>
      </c>
      <c r="H141" t="s">
        <v>199</v>
      </c>
      <c r="I141" t="s">
        <v>57</v>
      </c>
      <c r="K141">
        <v>4</v>
      </c>
      <c r="L141">
        <v>5.2</v>
      </c>
      <c r="M141">
        <v>3</v>
      </c>
      <c r="N141">
        <v>3</v>
      </c>
      <c r="O141">
        <v>2</v>
      </c>
      <c r="P141">
        <v>2</v>
      </c>
      <c r="Q141">
        <v>5</v>
      </c>
      <c r="R141">
        <v>1</v>
      </c>
      <c r="S141">
        <v>0</v>
      </c>
      <c r="T141">
        <v>3.18</v>
      </c>
      <c r="U141">
        <v>3.93</v>
      </c>
      <c r="V141">
        <v>23</v>
      </c>
      <c r="W141">
        <v>101</v>
      </c>
      <c r="X141">
        <v>72</v>
      </c>
      <c r="Y141">
        <v>11</v>
      </c>
      <c r="Z141">
        <v>11</v>
      </c>
      <c r="AA141">
        <v>3</v>
      </c>
      <c r="AB141">
        <v>13</v>
      </c>
      <c r="AC141">
        <v>5</v>
      </c>
      <c r="AD141">
        <v>1</v>
      </c>
      <c r="AE141">
        <v>0</v>
      </c>
      <c r="AF141">
        <v>56</v>
      </c>
      <c r="AG141">
        <v>1</v>
      </c>
      <c r="AH141">
        <v>0</v>
      </c>
      <c r="AI141">
        <v>0</v>
      </c>
      <c r="AJ141">
        <v>20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1.31</v>
      </c>
      <c r="AR141">
        <v>-9.7000000000000003E-2</v>
      </c>
      <c r="AS141">
        <v>1.47</v>
      </c>
      <c r="AT141" s="2">
        <v>-6.9999999999999999E-4</v>
      </c>
      <c r="AU141">
        <v>-0.28999999999999998</v>
      </c>
    </row>
    <row r="142" spans="1:47" x14ac:dyDescent="0.2">
      <c r="A142" t="s">
        <v>396</v>
      </c>
      <c r="B142" t="s">
        <v>288</v>
      </c>
      <c r="C142">
        <v>137</v>
      </c>
      <c r="D142" t="s">
        <v>385</v>
      </c>
      <c r="E142" t="s">
        <v>157</v>
      </c>
      <c r="F142" t="s">
        <v>77</v>
      </c>
      <c r="G142" t="str">
        <f>IF(F142="MIN", "AL Central", 0)</f>
        <v>AL Central</v>
      </c>
      <c r="H142" t="s">
        <v>386</v>
      </c>
      <c r="I142" t="s">
        <v>66</v>
      </c>
      <c r="J142" t="s">
        <v>387</v>
      </c>
      <c r="K142">
        <v>4</v>
      </c>
      <c r="L142">
        <v>7</v>
      </c>
      <c r="M142">
        <v>6</v>
      </c>
      <c r="N142">
        <v>0</v>
      </c>
      <c r="O142">
        <v>0</v>
      </c>
      <c r="P142">
        <v>2</v>
      </c>
      <c r="Q142">
        <v>5</v>
      </c>
      <c r="R142">
        <v>0</v>
      </c>
      <c r="S142">
        <v>0</v>
      </c>
      <c r="T142">
        <v>3.05</v>
      </c>
      <c r="U142">
        <v>3.87</v>
      </c>
      <c r="V142">
        <v>28</v>
      </c>
      <c r="W142">
        <v>97</v>
      </c>
      <c r="X142">
        <v>66</v>
      </c>
      <c r="Y142">
        <v>13</v>
      </c>
      <c r="Z142">
        <v>10</v>
      </c>
      <c r="AA142">
        <v>6</v>
      </c>
      <c r="AB142">
        <v>15</v>
      </c>
      <c r="AC142">
        <v>6</v>
      </c>
      <c r="AD142">
        <v>2</v>
      </c>
      <c r="AE142">
        <v>0</v>
      </c>
      <c r="AF142">
        <v>68</v>
      </c>
      <c r="AG142">
        <v>0</v>
      </c>
      <c r="AH142">
        <v>0</v>
      </c>
      <c r="AI142">
        <v>0</v>
      </c>
      <c r="AJ142">
        <v>26</v>
      </c>
      <c r="AK142">
        <v>3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0.69</v>
      </c>
      <c r="AR142">
        <v>0.215</v>
      </c>
      <c r="AS142">
        <v>1.1499999999999999</v>
      </c>
      <c r="AT142" s="2">
        <v>2.0999999999999999E-3</v>
      </c>
      <c r="AU142">
        <v>3.26</v>
      </c>
    </row>
    <row r="143" spans="1:47" x14ac:dyDescent="0.2">
      <c r="A143" t="s">
        <v>396</v>
      </c>
      <c r="B143" t="s">
        <v>288</v>
      </c>
      <c r="C143">
        <v>143</v>
      </c>
      <c r="D143" t="s">
        <v>388</v>
      </c>
      <c r="E143" t="s">
        <v>158</v>
      </c>
      <c r="F143" t="s">
        <v>77</v>
      </c>
      <c r="G143" t="str">
        <f>IF(F143="MIN", "AL Central", 0)</f>
        <v>AL Central</v>
      </c>
      <c r="H143" t="s">
        <v>97</v>
      </c>
      <c r="I143" t="s">
        <v>66</v>
      </c>
      <c r="K143">
        <v>5</v>
      </c>
      <c r="L143">
        <v>7</v>
      </c>
      <c r="M143">
        <v>7</v>
      </c>
      <c r="N143">
        <v>3</v>
      </c>
      <c r="O143">
        <v>3</v>
      </c>
      <c r="P143">
        <v>0</v>
      </c>
      <c r="Q143">
        <v>8</v>
      </c>
      <c r="R143">
        <v>1</v>
      </c>
      <c r="S143">
        <v>0</v>
      </c>
      <c r="T143">
        <v>3.08</v>
      </c>
      <c r="U143">
        <v>3.82</v>
      </c>
      <c r="V143">
        <v>28</v>
      </c>
      <c r="W143">
        <v>89</v>
      </c>
      <c r="X143">
        <v>69</v>
      </c>
      <c r="Y143">
        <v>12</v>
      </c>
      <c r="Z143">
        <v>13</v>
      </c>
      <c r="AA143">
        <v>7</v>
      </c>
      <c r="AB143">
        <v>13</v>
      </c>
      <c r="AC143">
        <v>4</v>
      </c>
      <c r="AD143">
        <v>2</v>
      </c>
      <c r="AE143">
        <v>0</v>
      </c>
      <c r="AF143">
        <v>59</v>
      </c>
      <c r="AG143">
        <v>0</v>
      </c>
      <c r="AH143">
        <v>0</v>
      </c>
      <c r="AI143">
        <v>0</v>
      </c>
      <c r="AJ143">
        <v>28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0.67</v>
      </c>
      <c r="AR143">
        <v>-8.4000000000000005E-2</v>
      </c>
      <c r="AS143">
        <v>0.97</v>
      </c>
      <c r="AT143" s="2">
        <v>-6.9999999999999999E-4</v>
      </c>
      <c r="AU143">
        <v>0.26</v>
      </c>
    </row>
    <row r="144" spans="1:47" x14ac:dyDescent="0.2">
      <c r="A144" t="s">
        <v>396</v>
      </c>
      <c r="B144" t="s">
        <v>288</v>
      </c>
      <c r="C144">
        <v>149</v>
      </c>
      <c r="D144" t="s">
        <v>389</v>
      </c>
      <c r="E144" t="s">
        <v>157</v>
      </c>
      <c r="F144" t="s">
        <v>59</v>
      </c>
      <c r="G144" t="str">
        <f t="shared" si="9"/>
        <v>AL Central</v>
      </c>
      <c r="H144" t="s">
        <v>254</v>
      </c>
      <c r="I144" t="s">
        <v>85</v>
      </c>
      <c r="J144" t="s">
        <v>390</v>
      </c>
      <c r="K144">
        <v>4</v>
      </c>
      <c r="L144">
        <v>8</v>
      </c>
      <c r="M144">
        <v>6</v>
      </c>
      <c r="N144">
        <v>2</v>
      </c>
      <c r="O144">
        <v>2</v>
      </c>
      <c r="P144">
        <v>0</v>
      </c>
      <c r="Q144">
        <v>13</v>
      </c>
      <c r="R144">
        <v>1</v>
      </c>
      <c r="S144">
        <v>0</v>
      </c>
      <c r="T144">
        <v>3.04</v>
      </c>
      <c r="U144">
        <v>3.72</v>
      </c>
      <c r="V144">
        <v>30</v>
      </c>
      <c r="W144">
        <v>100</v>
      </c>
      <c r="X144">
        <v>73</v>
      </c>
      <c r="Y144">
        <v>23</v>
      </c>
      <c r="Z144">
        <v>23</v>
      </c>
      <c r="AA144">
        <v>9</v>
      </c>
      <c r="AB144">
        <v>8</v>
      </c>
      <c r="AC144">
        <v>2</v>
      </c>
      <c r="AD144">
        <v>1</v>
      </c>
      <c r="AE144">
        <v>0</v>
      </c>
      <c r="AF144">
        <v>75</v>
      </c>
      <c r="AG144">
        <v>0</v>
      </c>
      <c r="AH144">
        <v>0</v>
      </c>
      <c r="AI144">
        <v>0</v>
      </c>
      <c r="AJ144">
        <v>30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0.39</v>
      </c>
      <c r="AR144">
        <v>0.18099999999999999</v>
      </c>
      <c r="AS144">
        <v>0.21</v>
      </c>
      <c r="AT144" s="2">
        <v>5.9999999999999995E-4</v>
      </c>
      <c r="AU144">
        <v>1.92</v>
      </c>
    </row>
    <row r="145" spans="1:47" x14ac:dyDescent="0.2">
      <c r="A145" t="s">
        <v>396</v>
      </c>
      <c r="B145" t="s">
        <v>288</v>
      </c>
      <c r="C145">
        <v>155</v>
      </c>
      <c r="D145" t="s">
        <v>391</v>
      </c>
      <c r="E145" t="s">
        <v>158</v>
      </c>
      <c r="F145" t="s">
        <v>117</v>
      </c>
      <c r="G145" t="str">
        <f>IF(F145="TBR", "AL East", 0)</f>
        <v>AL East</v>
      </c>
      <c r="H145" t="s">
        <v>189</v>
      </c>
      <c r="I145" t="s">
        <v>57</v>
      </c>
      <c r="K145">
        <v>6</v>
      </c>
      <c r="L145">
        <v>6</v>
      </c>
      <c r="M145">
        <v>3</v>
      </c>
      <c r="N145">
        <v>1</v>
      </c>
      <c r="O145">
        <v>1</v>
      </c>
      <c r="P145">
        <v>1</v>
      </c>
      <c r="Q145">
        <v>6</v>
      </c>
      <c r="R145">
        <v>0</v>
      </c>
      <c r="S145">
        <v>0</v>
      </c>
      <c r="T145">
        <v>2.99</v>
      </c>
      <c r="U145">
        <v>3.65</v>
      </c>
      <c r="V145">
        <v>22</v>
      </c>
      <c r="W145">
        <v>88</v>
      </c>
      <c r="X145">
        <v>62</v>
      </c>
      <c r="Y145">
        <v>15</v>
      </c>
      <c r="Z145">
        <v>16</v>
      </c>
      <c r="AA145">
        <v>6</v>
      </c>
      <c r="AB145">
        <v>9</v>
      </c>
      <c r="AC145">
        <v>2</v>
      </c>
      <c r="AD145">
        <v>4</v>
      </c>
      <c r="AE145">
        <v>0</v>
      </c>
      <c r="AF145">
        <v>67</v>
      </c>
      <c r="AG145">
        <v>0</v>
      </c>
      <c r="AH145">
        <v>0</v>
      </c>
      <c r="AI145">
        <v>0</v>
      </c>
      <c r="AJ145">
        <v>21</v>
      </c>
      <c r="AK145">
        <v>1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0.9</v>
      </c>
      <c r="AR145">
        <v>0.22</v>
      </c>
      <c r="AS145">
        <v>0.02</v>
      </c>
      <c r="AT145" s="2">
        <v>0</v>
      </c>
      <c r="AU145">
        <v>1.78</v>
      </c>
    </row>
    <row r="146" spans="1:47" x14ac:dyDescent="0.2">
      <c r="A146" t="s">
        <v>396</v>
      </c>
      <c r="B146" t="s">
        <v>288</v>
      </c>
      <c r="C146">
        <v>160</v>
      </c>
      <c r="D146" t="s">
        <v>392</v>
      </c>
      <c r="E146" t="s">
        <v>158</v>
      </c>
      <c r="F146" t="s">
        <v>50</v>
      </c>
      <c r="G146" t="s">
        <v>409</v>
      </c>
      <c r="H146" t="s">
        <v>393</v>
      </c>
      <c r="I146" t="s">
        <v>52</v>
      </c>
      <c r="K146">
        <v>4</v>
      </c>
      <c r="L146">
        <v>5</v>
      </c>
      <c r="M146">
        <v>4</v>
      </c>
      <c r="N146">
        <v>1</v>
      </c>
      <c r="O146">
        <v>1</v>
      </c>
      <c r="P146">
        <v>0</v>
      </c>
      <c r="Q146">
        <v>4</v>
      </c>
      <c r="R146">
        <v>0</v>
      </c>
      <c r="S146">
        <v>0</v>
      </c>
      <c r="T146">
        <v>2.96</v>
      </c>
      <c r="U146">
        <v>3.59</v>
      </c>
      <c r="V146">
        <v>19</v>
      </c>
      <c r="W146">
        <v>73</v>
      </c>
      <c r="X146">
        <v>52</v>
      </c>
      <c r="Y146">
        <v>12</v>
      </c>
      <c r="Z146">
        <v>11</v>
      </c>
      <c r="AA146">
        <v>10</v>
      </c>
      <c r="AB146">
        <v>5</v>
      </c>
      <c r="AC146">
        <v>0</v>
      </c>
      <c r="AD146">
        <v>2</v>
      </c>
      <c r="AE146">
        <v>0</v>
      </c>
      <c r="AF146">
        <v>59</v>
      </c>
      <c r="AG146">
        <v>0</v>
      </c>
      <c r="AH146">
        <v>1</v>
      </c>
      <c r="AI146">
        <v>0</v>
      </c>
      <c r="AJ146">
        <v>18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1.1200000000000001</v>
      </c>
      <c r="AR146">
        <v>0.14699999999999999</v>
      </c>
      <c r="AS146">
        <v>0.01</v>
      </c>
      <c r="AT146" s="2">
        <v>0</v>
      </c>
      <c r="AU146">
        <v>1.32</v>
      </c>
    </row>
    <row r="147" spans="1:47" x14ac:dyDescent="0.2">
      <c r="A147" t="s">
        <v>397</v>
      </c>
      <c r="H147" t="s">
        <v>394</v>
      </c>
      <c r="J147" t="s">
        <v>395</v>
      </c>
      <c r="K147">
        <v>5</v>
      </c>
      <c r="L147">
        <v>191.1</v>
      </c>
      <c r="M147">
        <v>138</v>
      </c>
      <c r="N147">
        <v>65</v>
      </c>
      <c r="O147">
        <v>63</v>
      </c>
      <c r="P147">
        <v>44</v>
      </c>
      <c r="Q147">
        <v>190</v>
      </c>
      <c r="R147">
        <v>25</v>
      </c>
      <c r="S147">
        <v>5</v>
      </c>
      <c r="T147">
        <v>2.96</v>
      </c>
      <c r="U147">
        <v>3.59</v>
      </c>
      <c r="V147">
        <v>741</v>
      </c>
      <c r="W147">
        <v>2807</v>
      </c>
      <c r="X147" s="3">
        <v>0.67</v>
      </c>
      <c r="Y147" s="3">
        <v>0.15</v>
      </c>
      <c r="Z147" s="3">
        <v>0.13</v>
      </c>
      <c r="AA147">
        <v>0.53</v>
      </c>
      <c r="AC147" s="3">
        <v>0.24</v>
      </c>
      <c r="AD147" s="3">
        <v>0.1</v>
      </c>
      <c r="AE147">
        <v>0</v>
      </c>
      <c r="AF147">
        <v>61</v>
      </c>
      <c r="AG147">
        <v>6</v>
      </c>
      <c r="AH147">
        <v>5</v>
      </c>
      <c r="AI147">
        <v>0</v>
      </c>
      <c r="AJ147">
        <v>688</v>
      </c>
      <c r="AK147">
        <v>29</v>
      </c>
      <c r="AL147">
        <v>2</v>
      </c>
      <c r="AM147">
        <v>0</v>
      </c>
      <c r="AN147">
        <v>10</v>
      </c>
      <c r="AO147">
        <v>2</v>
      </c>
      <c r="AP147">
        <v>3</v>
      </c>
      <c r="AQ147">
        <v>0.82</v>
      </c>
      <c r="AR147">
        <v>1.4390000000000001</v>
      </c>
      <c r="AS147">
        <v>0.81</v>
      </c>
      <c r="AT147" s="2">
        <v>4.3E-3</v>
      </c>
      <c r="AU147">
        <v>24.65</v>
      </c>
    </row>
    <row r="148" spans="1:47" x14ac:dyDescent="0.2">
      <c r="AT148" s="2"/>
    </row>
    <row r="149" spans="1:47" x14ac:dyDescent="0.2">
      <c r="G149" s="6"/>
      <c r="AT149" s="2"/>
    </row>
    <row r="150" spans="1:47" x14ac:dyDescent="0.2">
      <c r="AT150" s="2"/>
    </row>
    <row r="151" spans="1:47" x14ac:dyDescent="0.2">
      <c r="AT151" s="2"/>
    </row>
    <row r="152" spans="1:47" x14ac:dyDescent="0.2">
      <c r="AT152" s="2"/>
    </row>
    <row r="153" spans="1:47" x14ac:dyDescent="0.2">
      <c r="AT153" s="2"/>
    </row>
    <row r="154" spans="1:47" x14ac:dyDescent="0.2">
      <c r="G154" s="6"/>
      <c r="AT154" s="2"/>
    </row>
    <row r="155" spans="1:47" x14ac:dyDescent="0.2">
      <c r="AT155" s="2"/>
    </row>
    <row r="156" spans="1:47" x14ac:dyDescent="0.2">
      <c r="AT156" s="2"/>
    </row>
    <row r="157" spans="1:47" x14ac:dyDescent="0.2">
      <c r="AT157" s="2"/>
    </row>
    <row r="158" spans="1:47" x14ac:dyDescent="0.2">
      <c r="AT158" s="2"/>
    </row>
    <row r="159" spans="1:47" x14ac:dyDescent="0.2">
      <c r="I159" s="5"/>
      <c r="Y159" s="3"/>
      <c r="Z159" s="3"/>
      <c r="AA159" s="3"/>
      <c r="AD159" s="3"/>
      <c r="AE159" s="3"/>
      <c r="AU159" s="2"/>
    </row>
  </sheetData>
  <phoneticPr fontId="4" type="noConversion"/>
  <hyperlinks>
    <hyperlink ref="E1" r:id="rId1" xr:uid="{7B67E25D-6D98-DC44-8D65-546C581C8A8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280B2-FA59-8B4E-B8AE-921275E23ECB}">
  <dimension ref="A1:AU31"/>
  <sheetViews>
    <sheetView workbookViewId="0">
      <selection activeCell="A2" sqref="A2:AU31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772</v>
      </c>
      <c r="B2" t="s">
        <v>779</v>
      </c>
      <c r="C2">
        <v>9</v>
      </c>
      <c r="D2" t="s">
        <v>225</v>
      </c>
      <c r="E2" t="s">
        <v>158</v>
      </c>
      <c r="F2" t="s">
        <v>574</v>
      </c>
      <c r="G2" t="s">
        <v>570</v>
      </c>
      <c r="H2" t="s">
        <v>152</v>
      </c>
      <c r="I2" t="s">
        <v>52</v>
      </c>
      <c r="J2" t="s">
        <v>61</v>
      </c>
      <c r="K2">
        <v>99</v>
      </c>
      <c r="L2">
        <v>5</v>
      </c>
      <c r="M2">
        <v>4</v>
      </c>
      <c r="N2">
        <v>1</v>
      </c>
      <c r="O2">
        <v>1</v>
      </c>
      <c r="P2">
        <v>0</v>
      </c>
      <c r="Q2">
        <v>6</v>
      </c>
      <c r="R2">
        <v>1</v>
      </c>
      <c r="S2">
        <v>0</v>
      </c>
      <c r="T2">
        <v>1.8</v>
      </c>
      <c r="U2">
        <v>3.35</v>
      </c>
      <c r="V2">
        <v>19</v>
      </c>
      <c r="W2">
        <v>76</v>
      </c>
      <c r="X2">
        <v>50</v>
      </c>
      <c r="Y2">
        <v>13</v>
      </c>
      <c r="Z2">
        <v>7</v>
      </c>
      <c r="AA2">
        <v>6</v>
      </c>
      <c r="AB2">
        <v>7</v>
      </c>
      <c r="AC2">
        <v>4</v>
      </c>
      <c r="AD2">
        <v>0</v>
      </c>
      <c r="AE2">
        <v>0</v>
      </c>
      <c r="AF2">
        <v>61</v>
      </c>
      <c r="AG2">
        <v>0</v>
      </c>
      <c r="AH2">
        <v>0</v>
      </c>
      <c r="AI2">
        <v>0</v>
      </c>
      <c r="AJ2">
        <v>19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0.76</v>
      </c>
      <c r="AR2">
        <v>0.16400000000000001</v>
      </c>
      <c r="AS2">
        <v>0.65</v>
      </c>
      <c r="AT2" s="2">
        <v>8.0000000000000004E-4</v>
      </c>
      <c r="AU2">
        <v>1.77</v>
      </c>
    </row>
    <row r="3" spans="1:47" x14ac:dyDescent="0.2">
      <c r="A3" t="s">
        <v>772</v>
      </c>
      <c r="B3" t="s">
        <v>779</v>
      </c>
      <c r="C3">
        <v>14</v>
      </c>
      <c r="D3" t="s">
        <v>398</v>
      </c>
      <c r="E3" t="s">
        <v>157</v>
      </c>
      <c r="F3" t="s">
        <v>80</v>
      </c>
      <c r="G3" t="s">
        <v>409</v>
      </c>
      <c r="H3" t="s">
        <v>189</v>
      </c>
      <c r="I3" t="s">
        <v>66</v>
      </c>
      <c r="J3" t="s">
        <v>523</v>
      </c>
      <c r="K3">
        <v>5</v>
      </c>
      <c r="L3">
        <v>6.2</v>
      </c>
      <c r="M3">
        <v>4</v>
      </c>
      <c r="N3">
        <v>1</v>
      </c>
      <c r="O3">
        <v>1</v>
      </c>
      <c r="P3">
        <v>1</v>
      </c>
      <c r="Q3">
        <v>4</v>
      </c>
      <c r="R3">
        <v>0</v>
      </c>
      <c r="S3">
        <v>0</v>
      </c>
      <c r="T3">
        <v>1.54</v>
      </c>
      <c r="U3">
        <v>2.8</v>
      </c>
      <c r="V3">
        <v>25</v>
      </c>
      <c r="W3">
        <v>85</v>
      </c>
      <c r="X3">
        <v>56</v>
      </c>
      <c r="Y3">
        <v>16</v>
      </c>
      <c r="Z3">
        <v>7</v>
      </c>
      <c r="AA3">
        <v>8</v>
      </c>
      <c r="AB3">
        <v>12</v>
      </c>
      <c r="AC3">
        <v>4</v>
      </c>
      <c r="AD3">
        <v>1</v>
      </c>
      <c r="AE3">
        <v>0</v>
      </c>
      <c r="AF3">
        <v>65</v>
      </c>
      <c r="AG3">
        <v>0</v>
      </c>
      <c r="AH3">
        <v>0</v>
      </c>
      <c r="AI3">
        <v>0</v>
      </c>
      <c r="AJ3">
        <v>24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1.21</v>
      </c>
      <c r="AR3">
        <v>0.23499999999999999</v>
      </c>
      <c r="AS3">
        <v>1.1399999999999999</v>
      </c>
      <c r="AT3" s="2">
        <v>1.2999999999999999E-3</v>
      </c>
      <c r="AU3">
        <v>2.23</v>
      </c>
    </row>
    <row r="4" spans="1:47" x14ac:dyDescent="0.2">
      <c r="A4" t="s">
        <v>772</v>
      </c>
      <c r="B4" t="s">
        <v>779</v>
      </c>
      <c r="C4">
        <v>19</v>
      </c>
      <c r="D4" t="s">
        <v>170</v>
      </c>
      <c r="E4" t="s">
        <v>157</v>
      </c>
      <c r="F4" t="s">
        <v>77</v>
      </c>
      <c r="G4" t="s">
        <v>409</v>
      </c>
      <c r="H4" t="s">
        <v>199</v>
      </c>
      <c r="I4" t="s">
        <v>57</v>
      </c>
      <c r="J4" t="s">
        <v>524</v>
      </c>
      <c r="K4">
        <v>4</v>
      </c>
      <c r="L4">
        <v>5.0999999999999996</v>
      </c>
      <c r="M4">
        <v>6</v>
      </c>
      <c r="N4">
        <v>5</v>
      </c>
      <c r="O4">
        <v>4</v>
      </c>
      <c r="P4">
        <v>1</v>
      </c>
      <c r="Q4">
        <v>1</v>
      </c>
      <c r="R4">
        <v>1</v>
      </c>
      <c r="S4">
        <v>0</v>
      </c>
      <c r="T4">
        <v>3.18</v>
      </c>
      <c r="U4">
        <v>3.73</v>
      </c>
      <c r="V4">
        <v>23</v>
      </c>
      <c r="W4">
        <v>65</v>
      </c>
      <c r="X4">
        <v>44</v>
      </c>
      <c r="Y4">
        <v>14</v>
      </c>
      <c r="Z4">
        <v>4</v>
      </c>
      <c r="AA4">
        <v>10</v>
      </c>
      <c r="AB4">
        <v>11</v>
      </c>
      <c r="AC4">
        <v>4</v>
      </c>
      <c r="AD4">
        <v>0</v>
      </c>
      <c r="AE4">
        <v>0</v>
      </c>
      <c r="AF4">
        <v>38</v>
      </c>
      <c r="AG4">
        <v>0</v>
      </c>
      <c r="AH4">
        <v>0</v>
      </c>
      <c r="AI4">
        <v>0</v>
      </c>
      <c r="AJ4">
        <v>21</v>
      </c>
      <c r="AK4">
        <v>2</v>
      </c>
      <c r="AL4">
        <v>0</v>
      </c>
      <c r="AM4">
        <v>0</v>
      </c>
      <c r="AN4">
        <v>0</v>
      </c>
      <c r="AO4">
        <v>1</v>
      </c>
      <c r="AP4">
        <v>0</v>
      </c>
      <c r="AQ4">
        <v>0.96</v>
      </c>
      <c r="AR4">
        <v>-0.23899999999999999</v>
      </c>
      <c r="AS4">
        <v>0.96</v>
      </c>
      <c r="AT4" s="2">
        <v>-1.4E-3</v>
      </c>
      <c r="AU4">
        <v>-2.2200000000000002</v>
      </c>
    </row>
    <row r="5" spans="1:47" x14ac:dyDescent="0.2">
      <c r="A5" t="s">
        <v>772</v>
      </c>
      <c r="B5" t="s">
        <v>779</v>
      </c>
      <c r="C5">
        <v>23</v>
      </c>
      <c r="D5" t="s">
        <v>526</v>
      </c>
      <c r="E5" t="s">
        <v>158</v>
      </c>
      <c r="F5" t="s">
        <v>80</v>
      </c>
      <c r="G5" t="s">
        <v>409</v>
      </c>
      <c r="H5" t="s">
        <v>183</v>
      </c>
      <c r="I5" t="s">
        <v>57</v>
      </c>
      <c r="J5" t="s">
        <v>525</v>
      </c>
      <c r="K5">
        <v>5</v>
      </c>
      <c r="L5">
        <v>6</v>
      </c>
      <c r="M5">
        <v>9</v>
      </c>
      <c r="N5">
        <v>2</v>
      </c>
      <c r="O5">
        <v>2</v>
      </c>
      <c r="P5">
        <v>0</v>
      </c>
      <c r="Q5">
        <v>5</v>
      </c>
      <c r="R5">
        <v>1</v>
      </c>
      <c r="S5">
        <v>1</v>
      </c>
      <c r="T5">
        <v>3.13</v>
      </c>
      <c r="U5">
        <v>3.84</v>
      </c>
      <c r="V5">
        <v>26</v>
      </c>
      <c r="W5">
        <v>105</v>
      </c>
      <c r="X5">
        <v>64</v>
      </c>
      <c r="Y5">
        <v>20</v>
      </c>
      <c r="Z5">
        <v>7</v>
      </c>
      <c r="AA5">
        <v>7</v>
      </c>
      <c r="AB5">
        <v>13</v>
      </c>
      <c r="AC5">
        <v>9</v>
      </c>
      <c r="AD5">
        <v>0</v>
      </c>
      <c r="AE5">
        <v>0</v>
      </c>
      <c r="AF5">
        <v>51</v>
      </c>
      <c r="AG5">
        <v>0</v>
      </c>
      <c r="AH5">
        <v>0</v>
      </c>
      <c r="AI5">
        <v>0</v>
      </c>
      <c r="AJ5">
        <v>25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0.85</v>
      </c>
      <c r="AR5">
        <v>0.122</v>
      </c>
      <c r="AS5">
        <v>0.8</v>
      </c>
      <c r="AT5" s="2">
        <v>6.9999999999999999E-4</v>
      </c>
      <c r="AU5">
        <v>1.32</v>
      </c>
    </row>
    <row r="6" spans="1:47" x14ac:dyDescent="0.2">
      <c r="A6" t="s">
        <v>772</v>
      </c>
      <c r="B6" t="s">
        <v>779</v>
      </c>
      <c r="C6">
        <v>28</v>
      </c>
      <c r="D6" t="s">
        <v>399</v>
      </c>
      <c r="E6" t="s">
        <v>158</v>
      </c>
      <c r="F6" t="s">
        <v>50</v>
      </c>
      <c r="G6" t="s">
        <v>409</v>
      </c>
      <c r="H6" t="s">
        <v>407</v>
      </c>
      <c r="I6" t="s">
        <v>66</v>
      </c>
      <c r="J6" t="s">
        <v>528</v>
      </c>
      <c r="K6">
        <v>4</v>
      </c>
      <c r="L6">
        <v>6</v>
      </c>
      <c r="M6">
        <v>7</v>
      </c>
      <c r="N6">
        <v>4</v>
      </c>
      <c r="O6">
        <v>4</v>
      </c>
      <c r="P6">
        <v>0</v>
      </c>
      <c r="Q6">
        <v>3</v>
      </c>
      <c r="R6">
        <v>1</v>
      </c>
      <c r="S6">
        <v>0</v>
      </c>
      <c r="T6">
        <v>3.72</v>
      </c>
      <c r="U6">
        <v>3.94</v>
      </c>
      <c r="V6">
        <v>24</v>
      </c>
      <c r="W6">
        <v>81</v>
      </c>
      <c r="X6">
        <v>53</v>
      </c>
      <c r="Y6">
        <v>15</v>
      </c>
      <c r="Z6">
        <v>5</v>
      </c>
      <c r="AA6">
        <v>9</v>
      </c>
      <c r="AB6">
        <v>12</v>
      </c>
      <c r="AC6">
        <v>7</v>
      </c>
      <c r="AD6">
        <v>0</v>
      </c>
      <c r="AE6">
        <v>0</v>
      </c>
      <c r="AF6">
        <v>45</v>
      </c>
      <c r="AG6">
        <v>0</v>
      </c>
      <c r="AH6">
        <v>0</v>
      </c>
      <c r="AI6">
        <v>0</v>
      </c>
      <c r="AJ6">
        <v>24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0.87</v>
      </c>
      <c r="AR6">
        <v>-9.0999999999999998E-2</v>
      </c>
      <c r="AS6">
        <v>0.98</v>
      </c>
      <c r="AT6" s="2">
        <v>-5.9999999999999995E-4</v>
      </c>
      <c r="AU6">
        <v>-0.31</v>
      </c>
    </row>
    <row r="7" spans="1:47" x14ac:dyDescent="0.2">
      <c r="A7" t="s">
        <v>772</v>
      </c>
      <c r="B7" t="s">
        <v>779</v>
      </c>
      <c r="C7">
        <v>32</v>
      </c>
      <c r="D7" t="s">
        <v>306</v>
      </c>
      <c r="E7" t="s">
        <v>158</v>
      </c>
      <c r="F7" t="s">
        <v>77</v>
      </c>
      <c r="G7" t="s">
        <v>409</v>
      </c>
      <c r="H7" t="s">
        <v>243</v>
      </c>
      <c r="I7" t="s">
        <v>66</v>
      </c>
      <c r="K7">
        <v>4</v>
      </c>
      <c r="L7">
        <v>6.1</v>
      </c>
      <c r="M7">
        <v>4</v>
      </c>
      <c r="N7">
        <v>4</v>
      </c>
      <c r="O7">
        <v>3</v>
      </c>
      <c r="P7">
        <v>2</v>
      </c>
      <c r="Q7">
        <v>4</v>
      </c>
      <c r="R7">
        <v>3</v>
      </c>
      <c r="S7">
        <v>0</v>
      </c>
      <c r="T7">
        <v>3.82</v>
      </c>
      <c r="U7">
        <v>4.84</v>
      </c>
      <c r="V7">
        <v>26</v>
      </c>
      <c r="W7">
        <v>103</v>
      </c>
      <c r="X7">
        <v>66</v>
      </c>
      <c r="Y7">
        <v>25</v>
      </c>
      <c r="Z7">
        <v>8</v>
      </c>
      <c r="AA7">
        <v>8</v>
      </c>
      <c r="AB7">
        <v>12</v>
      </c>
      <c r="AC7">
        <v>3</v>
      </c>
      <c r="AD7">
        <v>2</v>
      </c>
      <c r="AE7">
        <v>0</v>
      </c>
      <c r="AF7">
        <v>53</v>
      </c>
      <c r="AG7">
        <v>0</v>
      </c>
      <c r="AH7">
        <v>0</v>
      </c>
      <c r="AI7">
        <v>0</v>
      </c>
      <c r="AJ7">
        <v>24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0.88</v>
      </c>
      <c r="AR7">
        <v>-4.5999999999999999E-2</v>
      </c>
      <c r="AS7">
        <v>0.91</v>
      </c>
      <c r="AT7" s="2">
        <v>-2.9999999999999997E-4</v>
      </c>
      <c r="AU7">
        <v>-0.42</v>
      </c>
    </row>
    <row r="8" spans="1:47" x14ac:dyDescent="0.2">
      <c r="A8" t="s">
        <v>772</v>
      </c>
      <c r="B8" t="s">
        <v>779</v>
      </c>
      <c r="C8">
        <v>38</v>
      </c>
      <c r="D8" t="s">
        <v>231</v>
      </c>
      <c r="E8" t="s">
        <v>157</v>
      </c>
      <c r="F8" t="s">
        <v>55</v>
      </c>
      <c r="G8" t="s">
        <v>452</v>
      </c>
      <c r="H8" t="s">
        <v>128</v>
      </c>
      <c r="I8" t="s">
        <v>85</v>
      </c>
      <c r="J8" t="s">
        <v>804</v>
      </c>
      <c r="K8">
        <v>5</v>
      </c>
      <c r="L8">
        <v>7.2</v>
      </c>
      <c r="M8">
        <v>5</v>
      </c>
      <c r="N8">
        <v>2</v>
      </c>
      <c r="O8">
        <v>2</v>
      </c>
      <c r="P8">
        <v>1</v>
      </c>
      <c r="Q8">
        <v>7</v>
      </c>
      <c r="R8">
        <v>1</v>
      </c>
      <c r="S8">
        <v>0</v>
      </c>
      <c r="T8">
        <v>3.56</v>
      </c>
      <c r="U8">
        <v>4.59</v>
      </c>
      <c r="V8">
        <v>29</v>
      </c>
      <c r="W8">
        <v>99</v>
      </c>
      <c r="X8">
        <v>73</v>
      </c>
      <c r="Y8">
        <v>26</v>
      </c>
      <c r="Z8">
        <v>5</v>
      </c>
      <c r="AA8">
        <v>8</v>
      </c>
      <c r="AB8">
        <v>13</v>
      </c>
      <c r="AC8">
        <v>4</v>
      </c>
      <c r="AD8">
        <v>3</v>
      </c>
      <c r="AE8">
        <v>0</v>
      </c>
      <c r="AF8">
        <v>67</v>
      </c>
      <c r="AG8">
        <v>0</v>
      </c>
      <c r="AH8">
        <v>0</v>
      </c>
      <c r="AI8">
        <v>0</v>
      </c>
      <c r="AJ8">
        <v>28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0.68</v>
      </c>
      <c r="AR8">
        <v>0.05</v>
      </c>
      <c r="AS8">
        <v>0.76</v>
      </c>
      <c r="AT8" s="2">
        <v>2.9999999999999997E-4</v>
      </c>
      <c r="AU8">
        <v>1.64</v>
      </c>
    </row>
    <row r="9" spans="1:47" x14ac:dyDescent="0.2">
      <c r="A9" t="s">
        <v>772</v>
      </c>
      <c r="B9" t="s">
        <v>779</v>
      </c>
      <c r="C9">
        <v>44</v>
      </c>
      <c r="D9" t="s">
        <v>178</v>
      </c>
      <c r="E9" t="s">
        <v>157</v>
      </c>
      <c r="F9" t="s">
        <v>59</v>
      </c>
      <c r="G9" t="s">
        <v>409</v>
      </c>
      <c r="H9" t="s">
        <v>575</v>
      </c>
      <c r="I9" t="s">
        <v>85</v>
      </c>
      <c r="J9" t="s">
        <v>805</v>
      </c>
      <c r="K9">
        <v>4</v>
      </c>
      <c r="L9">
        <v>8</v>
      </c>
      <c r="M9">
        <v>5</v>
      </c>
      <c r="N9">
        <v>2</v>
      </c>
      <c r="O9">
        <v>2</v>
      </c>
      <c r="P9">
        <v>1</v>
      </c>
      <c r="Q9">
        <v>6</v>
      </c>
      <c r="R9">
        <v>1</v>
      </c>
      <c r="S9">
        <v>0</v>
      </c>
      <c r="T9">
        <v>3.35</v>
      </c>
      <c r="U9">
        <v>4.4400000000000004</v>
      </c>
      <c r="V9">
        <v>29</v>
      </c>
      <c r="W9">
        <v>99</v>
      </c>
      <c r="X9">
        <v>76</v>
      </c>
      <c r="Y9">
        <v>30</v>
      </c>
      <c r="Z9">
        <v>9</v>
      </c>
      <c r="AA9">
        <v>11</v>
      </c>
      <c r="AB9">
        <v>11</v>
      </c>
      <c r="AC9">
        <v>9</v>
      </c>
      <c r="AD9">
        <v>0</v>
      </c>
      <c r="AE9">
        <v>0</v>
      </c>
      <c r="AF9">
        <v>69</v>
      </c>
      <c r="AG9">
        <v>0</v>
      </c>
      <c r="AH9">
        <v>0</v>
      </c>
      <c r="AI9">
        <v>0</v>
      </c>
      <c r="AJ9">
        <v>28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0.63</v>
      </c>
      <c r="AR9">
        <v>0.161</v>
      </c>
      <c r="AS9">
        <v>0.91</v>
      </c>
      <c r="AT9" s="2">
        <v>1.4E-3</v>
      </c>
      <c r="AU9">
        <v>1.9</v>
      </c>
    </row>
    <row r="10" spans="1:47" x14ac:dyDescent="0.2">
      <c r="A10" t="s">
        <v>772</v>
      </c>
      <c r="B10" t="s">
        <v>779</v>
      </c>
      <c r="C10">
        <v>49</v>
      </c>
      <c r="D10" t="s">
        <v>182</v>
      </c>
      <c r="E10" t="s">
        <v>158</v>
      </c>
      <c r="F10" t="s">
        <v>93</v>
      </c>
      <c r="G10" t="s">
        <v>411</v>
      </c>
      <c r="H10" t="s">
        <v>608</v>
      </c>
      <c r="I10" t="s">
        <v>74</v>
      </c>
      <c r="J10" t="s">
        <v>806</v>
      </c>
      <c r="K10">
        <v>5</v>
      </c>
      <c r="L10">
        <v>3.2</v>
      </c>
      <c r="M10">
        <v>9</v>
      </c>
      <c r="N10">
        <v>8</v>
      </c>
      <c r="O10">
        <v>4</v>
      </c>
      <c r="P10">
        <v>0</v>
      </c>
      <c r="Q10">
        <v>1</v>
      </c>
      <c r="R10">
        <v>1</v>
      </c>
      <c r="S10">
        <v>0</v>
      </c>
      <c r="T10">
        <v>3.79</v>
      </c>
      <c r="U10">
        <v>4.55</v>
      </c>
      <c r="V10">
        <v>22</v>
      </c>
      <c r="W10">
        <v>76</v>
      </c>
      <c r="X10">
        <v>48</v>
      </c>
      <c r="Y10">
        <v>6</v>
      </c>
      <c r="Z10">
        <v>6</v>
      </c>
      <c r="AA10">
        <v>8</v>
      </c>
      <c r="AB10">
        <v>13</v>
      </c>
      <c r="AC10">
        <v>10</v>
      </c>
      <c r="AD10">
        <v>2</v>
      </c>
      <c r="AE10">
        <v>0</v>
      </c>
      <c r="AF10">
        <v>20</v>
      </c>
      <c r="AG10">
        <v>0</v>
      </c>
      <c r="AH10">
        <v>0</v>
      </c>
      <c r="AI10">
        <v>0</v>
      </c>
      <c r="AJ10">
        <v>21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2</v>
      </c>
      <c r="AQ10">
        <v>0.69</v>
      </c>
      <c r="AR10">
        <v>-0.31</v>
      </c>
      <c r="AS10">
        <v>0.87</v>
      </c>
      <c r="AT10" s="2">
        <v>-2.3999999999999998E-3</v>
      </c>
      <c r="AU10">
        <v>-4.32</v>
      </c>
    </row>
    <row r="11" spans="1:47" x14ac:dyDescent="0.2">
      <c r="A11" t="s">
        <v>772</v>
      </c>
      <c r="B11" t="s">
        <v>779</v>
      </c>
      <c r="C11">
        <v>54</v>
      </c>
      <c r="D11" t="s">
        <v>356</v>
      </c>
      <c r="E11" t="s">
        <v>158</v>
      </c>
      <c r="F11" t="s">
        <v>50</v>
      </c>
      <c r="G11" t="s">
        <v>409</v>
      </c>
      <c r="H11" t="s">
        <v>550</v>
      </c>
      <c r="I11" t="s">
        <v>66</v>
      </c>
      <c r="J11" t="s">
        <v>807</v>
      </c>
      <c r="K11">
        <v>4</v>
      </c>
      <c r="L11">
        <v>6.1</v>
      </c>
      <c r="M11">
        <v>7</v>
      </c>
      <c r="N11">
        <v>1</v>
      </c>
      <c r="O11">
        <v>1</v>
      </c>
      <c r="P11">
        <v>1</v>
      </c>
      <c r="Q11">
        <v>4</v>
      </c>
      <c r="R11">
        <v>0</v>
      </c>
      <c r="S11">
        <v>0</v>
      </c>
      <c r="T11">
        <v>3.54</v>
      </c>
      <c r="U11">
        <v>4.33</v>
      </c>
      <c r="V11">
        <v>27</v>
      </c>
      <c r="W11">
        <v>100</v>
      </c>
      <c r="X11">
        <v>69</v>
      </c>
      <c r="Y11">
        <v>12</v>
      </c>
      <c r="Z11">
        <v>5</v>
      </c>
      <c r="AA11">
        <v>10</v>
      </c>
      <c r="AB11">
        <v>12</v>
      </c>
      <c r="AC11">
        <v>4</v>
      </c>
      <c r="AD11">
        <v>3</v>
      </c>
      <c r="AE11">
        <v>0</v>
      </c>
      <c r="AF11">
        <v>58</v>
      </c>
      <c r="AG11">
        <v>1</v>
      </c>
      <c r="AH11">
        <v>0</v>
      </c>
      <c r="AI11">
        <v>0</v>
      </c>
      <c r="AJ11">
        <v>25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1.0900000000000001</v>
      </c>
      <c r="AR11">
        <v>0.32100000000000001</v>
      </c>
      <c r="AS11">
        <v>1.78</v>
      </c>
      <c r="AT11" s="2">
        <v>3.0999999999999999E-3</v>
      </c>
      <c r="AU11">
        <v>1.91</v>
      </c>
    </row>
    <row r="12" spans="1:47" x14ac:dyDescent="0.2">
      <c r="A12" t="s">
        <v>772</v>
      </c>
      <c r="B12" t="s">
        <v>779</v>
      </c>
      <c r="C12">
        <v>59</v>
      </c>
      <c r="D12" t="s">
        <v>402</v>
      </c>
      <c r="E12" t="s">
        <v>157</v>
      </c>
      <c r="F12" t="s">
        <v>135</v>
      </c>
      <c r="G12" t="s">
        <v>411</v>
      </c>
      <c r="H12" t="s">
        <v>100</v>
      </c>
      <c r="I12" t="s">
        <v>66</v>
      </c>
      <c r="K12">
        <v>4</v>
      </c>
      <c r="L12">
        <v>6.1</v>
      </c>
      <c r="M12">
        <v>9</v>
      </c>
      <c r="N12">
        <v>2</v>
      </c>
      <c r="O12">
        <v>2</v>
      </c>
      <c r="P12">
        <v>0</v>
      </c>
      <c r="Q12">
        <v>4</v>
      </c>
      <c r="R12">
        <v>2</v>
      </c>
      <c r="S12">
        <v>0</v>
      </c>
      <c r="T12">
        <v>3.48</v>
      </c>
      <c r="U12">
        <v>4.4800000000000004</v>
      </c>
      <c r="V12">
        <v>26</v>
      </c>
      <c r="W12">
        <v>100</v>
      </c>
      <c r="X12">
        <v>70</v>
      </c>
      <c r="Y12">
        <v>23</v>
      </c>
      <c r="Z12">
        <v>9</v>
      </c>
      <c r="AA12">
        <v>8</v>
      </c>
      <c r="AB12">
        <v>14</v>
      </c>
      <c r="AC12">
        <v>7</v>
      </c>
      <c r="AD12">
        <v>1</v>
      </c>
      <c r="AE12">
        <v>0</v>
      </c>
      <c r="AF12">
        <v>51</v>
      </c>
      <c r="AG12">
        <v>0</v>
      </c>
      <c r="AH12">
        <v>0</v>
      </c>
      <c r="AI12">
        <v>0</v>
      </c>
      <c r="AJ12">
        <v>26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0.85</v>
      </c>
      <c r="AR12">
        <v>-0.02</v>
      </c>
      <c r="AS12">
        <v>1.2</v>
      </c>
      <c r="AT12" s="2">
        <v>-2.0000000000000001E-4</v>
      </c>
      <c r="AU12">
        <v>0.9</v>
      </c>
    </row>
    <row r="13" spans="1:47" x14ac:dyDescent="0.2">
      <c r="A13" t="s">
        <v>772</v>
      </c>
      <c r="B13" t="s">
        <v>779</v>
      </c>
      <c r="C13">
        <v>64</v>
      </c>
      <c r="D13" t="s">
        <v>95</v>
      </c>
      <c r="E13" t="s">
        <v>157</v>
      </c>
      <c r="F13" t="s">
        <v>50</v>
      </c>
      <c r="G13" t="s">
        <v>409</v>
      </c>
      <c r="H13" t="s">
        <v>136</v>
      </c>
      <c r="I13" t="s">
        <v>66</v>
      </c>
      <c r="K13">
        <v>4</v>
      </c>
      <c r="L13">
        <v>7</v>
      </c>
      <c r="M13">
        <v>7</v>
      </c>
      <c r="N13">
        <v>1</v>
      </c>
      <c r="O13">
        <v>1</v>
      </c>
      <c r="P13">
        <v>0</v>
      </c>
      <c r="Q13">
        <v>5</v>
      </c>
      <c r="R13">
        <v>1</v>
      </c>
      <c r="S13">
        <v>0</v>
      </c>
      <c r="T13">
        <v>3.27</v>
      </c>
      <c r="U13">
        <v>4.4000000000000004</v>
      </c>
      <c r="V13">
        <v>28</v>
      </c>
      <c r="W13">
        <v>96</v>
      </c>
      <c r="X13">
        <v>64</v>
      </c>
      <c r="Y13">
        <v>16</v>
      </c>
      <c r="Z13">
        <v>5</v>
      </c>
      <c r="AA13">
        <v>9</v>
      </c>
      <c r="AB13">
        <v>14</v>
      </c>
      <c r="AC13">
        <v>3</v>
      </c>
      <c r="AD13">
        <v>2</v>
      </c>
      <c r="AE13">
        <v>0</v>
      </c>
      <c r="AF13">
        <v>64</v>
      </c>
      <c r="AG13">
        <v>0</v>
      </c>
      <c r="AH13">
        <v>0</v>
      </c>
      <c r="AI13">
        <v>0</v>
      </c>
      <c r="AJ13">
        <v>27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1.4</v>
      </c>
      <c r="AR13">
        <v>0.372</v>
      </c>
      <c r="AS13">
        <v>2.44</v>
      </c>
      <c r="AT13" s="2">
        <v>3.8999999999999998E-3</v>
      </c>
      <c r="AU13">
        <v>2.63</v>
      </c>
    </row>
    <row r="14" spans="1:47" x14ac:dyDescent="0.2">
      <c r="A14" t="s">
        <v>772</v>
      </c>
      <c r="B14" t="s">
        <v>779</v>
      </c>
      <c r="C14">
        <v>69</v>
      </c>
      <c r="D14" t="s">
        <v>601</v>
      </c>
      <c r="E14" t="s">
        <v>158</v>
      </c>
      <c r="F14" t="s">
        <v>117</v>
      </c>
      <c r="G14" t="s">
        <v>410</v>
      </c>
      <c r="H14" t="s">
        <v>121</v>
      </c>
      <c r="I14" t="s">
        <v>66</v>
      </c>
      <c r="K14">
        <v>5</v>
      </c>
      <c r="L14">
        <v>7</v>
      </c>
      <c r="M14">
        <v>5</v>
      </c>
      <c r="N14">
        <v>4</v>
      </c>
      <c r="O14">
        <v>3</v>
      </c>
      <c r="P14">
        <v>0</v>
      </c>
      <c r="Q14">
        <v>3</v>
      </c>
      <c r="R14">
        <v>2</v>
      </c>
      <c r="S14">
        <v>1</v>
      </c>
      <c r="T14">
        <v>3.32</v>
      </c>
      <c r="U14">
        <v>4.57</v>
      </c>
      <c r="V14">
        <v>27</v>
      </c>
      <c r="W14">
        <v>101</v>
      </c>
      <c r="X14">
        <v>72</v>
      </c>
      <c r="Y14">
        <v>24</v>
      </c>
      <c r="Z14">
        <v>4</v>
      </c>
      <c r="AA14">
        <v>13</v>
      </c>
      <c r="AB14">
        <v>10</v>
      </c>
      <c r="AC14">
        <v>5</v>
      </c>
      <c r="AD14">
        <v>0</v>
      </c>
      <c r="AE14">
        <v>0</v>
      </c>
      <c r="AF14">
        <v>56</v>
      </c>
      <c r="AG14">
        <v>0</v>
      </c>
      <c r="AH14">
        <v>0</v>
      </c>
      <c r="AI14">
        <v>0</v>
      </c>
      <c r="AJ14">
        <v>26</v>
      </c>
      <c r="AK14">
        <v>0</v>
      </c>
      <c r="AL14">
        <v>1</v>
      </c>
      <c r="AM14">
        <v>0</v>
      </c>
      <c r="AN14">
        <v>2</v>
      </c>
      <c r="AO14">
        <v>0</v>
      </c>
      <c r="AP14">
        <v>2</v>
      </c>
      <c r="AQ14">
        <v>0.79</v>
      </c>
      <c r="AR14">
        <v>-9.1999999999999998E-2</v>
      </c>
      <c r="AS14">
        <v>1.17</v>
      </c>
      <c r="AT14" s="2">
        <v>-8.0000000000000004E-4</v>
      </c>
      <c r="AU14">
        <v>-0.12</v>
      </c>
    </row>
    <row r="15" spans="1:47" x14ac:dyDescent="0.2">
      <c r="A15" t="s">
        <v>772</v>
      </c>
      <c r="B15" t="s">
        <v>779</v>
      </c>
      <c r="C15">
        <v>74</v>
      </c>
      <c r="D15" t="s">
        <v>314</v>
      </c>
      <c r="E15" t="s">
        <v>157</v>
      </c>
      <c r="F15" t="s">
        <v>80</v>
      </c>
      <c r="G15" t="s">
        <v>409</v>
      </c>
      <c r="H15" t="s">
        <v>414</v>
      </c>
      <c r="I15" t="s">
        <v>85</v>
      </c>
      <c r="J15" t="s">
        <v>808</v>
      </c>
      <c r="K15">
        <v>5</v>
      </c>
      <c r="L15">
        <v>8</v>
      </c>
      <c r="M15">
        <v>6</v>
      </c>
      <c r="N15">
        <v>3</v>
      </c>
      <c r="O15">
        <v>3</v>
      </c>
      <c r="P15">
        <v>1</v>
      </c>
      <c r="Q15">
        <v>3</v>
      </c>
      <c r="R15">
        <v>3</v>
      </c>
      <c r="S15">
        <v>0</v>
      </c>
      <c r="T15">
        <v>3.32</v>
      </c>
      <c r="U15">
        <v>4.8499999999999996</v>
      </c>
      <c r="V15">
        <v>31</v>
      </c>
      <c r="W15">
        <v>105</v>
      </c>
      <c r="X15">
        <v>72</v>
      </c>
      <c r="Y15">
        <v>21</v>
      </c>
      <c r="Z15">
        <v>5</v>
      </c>
      <c r="AA15">
        <v>10</v>
      </c>
      <c r="AB15">
        <v>17</v>
      </c>
      <c r="AC15">
        <v>7</v>
      </c>
      <c r="AD15">
        <v>3</v>
      </c>
      <c r="AE15">
        <v>0</v>
      </c>
      <c r="AF15">
        <v>60</v>
      </c>
      <c r="AG15">
        <v>0</v>
      </c>
      <c r="AH15">
        <v>0</v>
      </c>
      <c r="AI15">
        <v>0</v>
      </c>
      <c r="AJ15">
        <v>30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0.57999999999999996</v>
      </c>
      <c r="AR15">
        <v>3.0000000000000001E-3</v>
      </c>
      <c r="AS15">
        <v>0.99</v>
      </c>
      <c r="AT15" s="2">
        <v>0</v>
      </c>
      <c r="AU15">
        <v>1.06</v>
      </c>
    </row>
    <row r="16" spans="1:47" x14ac:dyDescent="0.2">
      <c r="A16" t="s">
        <v>772</v>
      </c>
      <c r="B16" t="s">
        <v>779</v>
      </c>
      <c r="C16">
        <v>79</v>
      </c>
      <c r="D16" t="s">
        <v>687</v>
      </c>
      <c r="E16" t="s">
        <v>157</v>
      </c>
      <c r="F16" t="s">
        <v>72</v>
      </c>
      <c r="G16" t="s">
        <v>410</v>
      </c>
      <c r="H16" t="s">
        <v>189</v>
      </c>
      <c r="I16" t="s">
        <v>57</v>
      </c>
      <c r="K16">
        <v>4</v>
      </c>
      <c r="L16">
        <v>6</v>
      </c>
      <c r="M16">
        <v>7</v>
      </c>
      <c r="N16">
        <v>1</v>
      </c>
      <c r="O16">
        <v>1</v>
      </c>
      <c r="P16">
        <v>2</v>
      </c>
      <c r="Q16">
        <v>8</v>
      </c>
      <c r="R16">
        <v>1</v>
      </c>
      <c r="S16">
        <v>0</v>
      </c>
      <c r="T16">
        <v>3.21</v>
      </c>
      <c r="U16">
        <v>4.7699999999999996</v>
      </c>
      <c r="V16">
        <v>26</v>
      </c>
      <c r="W16">
        <v>99</v>
      </c>
      <c r="X16">
        <v>64</v>
      </c>
      <c r="Y16">
        <v>28</v>
      </c>
      <c r="Z16">
        <v>7</v>
      </c>
      <c r="AA16">
        <v>6</v>
      </c>
      <c r="AB16">
        <v>10</v>
      </c>
      <c r="AC16">
        <v>8</v>
      </c>
      <c r="AD16">
        <v>1</v>
      </c>
      <c r="AE16">
        <v>0</v>
      </c>
      <c r="AF16">
        <v>60</v>
      </c>
      <c r="AG16">
        <v>0</v>
      </c>
      <c r="AH16">
        <v>0</v>
      </c>
      <c r="AI16">
        <v>0</v>
      </c>
      <c r="AJ16">
        <v>23</v>
      </c>
      <c r="AK16">
        <v>0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1.53</v>
      </c>
      <c r="AR16">
        <v>0.2</v>
      </c>
      <c r="AS16">
        <v>1.78</v>
      </c>
      <c r="AT16" s="2">
        <v>1.4E-3</v>
      </c>
      <c r="AU16">
        <v>2.11</v>
      </c>
    </row>
    <row r="17" spans="1:47" x14ac:dyDescent="0.2">
      <c r="A17" t="s">
        <v>772</v>
      </c>
      <c r="B17" t="s">
        <v>779</v>
      </c>
      <c r="C17">
        <v>84</v>
      </c>
      <c r="D17" t="s">
        <v>106</v>
      </c>
      <c r="E17" t="s">
        <v>158</v>
      </c>
      <c r="F17" t="s">
        <v>80</v>
      </c>
      <c r="G17" t="s">
        <v>409</v>
      </c>
      <c r="H17" t="s">
        <v>809</v>
      </c>
      <c r="I17" t="s">
        <v>52</v>
      </c>
      <c r="J17" t="s">
        <v>810</v>
      </c>
      <c r="K17">
        <v>4</v>
      </c>
      <c r="L17">
        <v>4.2</v>
      </c>
      <c r="M17">
        <v>7</v>
      </c>
      <c r="N17">
        <v>8</v>
      </c>
      <c r="O17">
        <v>5</v>
      </c>
      <c r="P17">
        <v>1</v>
      </c>
      <c r="Q17">
        <v>4</v>
      </c>
      <c r="R17">
        <v>2</v>
      </c>
      <c r="S17">
        <v>0</v>
      </c>
      <c r="T17">
        <v>3.51</v>
      </c>
      <c r="U17">
        <v>4.91</v>
      </c>
      <c r="V17">
        <v>23</v>
      </c>
      <c r="W17">
        <v>83</v>
      </c>
      <c r="X17">
        <v>57</v>
      </c>
      <c r="Y17">
        <v>14</v>
      </c>
      <c r="Z17">
        <v>5</v>
      </c>
      <c r="AA17">
        <v>10</v>
      </c>
      <c r="AB17">
        <v>8</v>
      </c>
      <c r="AC17">
        <v>5</v>
      </c>
      <c r="AD17">
        <v>0</v>
      </c>
      <c r="AE17">
        <v>0</v>
      </c>
      <c r="AF17">
        <v>27</v>
      </c>
      <c r="AG17">
        <v>0</v>
      </c>
      <c r="AH17">
        <v>0</v>
      </c>
      <c r="AI17">
        <v>0</v>
      </c>
      <c r="AJ17">
        <v>21</v>
      </c>
      <c r="AK17">
        <v>1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0.96</v>
      </c>
      <c r="AR17">
        <v>-0.441</v>
      </c>
      <c r="AS17">
        <v>1.24</v>
      </c>
      <c r="AT17" s="2">
        <v>-3.3999999999999998E-3</v>
      </c>
      <c r="AU17">
        <v>-5.35</v>
      </c>
    </row>
    <row r="18" spans="1:47" x14ac:dyDescent="0.2">
      <c r="A18" t="s">
        <v>772</v>
      </c>
      <c r="B18" t="s">
        <v>779</v>
      </c>
      <c r="C18">
        <v>91</v>
      </c>
      <c r="D18" t="s">
        <v>437</v>
      </c>
      <c r="E18" t="s">
        <v>157</v>
      </c>
      <c r="F18" t="s">
        <v>77</v>
      </c>
      <c r="G18" t="s">
        <v>409</v>
      </c>
      <c r="H18" t="s">
        <v>310</v>
      </c>
      <c r="I18" t="s">
        <v>85</v>
      </c>
      <c r="J18" t="s">
        <v>538</v>
      </c>
      <c r="K18">
        <v>10</v>
      </c>
      <c r="L18">
        <v>7.2</v>
      </c>
      <c r="M18">
        <v>6</v>
      </c>
      <c r="N18">
        <v>1</v>
      </c>
      <c r="O18">
        <v>1</v>
      </c>
      <c r="P18">
        <v>1</v>
      </c>
      <c r="Q18">
        <v>4</v>
      </c>
      <c r="R18">
        <v>1</v>
      </c>
      <c r="S18">
        <v>1</v>
      </c>
      <c r="T18">
        <v>3.34</v>
      </c>
      <c r="U18">
        <v>4.88</v>
      </c>
      <c r="V18">
        <v>31</v>
      </c>
      <c r="W18">
        <v>107</v>
      </c>
      <c r="X18">
        <v>74</v>
      </c>
      <c r="Y18">
        <v>25</v>
      </c>
      <c r="Z18">
        <v>4</v>
      </c>
      <c r="AA18">
        <v>10</v>
      </c>
      <c r="AB18">
        <v>15</v>
      </c>
      <c r="AC18">
        <v>8</v>
      </c>
      <c r="AD18">
        <v>1</v>
      </c>
      <c r="AE18">
        <v>0</v>
      </c>
      <c r="AF18">
        <v>66</v>
      </c>
      <c r="AG18">
        <v>0</v>
      </c>
      <c r="AH18">
        <v>0</v>
      </c>
      <c r="AI18">
        <v>0</v>
      </c>
      <c r="AJ18">
        <v>29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0.92</v>
      </c>
      <c r="AR18">
        <v>0.35799999999999998</v>
      </c>
      <c r="AS18">
        <v>1.18</v>
      </c>
      <c r="AT18" s="2">
        <v>2.7000000000000001E-3</v>
      </c>
      <c r="AU18">
        <v>2.74</v>
      </c>
    </row>
    <row r="19" spans="1:47" x14ac:dyDescent="0.2">
      <c r="A19" t="s">
        <v>772</v>
      </c>
      <c r="B19" t="s">
        <v>779</v>
      </c>
      <c r="C19">
        <v>96</v>
      </c>
      <c r="D19" t="s">
        <v>507</v>
      </c>
      <c r="E19" t="s">
        <v>157</v>
      </c>
      <c r="F19" t="s">
        <v>88</v>
      </c>
      <c r="G19" t="s">
        <v>410</v>
      </c>
      <c r="H19" t="s">
        <v>393</v>
      </c>
      <c r="I19" t="s">
        <v>66</v>
      </c>
      <c r="J19" t="s">
        <v>540</v>
      </c>
      <c r="K19">
        <v>5</v>
      </c>
      <c r="L19">
        <v>6</v>
      </c>
      <c r="M19">
        <v>7</v>
      </c>
      <c r="N19">
        <v>4</v>
      </c>
      <c r="O19">
        <v>4</v>
      </c>
      <c r="P19">
        <v>0</v>
      </c>
      <c r="Q19">
        <v>8</v>
      </c>
      <c r="R19">
        <v>2</v>
      </c>
      <c r="S19">
        <v>0</v>
      </c>
      <c r="T19">
        <v>3.48</v>
      </c>
      <c r="U19">
        <v>4.88</v>
      </c>
      <c r="V19">
        <v>24</v>
      </c>
      <c r="W19">
        <v>97</v>
      </c>
      <c r="X19">
        <v>71</v>
      </c>
      <c r="Y19">
        <v>16</v>
      </c>
      <c r="Z19">
        <v>14</v>
      </c>
      <c r="AA19">
        <v>6</v>
      </c>
      <c r="AB19">
        <v>10</v>
      </c>
      <c r="AC19">
        <v>7</v>
      </c>
      <c r="AD19">
        <v>0</v>
      </c>
      <c r="AE19">
        <v>0</v>
      </c>
      <c r="AF19">
        <v>50</v>
      </c>
      <c r="AG19">
        <v>0</v>
      </c>
      <c r="AH19">
        <v>0</v>
      </c>
      <c r="AI19">
        <v>0</v>
      </c>
      <c r="AJ19">
        <v>24</v>
      </c>
      <c r="AK19">
        <v>0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0.53</v>
      </c>
      <c r="AR19">
        <v>-0.14099999999999999</v>
      </c>
      <c r="AS19">
        <v>0.65</v>
      </c>
      <c r="AT19" s="2">
        <v>-1E-3</v>
      </c>
      <c r="AU19">
        <v>-0.89</v>
      </c>
    </row>
    <row r="20" spans="1:47" x14ac:dyDescent="0.2">
      <c r="A20" t="s">
        <v>772</v>
      </c>
      <c r="B20" t="s">
        <v>779</v>
      </c>
      <c r="C20">
        <v>101</v>
      </c>
      <c r="D20" t="s">
        <v>202</v>
      </c>
      <c r="E20" t="s">
        <v>158</v>
      </c>
      <c r="F20" t="s">
        <v>69</v>
      </c>
      <c r="G20" t="s">
        <v>411</v>
      </c>
      <c r="H20" t="s">
        <v>89</v>
      </c>
      <c r="I20" t="s">
        <v>66</v>
      </c>
      <c r="J20" t="s">
        <v>702</v>
      </c>
      <c r="K20">
        <v>6</v>
      </c>
      <c r="L20">
        <v>7</v>
      </c>
      <c r="M20">
        <v>6</v>
      </c>
      <c r="N20">
        <v>2</v>
      </c>
      <c r="O20">
        <v>2</v>
      </c>
      <c r="P20">
        <v>2</v>
      </c>
      <c r="Q20">
        <v>7</v>
      </c>
      <c r="R20">
        <v>1</v>
      </c>
      <c r="S20">
        <v>0</v>
      </c>
      <c r="T20">
        <v>3.43</v>
      </c>
      <c r="U20">
        <v>4.82</v>
      </c>
      <c r="V20">
        <v>28</v>
      </c>
      <c r="W20">
        <v>103</v>
      </c>
      <c r="X20">
        <v>69</v>
      </c>
      <c r="Y20">
        <v>21</v>
      </c>
      <c r="Z20">
        <v>11</v>
      </c>
      <c r="AA20">
        <v>8</v>
      </c>
      <c r="AB20">
        <v>11</v>
      </c>
      <c r="AC20">
        <v>7</v>
      </c>
      <c r="AD20">
        <v>0</v>
      </c>
      <c r="AE20">
        <v>0</v>
      </c>
      <c r="AF20">
        <v>62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0.84</v>
      </c>
      <c r="AR20">
        <v>0.11799999999999999</v>
      </c>
      <c r="AS20">
        <v>1.01</v>
      </c>
      <c r="AT20" s="2">
        <v>8.9999999999999998E-4</v>
      </c>
      <c r="AU20">
        <v>1.88</v>
      </c>
    </row>
    <row r="21" spans="1:47" x14ac:dyDescent="0.2">
      <c r="A21" t="s">
        <v>772</v>
      </c>
      <c r="B21" t="s">
        <v>779</v>
      </c>
      <c r="C21">
        <v>107</v>
      </c>
      <c r="D21" t="s">
        <v>483</v>
      </c>
      <c r="E21" t="s">
        <v>157</v>
      </c>
      <c r="F21" t="s">
        <v>227</v>
      </c>
      <c r="G21" t="s">
        <v>410</v>
      </c>
      <c r="H21" t="s">
        <v>811</v>
      </c>
      <c r="I21" t="s">
        <v>52</v>
      </c>
      <c r="J21" t="s">
        <v>703</v>
      </c>
      <c r="K21">
        <v>5</v>
      </c>
      <c r="L21">
        <v>4.2</v>
      </c>
      <c r="M21">
        <v>9</v>
      </c>
      <c r="N21">
        <v>7</v>
      </c>
      <c r="O21">
        <v>7</v>
      </c>
      <c r="P21">
        <v>2</v>
      </c>
      <c r="Q21">
        <v>2</v>
      </c>
      <c r="R21">
        <v>1</v>
      </c>
      <c r="S21">
        <v>0</v>
      </c>
      <c r="T21">
        <v>3.81</v>
      </c>
      <c r="U21">
        <v>4.88</v>
      </c>
      <c r="V21">
        <v>25</v>
      </c>
      <c r="W21">
        <v>93</v>
      </c>
      <c r="X21">
        <v>53</v>
      </c>
      <c r="Y21">
        <v>16</v>
      </c>
      <c r="Z21">
        <v>6</v>
      </c>
      <c r="AA21">
        <v>13</v>
      </c>
      <c r="AB21">
        <v>8</v>
      </c>
      <c r="AC21">
        <v>5</v>
      </c>
      <c r="AD21">
        <v>1</v>
      </c>
      <c r="AE21">
        <v>0</v>
      </c>
      <c r="AF21">
        <v>18</v>
      </c>
      <c r="AG21">
        <v>0</v>
      </c>
      <c r="AH21">
        <v>0</v>
      </c>
      <c r="AI21">
        <v>0</v>
      </c>
      <c r="AJ21">
        <v>23</v>
      </c>
      <c r="AK21">
        <v>4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0.65</v>
      </c>
      <c r="AR21">
        <v>-0.32700000000000001</v>
      </c>
      <c r="AS21">
        <v>0.92</v>
      </c>
      <c r="AT21" s="2">
        <v>-2.8E-3</v>
      </c>
      <c r="AU21">
        <v>-4.72</v>
      </c>
    </row>
    <row r="22" spans="1:47" x14ac:dyDescent="0.2">
      <c r="A22" t="s">
        <v>772</v>
      </c>
      <c r="B22" t="s">
        <v>779</v>
      </c>
      <c r="C22">
        <v>111</v>
      </c>
      <c r="D22" t="s">
        <v>324</v>
      </c>
      <c r="E22" t="s">
        <v>157</v>
      </c>
      <c r="F22" t="s">
        <v>566</v>
      </c>
      <c r="G22" t="s">
        <v>570</v>
      </c>
      <c r="H22" t="s">
        <v>423</v>
      </c>
      <c r="I22" t="s">
        <v>52</v>
      </c>
      <c r="J22" t="s">
        <v>545</v>
      </c>
      <c r="K22">
        <v>4</v>
      </c>
      <c r="L22">
        <v>4</v>
      </c>
      <c r="M22">
        <v>8</v>
      </c>
      <c r="N22">
        <v>7</v>
      </c>
      <c r="O22">
        <v>7</v>
      </c>
      <c r="P22">
        <v>1</v>
      </c>
      <c r="Q22">
        <v>4</v>
      </c>
      <c r="R22">
        <v>1</v>
      </c>
      <c r="S22">
        <v>0</v>
      </c>
      <c r="T22">
        <v>4.18</v>
      </c>
      <c r="U22">
        <v>4.8899999999999997</v>
      </c>
      <c r="V22">
        <v>21</v>
      </c>
      <c r="W22">
        <v>77</v>
      </c>
      <c r="X22">
        <v>52</v>
      </c>
      <c r="Y22">
        <v>13</v>
      </c>
      <c r="Z22">
        <v>9</v>
      </c>
      <c r="AA22">
        <v>6</v>
      </c>
      <c r="AB22">
        <v>10</v>
      </c>
      <c r="AC22">
        <v>5</v>
      </c>
      <c r="AD22">
        <v>1</v>
      </c>
      <c r="AE22">
        <v>0</v>
      </c>
      <c r="AF22">
        <v>21</v>
      </c>
      <c r="AG22">
        <v>0</v>
      </c>
      <c r="AH22">
        <v>0</v>
      </c>
      <c r="AI22">
        <v>0</v>
      </c>
      <c r="AJ22">
        <v>20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1.1599999999999999</v>
      </c>
      <c r="AR22">
        <v>-0.45300000000000001</v>
      </c>
      <c r="AS22">
        <v>1.53</v>
      </c>
      <c r="AT22" s="2">
        <v>-3.5999999999999999E-3</v>
      </c>
      <c r="AU22">
        <v>-4.45</v>
      </c>
    </row>
    <row r="23" spans="1:47" x14ac:dyDescent="0.2">
      <c r="A23" t="s">
        <v>772</v>
      </c>
      <c r="B23" t="s">
        <v>779</v>
      </c>
      <c r="C23">
        <v>116</v>
      </c>
      <c r="D23" t="s">
        <v>484</v>
      </c>
      <c r="E23" t="s">
        <v>158</v>
      </c>
      <c r="F23" t="s">
        <v>102</v>
      </c>
      <c r="G23" t="s">
        <v>410</v>
      </c>
      <c r="H23" t="s">
        <v>136</v>
      </c>
      <c r="I23" t="s">
        <v>85</v>
      </c>
      <c r="J23" t="s">
        <v>775</v>
      </c>
      <c r="K23">
        <v>4</v>
      </c>
      <c r="L23">
        <v>7.2</v>
      </c>
      <c r="M23">
        <v>7</v>
      </c>
      <c r="N23">
        <v>3</v>
      </c>
      <c r="O23">
        <v>3</v>
      </c>
      <c r="P23">
        <v>0</v>
      </c>
      <c r="Q23">
        <v>3</v>
      </c>
      <c r="R23">
        <v>2</v>
      </c>
      <c r="S23">
        <v>0</v>
      </c>
      <c r="T23">
        <v>4.1399999999999997</v>
      </c>
      <c r="U23">
        <v>4.93</v>
      </c>
      <c r="V23">
        <v>29</v>
      </c>
      <c r="W23">
        <v>104</v>
      </c>
      <c r="X23">
        <v>74</v>
      </c>
      <c r="Y23">
        <v>20</v>
      </c>
      <c r="Z23">
        <v>5</v>
      </c>
      <c r="AA23">
        <v>12</v>
      </c>
      <c r="AB23">
        <v>14</v>
      </c>
      <c r="AC23">
        <v>8</v>
      </c>
      <c r="AD23">
        <v>1</v>
      </c>
      <c r="AE23">
        <v>0</v>
      </c>
      <c r="AF23">
        <v>56</v>
      </c>
      <c r="AG23">
        <v>0</v>
      </c>
      <c r="AH23">
        <v>0</v>
      </c>
      <c r="AI23">
        <v>0</v>
      </c>
      <c r="AJ23">
        <v>29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0.98</v>
      </c>
      <c r="AR23">
        <v>-1.9E-2</v>
      </c>
      <c r="AS23">
        <v>1.1399999999999999</v>
      </c>
      <c r="AT23" s="2">
        <v>-1E-4</v>
      </c>
      <c r="AU23">
        <v>1.31</v>
      </c>
    </row>
    <row r="24" spans="1:47" x14ac:dyDescent="0.2">
      <c r="A24" t="s">
        <v>772</v>
      </c>
      <c r="B24" t="s">
        <v>779</v>
      </c>
      <c r="C24">
        <v>121</v>
      </c>
      <c r="D24" t="s">
        <v>131</v>
      </c>
      <c r="E24" t="s">
        <v>158</v>
      </c>
      <c r="F24" t="s">
        <v>72</v>
      </c>
      <c r="G24" t="s">
        <v>410</v>
      </c>
      <c r="H24" t="s">
        <v>150</v>
      </c>
      <c r="I24" t="s">
        <v>52</v>
      </c>
      <c r="J24" t="s">
        <v>789</v>
      </c>
      <c r="K24">
        <v>4</v>
      </c>
      <c r="L24">
        <v>4.0999999999999996</v>
      </c>
      <c r="M24">
        <v>9</v>
      </c>
      <c r="N24">
        <v>6</v>
      </c>
      <c r="O24">
        <v>6</v>
      </c>
      <c r="P24">
        <v>1</v>
      </c>
      <c r="Q24">
        <v>5</v>
      </c>
      <c r="R24">
        <v>3</v>
      </c>
      <c r="S24">
        <v>0</v>
      </c>
      <c r="T24">
        <v>4.3899999999999997</v>
      </c>
      <c r="U24">
        <v>5.1100000000000003</v>
      </c>
      <c r="V24">
        <v>23</v>
      </c>
      <c r="W24">
        <v>85</v>
      </c>
      <c r="X24">
        <v>55</v>
      </c>
      <c r="Y24">
        <v>17</v>
      </c>
      <c r="Z24">
        <v>6</v>
      </c>
      <c r="AA24">
        <v>9</v>
      </c>
      <c r="AB24">
        <v>8</v>
      </c>
      <c r="AC24">
        <v>5</v>
      </c>
      <c r="AD24">
        <v>1</v>
      </c>
      <c r="AE24">
        <v>0</v>
      </c>
      <c r="AF24">
        <v>25</v>
      </c>
      <c r="AG24">
        <v>0</v>
      </c>
      <c r="AH24">
        <v>0</v>
      </c>
      <c r="AI24">
        <v>0</v>
      </c>
      <c r="AJ24">
        <v>22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0.83</v>
      </c>
      <c r="AR24">
        <v>-0.39200000000000002</v>
      </c>
      <c r="AS24">
        <v>0.72</v>
      </c>
      <c r="AT24" s="2">
        <v>-2E-3</v>
      </c>
      <c r="AU24">
        <v>-3.8</v>
      </c>
    </row>
    <row r="25" spans="1:47" x14ac:dyDescent="0.2">
      <c r="A25" t="s">
        <v>772</v>
      </c>
      <c r="B25" t="s">
        <v>779</v>
      </c>
      <c r="C25">
        <v>126</v>
      </c>
      <c r="D25" t="s">
        <v>380</v>
      </c>
      <c r="E25" t="s">
        <v>157</v>
      </c>
      <c r="F25" t="s">
        <v>93</v>
      </c>
      <c r="G25" t="s">
        <v>411</v>
      </c>
      <c r="H25" t="s">
        <v>812</v>
      </c>
      <c r="I25" t="s">
        <v>52</v>
      </c>
      <c r="J25" t="s">
        <v>694</v>
      </c>
      <c r="K25">
        <v>4</v>
      </c>
      <c r="L25">
        <v>4.0999999999999996</v>
      </c>
      <c r="M25">
        <v>6</v>
      </c>
      <c r="N25">
        <v>8</v>
      </c>
      <c r="O25">
        <v>7</v>
      </c>
      <c r="P25">
        <v>2</v>
      </c>
      <c r="Q25">
        <v>5</v>
      </c>
      <c r="R25">
        <v>2</v>
      </c>
      <c r="S25">
        <v>0</v>
      </c>
      <c r="T25">
        <v>4.7</v>
      </c>
      <c r="U25">
        <v>5.2</v>
      </c>
      <c r="V25">
        <v>22</v>
      </c>
      <c r="W25">
        <v>81</v>
      </c>
      <c r="X25">
        <v>53</v>
      </c>
      <c r="Y25">
        <v>13</v>
      </c>
      <c r="Z25">
        <v>8</v>
      </c>
      <c r="AA25">
        <v>8</v>
      </c>
      <c r="AB25">
        <v>7</v>
      </c>
      <c r="AC25">
        <v>4</v>
      </c>
      <c r="AD25">
        <v>2</v>
      </c>
      <c r="AE25">
        <v>0</v>
      </c>
      <c r="AF25">
        <v>24</v>
      </c>
      <c r="AG25">
        <v>1</v>
      </c>
      <c r="AH25">
        <v>0</v>
      </c>
      <c r="AI25">
        <v>0</v>
      </c>
      <c r="AJ25">
        <v>20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0.57999999999999996</v>
      </c>
      <c r="AR25">
        <v>-0.24399999999999999</v>
      </c>
      <c r="AS25">
        <v>0.68</v>
      </c>
      <c r="AT25" s="2">
        <v>-1.6999999999999999E-3</v>
      </c>
      <c r="AU25">
        <v>-5.57</v>
      </c>
    </row>
    <row r="26" spans="1:47" x14ac:dyDescent="0.2">
      <c r="A26" t="s">
        <v>772</v>
      </c>
      <c r="B26" t="s">
        <v>779</v>
      </c>
      <c r="C26">
        <v>131</v>
      </c>
      <c r="D26" t="s">
        <v>268</v>
      </c>
      <c r="E26" t="s">
        <v>158</v>
      </c>
      <c r="F26" t="s">
        <v>77</v>
      </c>
      <c r="G26" t="s">
        <v>409</v>
      </c>
      <c r="H26" t="s">
        <v>407</v>
      </c>
      <c r="I26" t="s">
        <v>429</v>
      </c>
      <c r="K26">
        <v>4</v>
      </c>
      <c r="L26">
        <v>1.2</v>
      </c>
      <c r="M26">
        <v>7</v>
      </c>
      <c r="N26">
        <v>4</v>
      </c>
      <c r="O26">
        <v>4</v>
      </c>
      <c r="P26">
        <v>0</v>
      </c>
      <c r="Q26">
        <v>2</v>
      </c>
      <c r="R26">
        <v>1</v>
      </c>
      <c r="S26">
        <v>0</v>
      </c>
      <c r="T26">
        <v>4.8899999999999997</v>
      </c>
      <c r="U26">
        <v>5.24</v>
      </c>
      <c r="V26">
        <v>12</v>
      </c>
      <c r="W26">
        <v>41</v>
      </c>
      <c r="X26">
        <v>28</v>
      </c>
      <c r="Y26">
        <v>5</v>
      </c>
      <c r="Z26">
        <v>3</v>
      </c>
      <c r="AA26">
        <v>6</v>
      </c>
      <c r="AB26">
        <v>4</v>
      </c>
      <c r="AC26">
        <v>2</v>
      </c>
      <c r="AD26">
        <v>0</v>
      </c>
      <c r="AE26">
        <v>0</v>
      </c>
      <c r="AF26">
        <v>27</v>
      </c>
      <c r="AG26">
        <v>0</v>
      </c>
      <c r="AH26">
        <v>0</v>
      </c>
      <c r="AI26">
        <v>0</v>
      </c>
      <c r="AJ26">
        <v>12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1.1200000000000001</v>
      </c>
      <c r="AR26">
        <v>-0.30199999999999999</v>
      </c>
      <c r="AS26">
        <v>1.63</v>
      </c>
      <c r="AT26" s="2">
        <v>-2.7000000000000001E-3</v>
      </c>
      <c r="AU26">
        <v>-3.36</v>
      </c>
    </row>
    <row r="27" spans="1:47" x14ac:dyDescent="0.2">
      <c r="A27" t="s">
        <v>772</v>
      </c>
      <c r="B27" t="s">
        <v>779</v>
      </c>
      <c r="C27">
        <v>145</v>
      </c>
      <c r="D27" t="s">
        <v>273</v>
      </c>
      <c r="E27" t="s">
        <v>157</v>
      </c>
      <c r="F27" t="s">
        <v>59</v>
      </c>
      <c r="G27" t="s">
        <v>409</v>
      </c>
      <c r="H27" t="s">
        <v>310</v>
      </c>
      <c r="I27" t="s">
        <v>52</v>
      </c>
      <c r="J27" t="s">
        <v>148</v>
      </c>
      <c r="K27">
        <v>8</v>
      </c>
      <c r="L27">
        <v>5</v>
      </c>
      <c r="M27">
        <v>4</v>
      </c>
      <c r="N27">
        <v>1</v>
      </c>
      <c r="O27">
        <v>1</v>
      </c>
      <c r="P27">
        <v>0</v>
      </c>
      <c r="Q27">
        <v>2</v>
      </c>
      <c r="R27">
        <v>0</v>
      </c>
      <c r="S27">
        <v>0</v>
      </c>
      <c r="T27">
        <v>4.75</v>
      </c>
      <c r="U27">
        <v>5.12</v>
      </c>
      <c r="V27">
        <v>19</v>
      </c>
      <c r="W27">
        <v>72</v>
      </c>
      <c r="X27">
        <v>50</v>
      </c>
      <c r="Y27">
        <v>10</v>
      </c>
      <c r="Z27">
        <v>8</v>
      </c>
      <c r="AA27">
        <v>8</v>
      </c>
      <c r="AB27">
        <v>9</v>
      </c>
      <c r="AC27">
        <v>4</v>
      </c>
      <c r="AD27">
        <v>1</v>
      </c>
      <c r="AE27">
        <v>0</v>
      </c>
      <c r="AF27">
        <v>57</v>
      </c>
      <c r="AG27">
        <v>0</v>
      </c>
      <c r="AH27">
        <v>0</v>
      </c>
      <c r="AI27">
        <v>0</v>
      </c>
      <c r="AJ27">
        <v>19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0.88</v>
      </c>
      <c r="AR27">
        <v>0.151</v>
      </c>
      <c r="AS27">
        <v>0.54</v>
      </c>
      <c r="AT27" s="2">
        <v>5.9999999999999995E-4</v>
      </c>
      <c r="AU27">
        <v>1.44</v>
      </c>
    </row>
    <row r="28" spans="1:47" x14ac:dyDescent="0.2">
      <c r="A28" t="s">
        <v>772</v>
      </c>
      <c r="B28" t="s">
        <v>779</v>
      </c>
      <c r="C28">
        <v>150</v>
      </c>
      <c r="D28" t="s">
        <v>332</v>
      </c>
      <c r="E28" t="s">
        <v>158</v>
      </c>
      <c r="F28" t="s">
        <v>50</v>
      </c>
      <c r="G28" t="s">
        <v>409</v>
      </c>
      <c r="H28" t="s">
        <v>189</v>
      </c>
      <c r="I28" t="s">
        <v>66</v>
      </c>
      <c r="K28">
        <v>5</v>
      </c>
      <c r="L28">
        <v>6.2</v>
      </c>
      <c r="M28">
        <v>5</v>
      </c>
      <c r="N28">
        <v>1</v>
      </c>
      <c r="O28">
        <v>1</v>
      </c>
      <c r="P28">
        <v>0</v>
      </c>
      <c r="Q28">
        <v>3</v>
      </c>
      <c r="R28">
        <v>0</v>
      </c>
      <c r="S28">
        <v>0</v>
      </c>
      <c r="T28">
        <v>4.6100000000000003</v>
      </c>
      <c r="U28">
        <v>5</v>
      </c>
      <c r="V28">
        <v>24</v>
      </c>
      <c r="W28">
        <v>84</v>
      </c>
      <c r="X28">
        <v>52</v>
      </c>
      <c r="Y28">
        <v>15</v>
      </c>
      <c r="Z28">
        <v>6</v>
      </c>
      <c r="AA28">
        <v>13</v>
      </c>
      <c r="AB28">
        <v>8</v>
      </c>
      <c r="AC28">
        <v>4</v>
      </c>
      <c r="AD28">
        <v>2</v>
      </c>
      <c r="AE28">
        <v>0</v>
      </c>
      <c r="AF28">
        <v>63</v>
      </c>
      <c r="AG28">
        <v>0</v>
      </c>
      <c r="AH28">
        <v>0</v>
      </c>
      <c r="AI28">
        <v>0</v>
      </c>
      <c r="AJ28">
        <v>23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1.1000000000000001</v>
      </c>
      <c r="AR28">
        <v>0.26200000000000001</v>
      </c>
      <c r="AS28">
        <v>0.34</v>
      </c>
      <c r="AT28" s="2">
        <v>5.0000000000000001E-4</v>
      </c>
      <c r="AU28">
        <v>2.4900000000000002</v>
      </c>
    </row>
    <row r="29" spans="1:47" x14ac:dyDescent="0.2">
      <c r="A29" t="s">
        <v>772</v>
      </c>
      <c r="B29" t="s">
        <v>779</v>
      </c>
      <c r="C29">
        <v>155</v>
      </c>
      <c r="D29" t="s">
        <v>334</v>
      </c>
      <c r="E29" t="s">
        <v>158</v>
      </c>
      <c r="F29" t="s">
        <v>59</v>
      </c>
      <c r="G29" s="6" t="s">
        <v>409</v>
      </c>
      <c r="H29" t="s">
        <v>65</v>
      </c>
      <c r="I29" t="s">
        <v>66</v>
      </c>
      <c r="J29" t="s">
        <v>813</v>
      </c>
      <c r="K29">
        <v>4</v>
      </c>
      <c r="L29">
        <v>6.2</v>
      </c>
      <c r="M29">
        <v>5</v>
      </c>
      <c r="N29">
        <v>2</v>
      </c>
      <c r="O29">
        <v>1</v>
      </c>
      <c r="P29">
        <v>0</v>
      </c>
      <c r="Q29">
        <v>1</v>
      </c>
      <c r="R29">
        <v>0</v>
      </c>
      <c r="S29">
        <v>0</v>
      </c>
      <c r="T29">
        <v>4.4800000000000004</v>
      </c>
      <c r="U29">
        <v>4.91</v>
      </c>
      <c r="V29">
        <v>26</v>
      </c>
      <c r="W29">
        <v>94</v>
      </c>
      <c r="X29">
        <v>70</v>
      </c>
      <c r="Y29">
        <v>17</v>
      </c>
      <c r="Z29">
        <v>6</v>
      </c>
      <c r="AA29">
        <v>9</v>
      </c>
      <c r="AB29">
        <v>16</v>
      </c>
      <c r="AC29">
        <v>7</v>
      </c>
      <c r="AD29">
        <v>0</v>
      </c>
      <c r="AE29">
        <v>0</v>
      </c>
      <c r="AF29">
        <v>59</v>
      </c>
      <c r="AG29">
        <v>1</v>
      </c>
      <c r="AH29">
        <v>0</v>
      </c>
      <c r="AI29">
        <v>0</v>
      </c>
      <c r="AJ29">
        <v>25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1.1200000000000001</v>
      </c>
      <c r="AR29">
        <v>8.1000000000000003E-2</v>
      </c>
      <c r="AS29">
        <v>0.32</v>
      </c>
      <c r="AT29" s="2">
        <v>1E-4</v>
      </c>
      <c r="AU29">
        <v>1.24</v>
      </c>
    </row>
    <row r="30" spans="1:47" x14ac:dyDescent="0.2">
      <c r="A30" t="s">
        <v>772</v>
      </c>
      <c r="B30" t="s">
        <v>779</v>
      </c>
      <c r="C30">
        <v>161</v>
      </c>
      <c r="D30" t="s">
        <v>151</v>
      </c>
      <c r="E30" t="s">
        <v>157</v>
      </c>
      <c r="F30" t="s">
        <v>50</v>
      </c>
      <c r="G30" s="6" t="s">
        <v>409</v>
      </c>
      <c r="H30" t="s">
        <v>78</v>
      </c>
      <c r="I30" t="s">
        <v>85</v>
      </c>
      <c r="J30" t="s">
        <v>814</v>
      </c>
      <c r="K30">
        <v>6</v>
      </c>
      <c r="L30">
        <v>7.1</v>
      </c>
      <c r="M30">
        <v>6</v>
      </c>
      <c r="N30">
        <v>2</v>
      </c>
      <c r="O30">
        <v>2</v>
      </c>
      <c r="P30">
        <v>0</v>
      </c>
      <c r="Q30">
        <v>3</v>
      </c>
      <c r="R30">
        <v>1</v>
      </c>
      <c r="S30">
        <v>0</v>
      </c>
      <c r="T30">
        <v>4.4000000000000004</v>
      </c>
      <c r="U30">
        <v>4.88</v>
      </c>
      <c r="V30">
        <v>27</v>
      </c>
      <c r="W30">
        <v>88</v>
      </c>
      <c r="X30">
        <v>64</v>
      </c>
      <c r="Y30">
        <v>17</v>
      </c>
      <c r="Z30">
        <v>4</v>
      </c>
      <c r="AA30">
        <v>12</v>
      </c>
      <c r="AB30">
        <v>12</v>
      </c>
      <c r="AC30">
        <v>7</v>
      </c>
      <c r="AD30">
        <v>0</v>
      </c>
      <c r="AE30">
        <v>0</v>
      </c>
      <c r="AF30">
        <v>61</v>
      </c>
      <c r="AG30">
        <v>0</v>
      </c>
      <c r="AH30">
        <v>0</v>
      </c>
      <c r="AI30">
        <v>0</v>
      </c>
      <c r="AJ30">
        <v>27</v>
      </c>
      <c r="AK30">
        <v>2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1.2</v>
      </c>
      <c r="AR30">
        <v>0.26300000000000001</v>
      </c>
      <c r="AS30">
        <v>0.97</v>
      </c>
      <c r="AT30" s="2">
        <v>1.2999999999999999E-3</v>
      </c>
      <c r="AU30">
        <v>1.87</v>
      </c>
    </row>
    <row r="31" spans="1:47" x14ac:dyDescent="0.2">
      <c r="A31" t="s">
        <v>773</v>
      </c>
      <c r="H31" t="s">
        <v>815</v>
      </c>
      <c r="J31" t="s">
        <v>816</v>
      </c>
      <c r="K31">
        <v>4.5999999999999996</v>
      </c>
      <c r="L31">
        <v>174</v>
      </c>
      <c r="M31">
        <v>187</v>
      </c>
      <c r="N31">
        <v>97</v>
      </c>
      <c r="O31">
        <v>85</v>
      </c>
      <c r="P31">
        <v>20</v>
      </c>
      <c r="Q31">
        <v>118</v>
      </c>
      <c r="R31">
        <v>36</v>
      </c>
      <c r="S31">
        <v>3</v>
      </c>
      <c r="T31">
        <v>4.4000000000000004</v>
      </c>
      <c r="U31">
        <v>4.88</v>
      </c>
      <c r="V31">
        <v>725</v>
      </c>
      <c r="W31">
        <v>2612</v>
      </c>
      <c r="X31" s="3">
        <v>0.68</v>
      </c>
      <c r="Y31" s="3">
        <v>0.19</v>
      </c>
      <c r="Z31" s="3">
        <v>7.0000000000000007E-2</v>
      </c>
      <c r="AA31">
        <v>0.81</v>
      </c>
      <c r="AC31" s="3">
        <v>0.28000000000000003</v>
      </c>
      <c r="AD31" s="3">
        <v>0.05</v>
      </c>
      <c r="AE31">
        <v>0</v>
      </c>
      <c r="AF31">
        <v>49</v>
      </c>
      <c r="AG31">
        <v>3</v>
      </c>
      <c r="AH31">
        <v>1</v>
      </c>
      <c r="AI31">
        <v>0</v>
      </c>
      <c r="AJ31">
        <v>694</v>
      </c>
      <c r="AK31">
        <v>37</v>
      </c>
      <c r="AL31">
        <v>3</v>
      </c>
      <c r="AM31">
        <v>2</v>
      </c>
      <c r="AN31">
        <v>6</v>
      </c>
      <c r="AO31">
        <v>4</v>
      </c>
      <c r="AP31">
        <v>8</v>
      </c>
      <c r="AQ31">
        <v>0.91</v>
      </c>
      <c r="AR31">
        <v>-0.251</v>
      </c>
      <c r="AS31">
        <v>1.04</v>
      </c>
      <c r="AT31" s="2">
        <v>-3.8999999999999998E-3</v>
      </c>
      <c r="AU31">
        <v>-4.54</v>
      </c>
    </row>
  </sheetData>
  <hyperlinks>
    <hyperlink ref="E1" r:id="rId1" xr:uid="{CFCFE5DE-B89E-F84A-9EF9-D4D1E1E46457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1234-8838-DA47-A0EB-79212115DCCD}">
  <dimension ref="A1:AU34"/>
  <sheetViews>
    <sheetView workbookViewId="0">
      <selection activeCell="B2" sqref="B2:B33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803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t="s">
        <v>779</v>
      </c>
      <c r="C2">
        <v>1</v>
      </c>
      <c r="D2" t="s">
        <v>475</v>
      </c>
      <c r="E2" t="s">
        <v>158</v>
      </c>
      <c r="F2" t="s">
        <v>102</v>
      </c>
      <c r="G2" t="s">
        <v>410</v>
      </c>
      <c r="H2" t="s">
        <v>622</v>
      </c>
      <c r="I2" t="s">
        <v>57</v>
      </c>
      <c r="J2" t="s">
        <v>167</v>
      </c>
      <c r="K2">
        <v>99</v>
      </c>
      <c r="L2">
        <v>5.0999999999999996</v>
      </c>
      <c r="M2">
        <v>9</v>
      </c>
      <c r="N2">
        <v>4</v>
      </c>
      <c r="O2">
        <v>4</v>
      </c>
      <c r="P2">
        <v>2</v>
      </c>
      <c r="Q2">
        <v>5</v>
      </c>
      <c r="R2">
        <v>1</v>
      </c>
      <c r="S2">
        <v>0</v>
      </c>
      <c r="T2">
        <v>6.75</v>
      </c>
      <c r="U2">
        <v>4.83</v>
      </c>
      <c r="V2">
        <v>27</v>
      </c>
      <c r="W2">
        <v>96</v>
      </c>
      <c r="X2">
        <v>64</v>
      </c>
      <c r="Y2">
        <v>22</v>
      </c>
      <c r="Z2">
        <v>12</v>
      </c>
      <c r="AA2">
        <v>8</v>
      </c>
      <c r="AB2">
        <v>12</v>
      </c>
      <c r="AC2">
        <v>9</v>
      </c>
      <c r="AD2">
        <v>0</v>
      </c>
      <c r="AE2">
        <v>0</v>
      </c>
      <c r="AF2">
        <v>37</v>
      </c>
      <c r="AG2">
        <v>0</v>
      </c>
      <c r="AH2">
        <v>0</v>
      </c>
      <c r="AI2">
        <v>0</v>
      </c>
      <c r="AJ2">
        <v>25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1.07</v>
      </c>
      <c r="AR2">
        <v>-0.24199999999999999</v>
      </c>
      <c r="AS2">
        <v>1</v>
      </c>
      <c r="AT2" s="2">
        <v>-1.4E-3</v>
      </c>
      <c r="AU2">
        <v>-1.64</v>
      </c>
    </row>
    <row r="3" spans="1:47" x14ac:dyDescent="0.2">
      <c r="A3" t="s">
        <v>713</v>
      </c>
      <c r="B3" t="s">
        <v>779</v>
      </c>
      <c r="C3">
        <v>5</v>
      </c>
      <c r="D3" t="s">
        <v>54</v>
      </c>
      <c r="E3" t="s">
        <v>157</v>
      </c>
      <c r="F3" t="s">
        <v>117</v>
      </c>
      <c r="G3" t="s">
        <v>410</v>
      </c>
      <c r="H3" t="s">
        <v>196</v>
      </c>
      <c r="I3" t="s">
        <v>85</v>
      </c>
      <c r="J3" t="s">
        <v>298</v>
      </c>
      <c r="K3">
        <v>6</v>
      </c>
      <c r="L3">
        <v>7.2</v>
      </c>
      <c r="M3">
        <v>4</v>
      </c>
      <c r="N3">
        <v>3</v>
      </c>
      <c r="O3">
        <v>3</v>
      </c>
      <c r="P3">
        <v>2</v>
      </c>
      <c r="Q3">
        <v>6</v>
      </c>
      <c r="R3">
        <v>1</v>
      </c>
      <c r="S3">
        <v>1</v>
      </c>
      <c r="T3">
        <v>4.8499999999999996</v>
      </c>
      <c r="U3">
        <v>4.6100000000000003</v>
      </c>
      <c r="V3">
        <v>28</v>
      </c>
      <c r="W3">
        <v>109</v>
      </c>
      <c r="X3">
        <v>72</v>
      </c>
      <c r="Y3">
        <v>13</v>
      </c>
      <c r="Z3">
        <v>19</v>
      </c>
      <c r="AA3">
        <v>11</v>
      </c>
      <c r="AB3">
        <v>8</v>
      </c>
      <c r="AC3">
        <v>4</v>
      </c>
      <c r="AD3">
        <v>0</v>
      </c>
      <c r="AE3">
        <v>0</v>
      </c>
      <c r="AF3">
        <v>63</v>
      </c>
      <c r="AG3">
        <v>1</v>
      </c>
      <c r="AH3">
        <v>1</v>
      </c>
      <c r="AI3">
        <v>0</v>
      </c>
      <c r="AJ3">
        <v>25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1.23</v>
      </c>
      <c r="AR3">
        <v>-9.8000000000000004E-2</v>
      </c>
      <c r="AS3">
        <v>1.1399999999999999</v>
      </c>
      <c r="AT3" s="2">
        <v>-5.0000000000000001E-4</v>
      </c>
      <c r="AU3">
        <v>0.76</v>
      </c>
    </row>
    <row r="4" spans="1:47" x14ac:dyDescent="0.2">
      <c r="A4" t="s">
        <v>713</v>
      </c>
      <c r="B4" t="s">
        <v>779</v>
      </c>
      <c r="C4">
        <v>10</v>
      </c>
      <c r="D4" t="s">
        <v>292</v>
      </c>
      <c r="E4" t="s">
        <v>158</v>
      </c>
      <c r="F4" t="s">
        <v>574</v>
      </c>
      <c r="G4" t="s">
        <v>570</v>
      </c>
      <c r="H4" t="s">
        <v>206</v>
      </c>
      <c r="I4" t="s">
        <v>57</v>
      </c>
      <c r="J4" t="s">
        <v>792</v>
      </c>
      <c r="K4">
        <v>4</v>
      </c>
      <c r="L4">
        <v>6</v>
      </c>
      <c r="M4">
        <v>9</v>
      </c>
      <c r="N4">
        <v>6</v>
      </c>
      <c r="O4">
        <v>6</v>
      </c>
      <c r="P4">
        <v>1</v>
      </c>
      <c r="Q4">
        <v>8</v>
      </c>
      <c r="R4">
        <v>0</v>
      </c>
      <c r="S4">
        <v>0</v>
      </c>
      <c r="T4">
        <v>6.16</v>
      </c>
      <c r="U4">
        <v>3.46</v>
      </c>
      <c r="V4">
        <v>28</v>
      </c>
      <c r="W4">
        <v>95</v>
      </c>
      <c r="X4">
        <v>62</v>
      </c>
      <c r="Y4">
        <v>16</v>
      </c>
      <c r="Z4">
        <v>16</v>
      </c>
      <c r="AA4">
        <v>8</v>
      </c>
      <c r="AB4">
        <v>11</v>
      </c>
      <c r="AC4">
        <v>5</v>
      </c>
      <c r="AD4">
        <v>1</v>
      </c>
      <c r="AE4">
        <v>0</v>
      </c>
      <c r="AF4">
        <v>37</v>
      </c>
      <c r="AG4">
        <v>0</v>
      </c>
      <c r="AH4">
        <v>0</v>
      </c>
      <c r="AI4">
        <v>0</v>
      </c>
      <c r="AJ4">
        <v>27</v>
      </c>
      <c r="AK4">
        <v>3</v>
      </c>
      <c r="AL4">
        <v>1</v>
      </c>
      <c r="AM4">
        <v>0</v>
      </c>
      <c r="AN4">
        <v>0</v>
      </c>
      <c r="AO4">
        <v>0</v>
      </c>
      <c r="AP4">
        <v>0</v>
      </c>
      <c r="AQ4">
        <v>0.47</v>
      </c>
      <c r="AR4">
        <v>-0.32100000000000001</v>
      </c>
      <c r="AS4">
        <v>0.42</v>
      </c>
      <c r="AT4" s="2">
        <v>-1.6999999999999999E-3</v>
      </c>
      <c r="AU4">
        <v>-2.68</v>
      </c>
    </row>
    <row r="5" spans="1:47" x14ac:dyDescent="0.2">
      <c r="A5" t="s">
        <v>713</v>
      </c>
      <c r="B5" t="s">
        <v>779</v>
      </c>
      <c r="C5">
        <v>15</v>
      </c>
      <c r="D5" t="s">
        <v>226</v>
      </c>
      <c r="E5" t="s">
        <v>157</v>
      </c>
      <c r="F5" t="s">
        <v>80</v>
      </c>
      <c r="G5" t="s">
        <v>409</v>
      </c>
      <c r="H5" t="s">
        <v>551</v>
      </c>
      <c r="I5" t="s">
        <v>85</v>
      </c>
      <c r="J5" t="s">
        <v>793</v>
      </c>
      <c r="K5">
        <v>5</v>
      </c>
      <c r="L5">
        <v>8</v>
      </c>
      <c r="M5">
        <v>2</v>
      </c>
      <c r="N5">
        <v>1</v>
      </c>
      <c r="O5">
        <v>1</v>
      </c>
      <c r="P5">
        <v>0</v>
      </c>
      <c r="Q5">
        <v>10</v>
      </c>
      <c r="R5">
        <v>1</v>
      </c>
      <c r="S5">
        <v>0</v>
      </c>
      <c r="T5">
        <v>4.67</v>
      </c>
      <c r="U5">
        <v>3.11</v>
      </c>
      <c r="V5">
        <v>26</v>
      </c>
      <c r="W5">
        <v>100</v>
      </c>
      <c r="X5">
        <v>64</v>
      </c>
      <c r="Y5">
        <v>17</v>
      </c>
      <c r="Z5">
        <v>11</v>
      </c>
      <c r="AA5">
        <v>8</v>
      </c>
      <c r="AB5">
        <v>8</v>
      </c>
      <c r="AC5">
        <v>1</v>
      </c>
      <c r="AD5">
        <v>0</v>
      </c>
      <c r="AE5">
        <v>0</v>
      </c>
      <c r="AF5">
        <v>84</v>
      </c>
      <c r="AG5">
        <v>0</v>
      </c>
      <c r="AH5">
        <v>0</v>
      </c>
      <c r="AI5">
        <v>0</v>
      </c>
      <c r="AJ5">
        <v>26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0.24</v>
      </c>
      <c r="AR5">
        <v>0.122</v>
      </c>
      <c r="AS5">
        <v>0.25</v>
      </c>
      <c r="AT5" s="2">
        <v>8.0000000000000004E-4</v>
      </c>
      <c r="AU5">
        <v>3.06</v>
      </c>
    </row>
    <row r="6" spans="1:47" x14ac:dyDescent="0.2">
      <c r="A6" t="s">
        <v>713</v>
      </c>
      <c r="B6" t="s">
        <v>779</v>
      </c>
      <c r="C6">
        <v>20</v>
      </c>
      <c r="D6" t="s">
        <v>300</v>
      </c>
      <c r="E6" t="s">
        <v>157</v>
      </c>
      <c r="F6" t="s">
        <v>565</v>
      </c>
      <c r="G6" t="s">
        <v>570</v>
      </c>
      <c r="H6" t="s">
        <v>210</v>
      </c>
      <c r="I6" t="s">
        <v>66</v>
      </c>
      <c r="K6">
        <v>5</v>
      </c>
      <c r="L6">
        <v>7</v>
      </c>
      <c r="M6">
        <v>5</v>
      </c>
      <c r="N6">
        <v>3</v>
      </c>
      <c r="O6">
        <v>2</v>
      </c>
      <c r="P6">
        <v>0</v>
      </c>
      <c r="Q6">
        <v>6</v>
      </c>
      <c r="R6">
        <v>0</v>
      </c>
      <c r="S6">
        <v>0</v>
      </c>
      <c r="T6">
        <v>4.24</v>
      </c>
      <c r="U6">
        <v>2.76</v>
      </c>
      <c r="V6">
        <v>25</v>
      </c>
      <c r="W6">
        <v>90</v>
      </c>
      <c r="X6">
        <v>61</v>
      </c>
      <c r="Y6">
        <v>16</v>
      </c>
      <c r="Z6">
        <v>9</v>
      </c>
      <c r="AA6">
        <v>10</v>
      </c>
      <c r="AB6">
        <v>9</v>
      </c>
      <c r="AC6">
        <v>5</v>
      </c>
      <c r="AD6">
        <v>1</v>
      </c>
      <c r="AE6">
        <v>0</v>
      </c>
      <c r="AF6">
        <v>63</v>
      </c>
      <c r="AG6">
        <v>0</v>
      </c>
      <c r="AH6">
        <v>0</v>
      </c>
      <c r="AI6">
        <v>0</v>
      </c>
      <c r="AJ6">
        <v>24</v>
      </c>
      <c r="AK6">
        <v>2</v>
      </c>
      <c r="AL6">
        <v>0</v>
      </c>
      <c r="AM6">
        <v>0</v>
      </c>
      <c r="AN6">
        <v>2</v>
      </c>
      <c r="AO6">
        <v>0</v>
      </c>
      <c r="AP6">
        <v>1</v>
      </c>
      <c r="AQ6">
        <v>1.23</v>
      </c>
      <c r="AR6">
        <v>5.7000000000000002E-2</v>
      </c>
      <c r="AS6">
        <v>1.1599999999999999</v>
      </c>
      <c r="AT6" s="2">
        <v>2.9999999999999997E-4</v>
      </c>
      <c r="AU6">
        <v>0.44</v>
      </c>
    </row>
    <row r="7" spans="1:47" x14ac:dyDescent="0.2">
      <c r="A7" t="s">
        <v>713</v>
      </c>
      <c r="B7" t="s">
        <v>779</v>
      </c>
      <c r="C7">
        <v>24</v>
      </c>
      <c r="D7" t="s">
        <v>420</v>
      </c>
      <c r="E7" t="s">
        <v>158</v>
      </c>
      <c r="F7" t="s">
        <v>80</v>
      </c>
      <c r="G7" t="s">
        <v>409</v>
      </c>
      <c r="H7" t="s">
        <v>94</v>
      </c>
      <c r="I7" t="s">
        <v>564</v>
      </c>
      <c r="J7" t="s">
        <v>86</v>
      </c>
      <c r="K7">
        <v>4</v>
      </c>
      <c r="L7">
        <v>9</v>
      </c>
      <c r="M7">
        <v>5</v>
      </c>
      <c r="N7">
        <v>0</v>
      </c>
      <c r="O7">
        <v>0</v>
      </c>
      <c r="P7">
        <v>2</v>
      </c>
      <c r="Q7">
        <v>7</v>
      </c>
      <c r="R7">
        <v>0</v>
      </c>
      <c r="S7">
        <v>0</v>
      </c>
      <c r="T7">
        <v>3.35</v>
      </c>
      <c r="U7">
        <v>2.66</v>
      </c>
      <c r="V7">
        <v>32</v>
      </c>
      <c r="W7">
        <v>111</v>
      </c>
      <c r="X7">
        <v>77</v>
      </c>
      <c r="Y7">
        <v>17</v>
      </c>
      <c r="Z7">
        <v>16</v>
      </c>
      <c r="AA7">
        <v>16</v>
      </c>
      <c r="AB7">
        <v>7</v>
      </c>
      <c r="AC7">
        <v>3</v>
      </c>
      <c r="AD7">
        <v>0</v>
      </c>
      <c r="AE7">
        <v>0</v>
      </c>
      <c r="AF7">
        <v>82</v>
      </c>
      <c r="AG7">
        <v>0</v>
      </c>
      <c r="AH7">
        <v>0</v>
      </c>
      <c r="AI7">
        <v>0</v>
      </c>
      <c r="AJ7">
        <v>30</v>
      </c>
      <c r="AK7">
        <v>1</v>
      </c>
      <c r="AL7">
        <v>0</v>
      </c>
      <c r="AM7">
        <v>0</v>
      </c>
      <c r="AN7">
        <v>2</v>
      </c>
      <c r="AO7">
        <v>0</v>
      </c>
      <c r="AP7">
        <v>0</v>
      </c>
      <c r="AQ7">
        <v>0.86</v>
      </c>
      <c r="AR7">
        <v>0.374</v>
      </c>
      <c r="AS7">
        <v>0.84</v>
      </c>
      <c r="AT7" s="2">
        <v>2.2000000000000001E-3</v>
      </c>
      <c r="AU7">
        <v>4.9800000000000004</v>
      </c>
    </row>
    <row r="8" spans="1:47" x14ac:dyDescent="0.2">
      <c r="A8" t="s">
        <v>713</v>
      </c>
      <c r="B8" t="s">
        <v>779</v>
      </c>
      <c r="C8">
        <v>29</v>
      </c>
      <c r="D8" t="s">
        <v>175</v>
      </c>
      <c r="E8" t="s">
        <v>157</v>
      </c>
      <c r="F8" t="s">
        <v>179</v>
      </c>
      <c r="G8" t="s">
        <v>411</v>
      </c>
      <c r="H8" t="s">
        <v>215</v>
      </c>
      <c r="I8" t="s">
        <v>297</v>
      </c>
      <c r="J8" t="s">
        <v>315</v>
      </c>
      <c r="K8">
        <v>4</v>
      </c>
      <c r="L8">
        <v>2.2000000000000002</v>
      </c>
      <c r="M8">
        <v>5</v>
      </c>
      <c r="N8">
        <v>5</v>
      </c>
      <c r="O8">
        <v>5</v>
      </c>
      <c r="P8">
        <v>3</v>
      </c>
      <c r="Q8">
        <v>3</v>
      </c>
      <c r="R8">
        <v>0</v>
      </c>
      <c r="S8">
        <v>0</v>
      </c>
      <c r="T8">
        <v>4.1399999999999997</v>
      </c>
      <c r="U8">
        <v>2.75</v>
      </c>
      <c r="V8">
        <v>16</v>
      </c>
      <c r="W8">
        <v>54</v>
      </c>
      <c r="X8">
        <v>31</v>
      </c>
      <c r="Y8">
        <v>9</v>
      </c>
      <c r="Z8">
        <v>4</v>
      </c>
      <c r="AA8">
        <v>5</v>
      </c>
      <c r="AB8">
        <v>5</v>
      </c>
      <c r="AC8">
        <v>3</v>
      </c>
      <c r="AD8">
        <v>0</v>
      </c>
      <c r="AE8">
        <v>0</v>
      </c>
      <c r="AF8">
        <v>28</v>
      </c>
      <c r="AG8">
        <v>0</v>
      </c>
      <c r="AH8">
        <v>0</v>
      </c>
      <c r="AI8">
        <v>0</v>
      </c>
      <c r="AJ8">
        <v>13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0.87</v>
      </c>
      <c r="AR8">
        <v>-0.28799999999999998</v>
      </c>
      <c r="AS8">
        <v>0.9</v>
      </c>
      <c r="AT8" s="2">
        <v>-1.8E-3</v>
      </c>
      <c r="AU8">
        <v>-4.05</v>
      </c>
    </row>
    <row r="9" spans="1:47" x14ac:dyDescent="0.2">
      <c r="A9" t="s">
        <v>713</v>
      </c>
      <c r="B9" t="s">
        <v>779</v>
      </c>
      <c r="C9">
        <v>33</v>
      </c>
      <c r="D9" t="s">
        <v>76</v>
      </c>
      <c r="E9" t="s">
        <v>158</v>
      </c>
      <c r="F9" t="s">
        <v>77</v>
      </c>
      <c r="G9" t="s">
        <v>409</v>
      </c>
      <c r="H9" t="s">
        <v>114</v>
      </c>
      <c r="I9" t="s">
        <v>66</v>
      </c>
      <c r="J9" t="s">
        <v>191</v>
      </c>
      <c r="K9">
        <v>4</v>
      </c>
      <c r="L9">
        <v>6.2</v>
      </c>
      <c r="M9">
        <v>7</v>
      </c>
      <c r="N9">
        <v>4</v>
      </c>
      <c r="O9">
        <v>4</v>
      </c>
      <c r="P9">
        <v>3</v>
      </c>
      <c r="Q9">
        <v>7</v>
      </c>
      <c r="R9">
        <v>1</v>
      </c>
      <c r="S9">
        <v>1</v>
      </c>
      <c r="T9">
        <v>4.3</v>
      </c>
      <c r="U9">
        <v>3.01</v>
      </c>
      <c r="V9">
        <v>30</v>
      </c>
      <c r="W9">
        <v>110</v>
      </c>
      <c r="X9">
        <v>66</v>
      </c>
      <c r="Y9">
        <v>17</v>
      </c>
      <c r="Z9">
        <v>12</v>
      </c>
      <c r="AA9">
        <v>8</v>
      </c>
      <c r="AB9">
        <v>11</v>
      </c>
      <c r="AC9">
        <v>5</v>
      </c>
      <c r="AD9">
        <v>2</v>
      </c>
      <c r="AE9">
        <v>0</v>
      </c>
      <c r="AF9">
        <v>48</v>
      </c>
      <c r="AG9">
        <v>0</v>
      </c>
      <c r="AH9">
        <v>0</v>
      </c>
      <c r="AI9">
        <v>0</v>
      </c>
      <c r="AJ9">
        <v>25</v>
      </c>
      <c r="AK9">
        <v>1</v>
      </c>
      <c r="AL9">
        <v>0</v>
      </c>
      <c r="AM9">
        <v>0</v>
      </c>
      <c r="AN9">
        <v>1</v>
      </c>
      <c r="AO9">
        <v>1</v>
      </c>
      <c r="AP9">
        <v>0</v>
      </c>
      <c r="AQ9">
        <v>1.1000000000000001</v>
      </c>
      <c r="AR9">
        <v>-0.125</v>
      </c>
      <c r="AS9">
        <v>1.1100000000000001</v>
      </c>
      <c r="AT9" s="2">
        <v>-8.0000000000000004E-4</v>
      </c>
      <c r="AU9">
        <v>-0.37</v>
      </c>
    </row>
    <row r="10" spans="1:47" x14ac:dyDescent="0.2">
      <c r="A10" t="s">
        <v>713</v>
      </c>
      <c r="B10" t="s">
        <v>779</v>
      </c>
      <c r="C10">
        <v>39</v>
      </c>
      <c r="D10" t="s">
        <v>309</v>
      </c>
      <c r="E10" t="s">
        <v>157</v>
      </c>
      <c r="F10" t="s">
        <v>102</v>
      </c>
      <c r="G10" t="s">
        <v>410</v>
      </c>
      <c r="H10" t="s">
        <v>147</v>
      </c>
      <c r="I10" t="s">
        <v>66</v>
      </c>
      <c r="J10" t="s">
        <v>487</v>
      </c>
      <c r="K10">
        <v>5</v>
      </c>
      <c r="L10">
        <v>7</v>
      </c>
      <c r="M10">
        <v>5</v>
      </c>
      <c r="N10">
        <v>2</v>
      </c>
      <c r="O10">
        <v>2</v>
      </c>
      <c r="P10">
        <v>2</v>
      </c>
      <c r="Q10">
        <v>6</v>
      </c>
      <c r="R10">
        <v>1</v>
      </c>
      <c r="S10">
        <v>0</v>
      </c>
      <c r="T10">
        <v>4.0999999999999996</v>
      </c>
      <c r="U10">
        <v>3.15</v>
      </c>
      <c r="V10">
        <v>28</v>
      </c>
      <c r="W10">
        <v>105</v>
      </c>
      <c r="X10">
        <v>66</v>
      </c>
      <c r="Y10">
        <v>17</v>
      </c>
      <c r="Z10">
        <v>12</v>
      </c>
      <c r="AA10">
        <v>14</v>
      </c>
      <c r="AB10">
        <v>6</v>
      </c>
      <c r="AC10">
        <v>1</v>
      </c>
      <c r="AD10">
        <v>2</v>
      </c>
      <c r="AE10">
        <v>0</v>
      </c>
      <c r="AF10">
        <v>63</v>
      </c>
      <c r="AG10">
        <v>0</v>
      </c>
      <c r="AH10">
        <v>0</v>
      </c>
      <c r="AI10">
        <v>0</v>
      </c>
      <c r="AJ10">
        <v>25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0.93</v>
      </c>
      <c r="AR10">
        <v>0.251</v>
      </c>
      <c r="AS10">
        <v>1.1100000000000001</v>
      </c>
      <c r="AT10" s="2">
        <v>1.8E-3</v>
      </c>
      <c r="AU10">
        <v>1.77</v>
      </c>
    </row>
    <row r="11" spans="1:47" x14ac:dyDescent="0.2">
      <c r="A11" t="s">
        <v>713</v>
      </c>
      <c r="B11" t="s">
        <v>779</v>
      </c>
      <c r="C11">
        <v>45</v>
      </c>
      <c r="D11" t="s">
        <v>232</v>
      </c>
      <c r="E11" t="s">
        <v>157</v>
      </c>
      <c r="F11" t="s">
        <v>59</v>
      </c>
      <c r="G11" t="s">
        <v>409</v>
      </c>
      <c r="H11" t="s">
        <v>97</v>
      </c>
      <c r="I11" t="s">
        <v>85</v>
      </c>
      <c r="J11" t="s">
        <v>112</v>
      </c>
      <c r="K11">
        <v>4</v>
      </c>
      <c r="L11">
        <v>7.1</v>
      </c>
      <c r="M11">
        <v>7</v>
      </c>
      <c r="N11">
        <v>2</v>
      </c>
      <c r="O11">
        <v>1</v>
      </c>
      <c r="P11">
        <v>1</v>
      </c>
      <c r="Q11">
        <v>9</v>
      </c>
      <c r="R11">
        <v>0</v>
      </c>
      <c r="S11">
        <v>0</v>
      </c>
      <c r="T11">
        <v>3.78</v>
      </c>
      <c r="U11">
        <v>2.92</v>
      </c>
      <c r="V11">
        <v>30</v>
      </c>
      <c r="W11">
        <v>106</v>
      </c>
      <c r="X11">
        <v>76</v>
      </c>
      <c r="Y11">
        <v>21</v>
      </c>
      <c r="Z11">
        <v>12</v>
      </c>
      <c r="AA11">
        <v>10</v>
      </c>
      <c r="AB11">
        <v>10</v>
      </c>
      <c r="AC11">
        <v>5</v>
      </c>
      <c r="AD11">
        <v>2</v>
      </c>
      <c r="AE11">
        <v>0</v>
      </c>
      <c r="AF11">
        <v>66</v>
      </c>
      <c r="AG11">
        <v>2</v>
      </c>
      <c r="AH11">
        <v>0</v>
      </c>
      <c r="AI11">
        <v>0</v>
      </c>
      <c r="AJ11">
        <v>29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1.1100000000000001</v>
      </c>
      <c r="AR11">
        <v>0.3</v>
      </c>
      <c r="AS11">
        <v>1.65</v>
      </c>
      <c r="AT11" s="2">
        <v>2.7000000000000001E-3</v>
      </c>
      <c r="AU11">
        <v>2.39</v>
      </c>
    </row>
    <row r="12" spans="1:47" x14ac:dyDescent="0.2">
      <c r="A12" t="s">
        <v>713</v>
      </c>
      <c r="B12" t="s">
        <v>779</v>
      </c>
      <c r="C12">
        <v>50</v>
      </c>
      <c r="D12" t="s">
        <v>234</v>
      </c>
      <c r="E12" t="s">
        <v>158</v>
      </c>
      <c r="F12" t="s">
        <v>93</v>
      </c>
      <c r="G12" t="s">
        <v>411</v>
      </c>
      <c r="H12" t="s">
        <v>180</v>
      </c>
      <c r="I12" t="s">
        <v>85</v>
      </c>
      <c r="J12" t="s">
        <v>115</v>
      </c>
      <c r="K12">
        <v>5</v>
      </c>
      <c r="L12">
        <v>7</v>
      </c>
      <c r="M12">
        <v>8</v>
      </c>
      <c r="N12">
        <v>6</v>
      </c>
      <c r="O12">
        <v>6</v>
      </c>
      <c r="P12">
        <v>0</v>
      </c>
      <c r="Q12">
        <v>6</v>
      </c>
      <c r="R12">
        <v>2</v>
      </c>
      <c r="S12">
        <v>0</v>
      </c>
      <c r="T12">
        <v>4.1500000000000004</v>
      </c>
      <c r="U12">
        <v>3.13</v>
      </c>
      <c r="V12">
        <v>29</v>
      </c>
      <c r="W12">
        <v>105</v>
      </c>
      <c r="X12">
        <v>77</v>
      </c>
      <c r="Y12">
        <v>25</v>
      </c>
      <c r="Z12">
        <v>5</v>
      </c>
      <c r="AA12">
        <v>5</v>
      </c>
      <c r="AB12">
        <v>18</v>
      </c>
      <c r="AC12">
        <v>9</v>
      </c>
      <c r="AD12">
        <v>3</v>
      </c>
      <c r="AE12">
        <v>0</v>
      </c>
      <c r="AF12">
        <v>43</v>
      </c>
      <c r="AG12">
        <v>0</v>
      </c>
      <c r="AH12">
        <v>0</v>
      </c>
      <c r="AI12">
        <v>0</v>
      </c>
      <c r="AJ12">
        <v>29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0.73</v>
      </c>
      <c r="AR12">
        <v>-0.224</v>
      </c>
      <c r="AS12">
        <v>0.92</v>
      </c>
      <c r="AT12" s="2">
        <v>-1.6999999999999999E-3</v>
      </c>
      <c r="AU12">
        <v>-1.76</v>
      </c>
    </row>
    <row r="13" spans="1:47" x14ac:dyDescent="0.2">
      <c r="A13" t="s">
        <v>713</v>
      </c>
      <c r="B13" t="s">
        <v>779</v>
      </c>
      <c r="C13">
        <v>55</v>
      </c>
      <c r="D13" t="s">
        <v>184</v>
      </c>
      <c r="E13" t="s">
        <v>158</v>
      </c>
      <c r="F13" t="s">
        <v>50</v>
      </c>
      <c r="G13" t="s">
        <v>409</v>
      </c>
      <c r="H13" t="s">
        <v>266</v>
      </c>
      <c r="I13" t="s">
        <v>57</v>
      </c>
      <c r="J13" t="s">
        <v>118</v>
      </c>
      <c r="K13">
        <v>4</v>
      </c>
      <c r="L13">
        <v>6</v>
      </c>
      <c r="M13">
        <v>2</v>
      </c>
      <c r="N13">
        <v>0</v>
      </c>
      <c r="O13">
        <v>0</v>
      </c>
      <c r="P13">
        <v>2</v>
      </c>
      <c r="Q13">
        <v>6</v>
      </c>
      <c r="R13">
        <v>0</v>
      </c>
      <c r="S13">
        <v>0</v>
      </c>
      <c r="T13">
        <v>3.84</v>
      </c>
      <c r="U13">
        <v>3.06</v>
      </c>
      <c r="V13">
        <v>21</v>
      </c>
      <c r="W13">
        <v>82</v>
      </c>
      <c r="X13">
        <v>55</v>
      </c>
      <c r="Y13">
        <v>15</v>
      </c>
      <c r="Z13">
        <v>13</v>
      </c>
      <c r="AA13">
        <v>7</v>
      </c>
      <c r="AB13">
        <v>6</v>
      </c>
      <c r="AC13">
        <v>2</v>
      </c>
      <c r="AD13">
        <v>0</v>
      </c>
      <c r="AE13">
        <v>0</v>
      </c>
      <c r="AF13">
        <v>72</v>
      </c>
      <c r="AG13">
        <v>1</v>
      </c>
      <c r="AH13">
        <v>0</v>
      </c>
      <c r="AI13">
        <v>0</v>
      </c>
      <c r="AJ13">
        <v>19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0.79</v>
      </c>
      <c r="AR13">
        <v>0.315</v>
      </c>
      <c r="AS13">
        <v>1.3</v>
      </c>
      <c r="AT13" s="2">
        <v>3.0999999999999999E-3</v>
      </c>
      <c r="AU13">
        <v>3.32</v>
      </c>
    </row>
    <row r="14" spans="1:47" x14ac:dyDescent="0.2">
      <c r="A14" t="s">
        <v>713</v>
      </c>
      <c r="B14" t="s">
        <v>779</v>
      </c>
      <c r="C14">
        <v>60</v>
      </c>
      <c r="D14" t="s">
        <v>357</v>
      </c>
      <c r="E14" t="s">
        <v>157</v>
      </c>
      <c r="F14" t="s">
        <v>64</v>
      </c>
      <c r="G14" t="s">
        <v>411</v>
      </c>
      <c r="H14" t="s">
        <v>575</v>
      </c>
      <c r="I14" t="s">
        <v>111</v>
      </c>
      <c r="J14" t="s">
        <v>122</v>
      </c>
      <c r="K14">
        <v>4</v>
      </c>
      <c r="L14">
        <v>9</v>
      </c>
      <c r="M14">
        <v>3</v>
      </c>
      <c r="N14">
        <v>2</v>
      </c>
      <c r="O14">
        <v>2</v>
      </c>
      <c r="P14">
        <v>1</v>
      </c>
      <c r="Q14">
        <v>8</v>
      </c>
      <c r="R14">
        <v>0</v>
      </c>
      <c r="S14">
        <v>0</v>
      </c>
      <c r="T14">
        <v>3.65</v>
      </c>
      <c r="U14">
        <v>2.92</v>
      </c>
      <c r="V14">
        <v>31</v>
      </c>
      <c r="W14">
        <v>114</v>
      </c>
      <c r="X14">
        <v>73</v>
      </c>
      <c r="Y14">
        <v>21</v>
      </c>
      <c r="Z14">
        <v>13</v>
      </c>
      <c r="AA14">
        <v>11</v>
      </c>
      <c r="AB14">
        <v>11</v>
      </c>
      <c r="AC14">
        <v>5</v>
      </c>
      <c r="AD14">
        <v>1</v>
      </c>
      <c r="AE14">
        <v>0</v>
      </c>
      <c r="AF14">
        <v>80</v>
      </c>
      <c r="AG14">
        <v>0</v>
      </c>
      <c r="AH14">
        <v>0</v>
      </c>
      <c r="AI14">
        <v>0</v>
      </c>
      <c r="AJ14">
        <v>30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0.49</v>
      </c>
      <c r="AR14">
        <v>0.153</v>
      </c>
      <c r="AS14">
        <v>0.68</v>
      </c>
      <c r="AT14" s="2">
        <v>1.2999999999999999E-3</v>
      </c>
      <c r="AU14">
        <v>2.34</v>
      </c>
    </row>
    <row r="15" spans="1:47" x14ac:dyDescent="0.2">
      <c r="A15" t="s">
        <v>713</v>
      </c>
      <c r="B15" t="s">
        <v>779</v>
      </c>
      <c r="C15">
        <v>65</v>
      </c>
      <c r="D15" t="s">
        <v>403</v>
      </c>
      <c r="E15" t="s">
        <v>157</v>
      </c>
      <c r="F15" t="s">
        <v>50</v>
      </c>
      <c r="G15" t="s">
        <v>409</v>
      </c>
      <c r="H15" t="s">
        <v>434</v>
      </c>
      <c r="I15" t="s">
        <v>57</v>
      </c>
      <c r="J15" t="s">
        <v>794</v>
      </c>
      <c r="K15">
        <v>4</v>
      </c>
      <c r="L15">
        <v>5</v>
      </c>
      <c r="M15">
        <v>8</v>
      </c>
      <c r="N15">
        <v>8</v>
      </c>
      <c r="O15">
        <v>5</v>
      </c>
      <c r="P15">
        <v>1</v>
      </c>
      <c r="Q15">
        <v>7</v>
      </c>
      <c r="R15">
        <v>1</v>
      </c>
      <c r="S15">
        <v>0</v>
      </c>
      <c r="T15">
        <v>3.94</v>
      </c>
      <c r="U15">
        <v>2.95</v>
      </c>
      <c r="V15">
        <v>27</v>
      </c>
      <c r="W15">
        <v>97</v>
      </c>
      <c r="X15">
        <v>67</v>
      </c>
      <c r="Y15">
        <v>9</v>
      </c>
      <c r="Z15">
        <v>15</v>
      </c>
      <c r="AA15">
        <v>9</v>
      </c>
      <c r="AB15">
        <v>10</v>
      </c>
      <c r="AC15">
        <v>5</v>
      </c>
      <c r="AD15">
        <v>1</v>
      </c>
      <c r="AE15">
        <v>0</v>
      </c>
      <c r="AF15">
        <v>31</v>
      </c>
      <c r="AG15">
        <v>0</v>
      </c>
      <c r="AH15">
        <v>0</v>
      </c>
      <c r="AI15">
        <v>0</v>
      </c>
      <c r="AJ15">
        <v>24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3</v>
      </c>
      <c r="AQ15">
        <v>0.86</v>
      </c>
      <c r="AR15">
        <v>-0.41599999999999998</v>
      </c>
      <c r="AS15">
        <v>1.54</v>
      </c>
      <c r="AT15" s="2">
        <v>-4.4000000000000003E-3</v>
      </c>
      <c r="AU15">
        <v>-4.76</v>
      </c>
    </row>
    <row r="16" spans="1:47" x14ac:dyDescent="0.2">
      <c r="A16" t="s">
        <v>713</v>
      </c>
      <c r="B16" t="s">
        <v>779</v>
      </c>
      <c r="C16">
        <v>70</v>
      </c>
      <c r="D16" t="s">
        <v>312</v>
      </c>
      <c r="E16" t="s">
        <v>158</v>
      </c>
      <c r="F16" t="s">
        <v>117</v>
      </c>
      <c r="G16" t="s">
        <v>410</v>
      </c>
      <c r="H16" t="s">
        <v>466</v>
      </c>
      <c r="I16" t="s">
        <v>564</v>
      </c>
      <c r="J16" t="s">
        <v>795</v>
      </c>
      <c r="K16">
        <v>5</v>
      </c>
      <c r="L16">
        <v>9</v>
      </c>
      <c r="M16">
        <v>3</v>
      </c>
      <c r="N16">
        <v>0</v>
      </c>
      <c r="O16">
        <v>0</v>
      </c>
      <c r="P16">
        <v>2</v>
      </c>
      <c r="Q16">
        <v>9</v>
      </c>
      <c r="R16">
        <v>0</v>
      </c>
      <c r="S16">
        <v>0</v>
      </c>
      <c r="T16">
        <v>3.59</v>
      </c>
      <c r="U16">
        <v>2.85</v>
      </c>
      <c r="V16">
        <v>32</v>
      </c>
      <c r="W16">
        <v>115</v>
      </c>
      <c r="X16">
        <v>72</v>
      </c>
      <c r="Y16">
        <v>19</v>
      </c>
      <c r="Z16">
        <v>11</v>
      </c>
      <c r="AA16">
        <v>13</v>
      </c>
      <c r="AB16">
        <v>8</v>
      </c>
      <c r="AC16">
        <v>3</v>
      </c>
      <c r="AD16">
        <v>1</v>
      </c>
      <c r="AE16">
        <v>0</v>
      </c>
      <c r="AF16">
        <v>88</v>
      </c>
      <c r="AG16">
        <v>0</v>
      </c>
      <c r="AH16">
        <v>1</v>
      </c>
      <c r="AI16">
        <v>0</v>
      </c>
      <c r="AJ16">
        <v>30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0.68</v>
      </c>
      <c r="AR16">
        <v>0.45500000000000002</v>
      </c>
      <c r="AS16">
        <v>0.99</v>
      </c>
      <c r="AT16" s="2">
        <v>4.0000000000000001E-3</v>
      </c>
      <c r="AU16">
        <v>4.9800000000000004</v>
      </c>
    </row>
    <row r="17" spans="1:47" x14ac:dyDescent="0.2">
      <c r="A17" t="s">
        <v>713</v>
      </c>
      <c r="B17" t="s">
        <v>779</v>
      </c>
      <c r="C17">
        <v>76</v>
      </c>
      <c r="D17" t="s">
        <v>457</v>
      </c>
      <c r="E17" t="s">
        <v>157</v>
      </c>
      <c r="F17" t="s">
        <v>596</v>
      </c>
      <c r="G17" t="s">
        <v>570</v>
      </c>
      <c r="H17" t="s">
        <v>100</v>
      </c>
      <c r="I17" t="s">
        <v>85</v>
      </c>
      <c r="J17" t="s">
        <v>691</v>
      </c>
      <c r="K17">
        <v>6</v>
      </c>
      <c r="L17">
        <v>8</v>
      </c>
      <c r="M17">
        <v>3</v>
      </c>
      <c r="N17">
        <v>2</v>
      </c>
      <c r="O17">
        <v>2</v>
      </c>
      <c r="P17">
        <v>1</v>
      </c>
      <c r="Q17">
        <v>7</v>
      </c>
      <c r="R17">
        <v>0</v>
      </c>
      <c r="S17">
        <v>0</v>
      </c>
      <c r="T17">
        <v>3.5</v>
      </c>
      <c r="U17">
        <v>2.78</v>
      </c>
      <c r="V17">
        <v>26</v>
      </c>
      <c r="W17">
        <v>87</v>
      </c>
      <c r="X17">
        <v>64</v>
      </c>
      <c r="Y17">
        <v>19</v>
      </c>
      <c r="Z17">
        <v>10</v>
      </c>
      <c r="AA17">
        <v>11</v>
      </c>
      <c r="AB17">
        <v>7</v>
      </c>
      <c r="AC17">
        <v>4</v>
      </c>
      <c r="AD17">
        <v>2</v>
      </c>
      <c r="AE17">
        <v>0</v>
      </c>
      <c r="AF17">
        <v>74</v>
      </c>
      <c r="AG17">
        <v>0</v>
      </c>
      <c r="AH17">
        <v>0</v>
      </c>
      <c r="AI17">
        <v>0</v>
      </c>
      <c r="AJ17">
        <v>24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1.25</v>
      </c>
      <c r="AR17">
        <v>0.222</v>
      </c>
      <c r="AS17">
        <v>1.52</v>
      </c>
      <c r="AT17" s="2">
        <v>1.6000000000000001E-3</v>
      </c>
      <c r="AU17">
        <v>1.88</v>
      </c>
    </row>
    <row r="18" spans="1:47" x14ac:dyDescent="0.2">
      <c r="A18" t="s">
        <v>713</v>
      </c>
      <c r="B18" t="s">
        <v>779</v>
      </c>
      <c r="C18">
        <v>81</v>
      </c>
      <c r="D18" t="s">
        <v>363</v>
      </c>
      <c r="E18" t="s">
        <v>157</v>
      </c>
      <c r="F18" t="s">
        <v>72</v>
      </c>
      <c r="G18" t="s">
        <v>410</v>
      </c>
      <c r="H18" t="s">
        <v>796</v>
      </c>
      <c r="I18" t="s">
        <v>74</v>
      </c>
      <c r="J18" t="s">
        <v>138</v>
      </c>
      <c r="K18">
        <v>4</v>
      </c>
      <c r="L18">
        <v>3.1</v>
      </c>
      <c r="M18">
        <v>7</v>
      </c>
      <c r="N18">
        <v>5</v>
      </c>
      <c r="O18">
        <v>5</v>
      </c>
      <c r="P18">
        <v>4</v>
      </c>
      <c r="Q18">
        <v>4</v>
      </c>
      <c r="R18">
        <v>1</v>
      </c>
      <c r="S18">
        <v>0</v>
      </c>
      <c r="T18">
        <v>3.79</v>
      </c>
      <c r="U18">
        <v>2.94</v>
      </c>
      <c r="V18">
        <v>22</v>
      </c>
      <c r="W18">
        <v>95</v>
      </c>
      <c r="X18">
        <v>53</v>
      </c>
      <c r="Y18">
        <v>14</v>
      </c>
      <c r="Z18">
        <v>9</v>
      </c>
      <c r="AA18">
        <v>6</v>
      </c>
      <c r="AB18">
        <v>8</v>
      </c>
      <c r="AC18">
        <v>3</v>
      </c>
      <c r="AD18">
        <v>2</v>
      </c>
      <c r="AE18">
        <v>0</v>
      </c>
      <c r="AF18">
        <v>26</v>
      </c>
      <c r="AG18">
        <v>0</v>
      </c>
      <c r="AH18">
        <v>0</v>
      </c>
      <c r="AI18">
        <v>0</v>
      </c>
      <c r="AJ18">
        <v>16</v>
      </c>
      <c r="AK18">
        <v>2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0.74</v>
      </c>
      <c r="AR18">
        <v>-0.254</v>
      </c>
      <c r="AS18">
        <v>0.85</v>
      </c>
      <c r="AT18" s="2">
        <v>-1.6999999999999999E-3</v>
      </c>
      <c r="AU18">
        <v>-3.35</v>
      </c>
    </row>
    <row r="19" spans="1:47" x14ac:dyDescent="0.2">
      <c r="A19" t="s">
        <v>713</v>
      </c>
      <c r="B19" t="s">
        <v>779</v>
      </c>
      <c r="C19">
        <v>86</v>
      </c>
      <c r="D19" t="s">
        <v>320</v>
      </c>
      <c r="E19" t="s">
        <v>158</v>
      </c>
      <c r="F19" t="s">
        <v>227</v>
      </c>
      <c r="G19" t="s">
        <v>410</v>
      </c>
      <c r="H19" t="s">
        <v>681</v>
      </c>
      <c r="I19" t="s">
        <v>85</v>
      </c>
      <c r="J19" t="s">
        <v>140</v>
      </c>
      <c r="K19">
        <v>4</v>
      </c>
      <c r="L19">
        <v>8</v>
      </c>
      <c r="M19">
        <v>5</v>
      </c>
      <c r="N19">
        <v>1</v>
      </c>
      <c r="O19">
        <v>1</v>
      </c>
      <c r="P19">
        <v>0</v>
      </c>
      <c r="Q19">
        <v>8</v>
      </c>
      <c r="R19">
        <v>1</v>
      </c>
      <c r="S19">
        <v>0</v>
      </c>
      <c r="T19">
        <v>3.61</v>
      </c>
      <c r="U19">
        <v>2.92</v>
      </c>
      <c r="V19">
        <v>28</v>
      </c>
      <c r="W19">
        <v>96</v>
      </c>
      <c r="X19">
        <v>68</v>
      </c>
      <c r="Y19">
        <v>19</v>
      </c>
      <c r="Z19">
        <v>10</v>
      </c>
      <c r="AA19">
        <v>9</v>
      </c>
      <c r="AB19">
        <v>11</v>
      </c>
      <c r="AC19">
        <v>9</v>
      </c>
      <c r="AD19">
        <v>1</v>
      </c>
      <c r="AE19">
        <v>0</v>
      </c>
      <c r="AF19">
        <v>76</v>
      </c>
      <c r="AG19">
        <v>0</v>
      </c>
      <c r="AH19">
        <v>0</v>
      </c>
      <c r="AI19">
        <v>0</v>
      </c>
      <c r="AJ19">
        <v>28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0.42</v>
      </c>
      <c r="AR19">
        <v>0.17</v>
      </c>
      <c r="AS19">
        <v>0.53</v>
      </c>
      <c r="AT19" s="2">
        <v>1.2999999999999999E-3</v>
      </c>
      <c r="AU19">
        <v>3.43</v>
      </c>
    </row>
    <row r="20" spans="1:47" x14ac:dyDescent="0.2">
      <c r="A20" t="s">
        <v>713</v>
      </c>
      <c r="B20" t="s">
        <v>779</v>
      </c>
      <c r="C20">
        <v>92</v>
      </c>
      <c r="D20" t="s">
        <v>506</v>
      </c>
      <c r="E20" t="s">
        <v>157</v>
      </c>
      <c r="F20" t="s">
        <v>50</v>
      </c>
      <c r="G20" t="s">
        <v>409</v>
      </c>
      <c r="H20" t="s">
        <v>180</v>
      </c>
      <c r="I20" t="s">
        <v>66</v>
      </c>
      <c r="K20">
        <v>9</v>
      </c>
      <c r="L20">
        <v>7</v>
      </c>
      <c r="M20">
        <v>5</v>
      </c>
      <c r="N20">
        <v>0</v>
      </c>
      <c r="O20">
        <v>0</v>
      </c>
      <c r="P20">
        <v>3</v>
      </c>
      <c r="Q20">
        <v>8</v>
      </c>
      <c r="R20">
        <v>0</v>
      </c>
      <c r="S20">
        <v>1</v>
      </c>
      <c r="T20">
        <v>3.42</v>
      </c>
      <c r="U20">
        <v>2.91</v>
      </c>
      <c r="V20">
        <v>27</v>
      </c>
      <c r="W20">
        <v>95</v>
      </c>
      <c r="X20">
        <v>62</v>
      </c>
      <c r="Y20">
        <v>17</v>
      </c>
      <c r="Z20">
        <v>12</v>
      </c>
      <c r="AA20">
        <v>8</v>
      </c>
      <c r="AB20">
        <v>7</v>
      </c>
      <c r="AC20">
        <v>4</v>
      </c>
      <c r="AD20">
        <v>2</v>
      </c>
      <c r="AE20">
        <v>0</v>
      </c>
      <c r="AF20">
        <v>72</v>
      </c>
      <c r="AG20">
        <v>0</v>
      </c>
      <c r="AH20">
        <v>1</v>
      </c>
      <c r="AI20">
        <v>0</v>
      </c>
      <c r="AJ20">
        <v>23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1.17</v>
      </c>
      <c r="AR20">
        <v>0.45600000000000002</v>
      </c>
      <c r="AS20">
        <v>1.63</v>
      </c>
      <c r="AT20" s="2">
        <v>3.8E-3</v>
      </c>
      <c r="AU20">
        <v>3.63</v>
      </c>
    </row>
    <row r="21" spans="1:47" x14ac:dyDescent="0.2">
      <c r="A21" t="s">
        <v>713</v>
      </c>
      <c r="B21" t="s">
        <v>779</v>
      </c>
      <c r="C21">
        <v>97</v>
      </c>
      <c r="D21" t="s">
        <v>113</v>
      </c>
      <c r="E21" t="s">
        <v>157</v>
      </c>
      <c r="F21" t="s">
        <v>88</v>
      </c>
      <c r="G21" t="s">
        <v>410</v>
      </c>
      <c r="H21" t="s">
        <v>404</v>
      </c>
      <c r="I21" t="s">
        <v>66</v>
      </c>
      <c r="K21">
        <v>5</v>
      </c>
      <c r="L21">
        <v>7</v>
      </c>
      <c r="M21">
        <v>6</v>
      </c>
      <c r="N21">
        <v>3</v>
      </c>
      <c r="O21">
        <v>3</v>
      </c>
      <c r="P21">
        <v>1</v>
      </c>
      <c r="Q21">
        <v>8</v>
      </c>
      <c r="R21">
        <v>1</v>
      </c>
      <c r="S21">
        <v>0</v>
      </c>
      <c r="T21">
        <v>3.44</v>
      </c>
      <c r="U21">
        <v>2.92</v>
      </c>
      <c r="V21">
        <v>28</v>
      </c>
      <c r="W21">
        <v>101</v>
      </c>
      <c r="X21">
        <v>67</v>
      </c>
      <c r="Y21">
        <v>14</v>
      </c>
      <c r="Z21">
        <v>20</v>
      </c>
      <c r="AA21">
        <v>8</v>
      </c>
      <c r="AB21">
        <v>11</v>
      </c>
      <c r="AC21">
        <v>3</v>
      </c>
      <c r="AD21">
        <v>0</v>
      </c>
      <c r="AE21">
        <v>0</v>
      </c>
      <c r="AF21">
        <v>60</v>
      </c>
      <c r="AG21">
        <v>0</v>
      </c>
      <c r="AH21">
        <v>0</v>
      </c>
      <c r="AI21">
        <v>0</v>
      </c>
      <c r="AJ21">
        <v>27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0.96</v>
      </c>
      <c r="AR21">
        <v>-3.1E-2</v>
      </c>
      <c r="AS21">
        <v>1.1399999999999999</v>
      </c>
      <c r="AT21" s="2">
        <v>-2.0000000000000001E-4</v>
      </c>
      <c r="AU21">
        <v>0.63</v>
      </c>
    </row>
    <row r="22" spans="1:47" x14ac:dyDescent="0.2">
      <c r="A22" t="s">
        <v>713</v>
      </c>
      <c r="B22" t="s">
        <v>779</v>
      </c>
      <c r="C22">
        <v>102</v>
      </c>
      <c r="D22" t="s">
        <v>481</v>
      </c>
      <c r="E22" t="s">
        <v>158</v>
      </c>
      <c r="F22" t="s">
        <v>69</v>
      </c>
      <c r="G22" t="s">
        <v>411</v>
      </c>
      <c r="H22" t="s">
        <v>262</v>
      </c>
      <c r="I22" t="s">
        <v>66</v>
      </c>
      <c r="J22" t="s">
        <v>142</v>
      </c>
      <c r="K22">
        <v>6</v>
      </c>
      <c r="L22">
        <v>7</v>
      </c>
      <c r="M22">
        <v>5</v>
      </c>
      <c r="N22">
        <v>0</v>
      </c>
      <c r="O22">
        <v>0</v>
      </c>
      <c r="P22">
        <v>2</v>
      </c>
      <c r="Q22">
        <v>7</v>
      </c>
      <c r="R22">
        <v>0</v>
      </c>
      <c r="S22">
        <v>0</v>
      </c>
      <c r="T22">
        <v>3.27</v>
      </c>
      <c r="U22">
        <v>2.87</v>
      </c>
      <c r="V22">
        <v>27</v>
      </c>
      <c r="W22">
        <v>103</v>
      </c>
      <c r="X22">
        <v>67</v>
      </c>
      <c r="Y22">
        <v>22</v>
      </c>
      <c r="Z22">
        <v>11</v>
      </c>
      <c r="AA22">
        <v>4</v>
      </c>
      <c r="AB22">
        <v>14</v>
      </c>
      <c r="AC22">
        <v>8</v>
      </c>
      <c r="AD22">
        <v>3</v>
      </c>
      <c r="AE22">
        <v>0</v>
      </c>
      <c r="AF22">
        <v>72</v>
      </c>
      <c r="AG22">
        <v>0</v>
      </c>
      <c r="AH22">
        <v>0</v>
      </c>
      <c r="AI22">
        <v>0</v>
      </c>
      <c r="AJ22">
        <v>25</v>
      </c>
      <c r="AK22">
        <v>3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0.47</v>
      </c>
      <c r="AR22">
        <v>0.20899999999999999</v>
      </c>
      <c r="AS22">
        <v>0.56000000000000005</v>
      </c>
      <c r="AT22" s="2">
        <v>1.5E-3</v>
      </c>
      <c r="AU22">
        <v>3.88</v>
      </c>
    </row>
    <row r="23" spans="1:47" x14ac:dyDescent="0.2">
      <c r="A23" t="s">
        <v>713</v>
      </c>
      <c r="B23" t="s">
        <v>779</v>
      </c>
      <c r="C23">
        <v>108</v>
      </c>
      <c r="D23" t="s">
        <v>259</v>
      </c>
      <c r="E23" t="s">
        <v>157</v>
      </c>
      <c r="F23" t="s">
        <v>227</v>
      </c>
      <c r="G23" t="s">
        <v>410</v>
      </c>
      <c r="H23" t="s">
        <v>124</v>
      </c>
      <c r="I23" t="s">
        <v>85</v>
      </c>
      <c r="J23" t="s">
        <v>145</v>
      </c>
      <c r="K23">
        <v>5</v>
      </c>
      <c r="L23">
        <v>8</v>
      </c>
      <c r="M23">
        <v>5</v>
      </c>
      <c r="N23">
        <v>2</v>
      </c>
      <c r="O23">
        <v>1</v>
      </c>
      <c r="P23">
        <v>1</v>
      </c>
      <c r="Q23">
        <v>8</v>
      </c>
      <c r="R23">
        <v>0</v>
      </c>
      <c r="S23">
        <v>0</v>
      </c>
      <c r="T23">
        <v>3.16</v>
      </c>
      <c r="U23">
        <v>2.8</v>
      </c>
      <c r="V23">
        <v>27</v>
      </c>
      <c r="W23">
        <v>100</v>
      </c>
      <c r="X23">
        <v>67</v>
      </c>
      <c r="Y23">
        <v>14</v>
      </c>
      <c r="Z23">
        <v>15</v>
      </c>
      <c r="AA23">
        <v>5</v>
      </c>
      <c r="AB23">
        <v>13</v>
      </c>
      <c r="AC23">
        <v>8</v>
      </c>
      <c r="AD23">
        <v>0</v>
      </c>
      <c r="AE23">
        <v>0</v>
      </c>
      <c r="AF23">
        <v>73</v>
      </c>
      <c r="AG23">
        <v>0</v>
      </c>
      <c r="AH23">
        <v>1</v>
      </c>
      <c r="AI23">
        <v>0</v>
      </c>
      <c r="AJ23">
        <v>26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0.99</v>
      </c>
      <c r="AR23">
        <v>0.309</v>
      </c>
      <c r="AS23">
        <v>1.5</v>
      </c>
      <c r="AT23" s="2">
        <v>2.8E-3</v>
      </c>
      <c r="AU23">
        <v>2.19</v>
      </c>
    </row>
    <row r="24" spans="1:47" x14ac:dyDescent="0.2">
      <c r="A24" t="s">
        <v>713</v>
      </c>
      <c r="B24" t="s">
        <v>779</v>
      </c>
      <c r="C24">
        <v>112</v>
      </c>
      <c r="D24" t="s">
        <v>208</v>
      </c>
      <c r="E24" t="s">
        <v>158</v>
      </c>
      <c r="F24" t="s">
        <v>64</v>
      </c>
      <c r="G24" t="s">
        <v>411</v>
      </c>
      <c r="H24" t="s">
        <v>797</v>
      </c>
      <c r="I24" t="s">
        <v>57</v>
      </c>
      <c r="J24" t="s">
        <v>148</v>
      </c>
      <c r="K24">
        <v>4</v>
      </c>
      <c r="L24">
        <v>6</v>
      </c>
      <c r="M24">
        <v>4</v>
      </c>
      <c r="N24">
        <v>3</v>
      </c>
      <c r="O24">
        <v>3</v>
      </c>
      <c r="P24">
        <v>2</v>
      </c>
      <c r="Q24">
        <v>3</v>
      </c>
      <c r="R24">
        <v>2</v>
      </c>
      <c r="S24">
        <v>0</v>
      </c>
      <c r="T24">
        <v>3.21</v>
      </c>
      <c r="U24">
        <v>2.98</v>
      </c>
      <c r="V24">
        <v>23</v>
      </c>
      <c r="W24">
        <v>87</v>
      </c>
      <c r="X24">
        <v>55</v>
      </c>
      <c r="Y24">
        <v>14</v>
      </c>
      <c r="Z24">
        <v>10</v>
      </c>
      <c r="AA24">
        <v>11</v>
      </c>
      <c r="AB24">
        <v>7</v>
      </c>
      <c r="AC24">
        <v>3</v>
      </c>
      <c r="AD24">
        <v>2</v>
      </c>
      <c r="AE24">
        <v>0</v>
      </c>
      <c r="AF24">
        <v>53</v>
      </c>
      <c r="AG24">
        <v>0</v>
      </c>
      <c r="AH24">
        <v>0</v>
      </c>
      <c r="AI24">
        <v>0</v>
      </c>
      <c r="AJ24">
        <v>21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0.34</v>
      </c>
      <c r="AR24">
        <v>8.0000000000000002E-3</v>
      </c>
      <c r="AS24">
        <v>0.46</v>
      </c>
      <c r="AT24" s="2">
        <v>1E-4</v>
      </c>
      <c r="AU24">
        <v>0.32</v>
      </c>
    </row>
    <row r="25" spans="1:47" x14ac:dyDescent="0.2">
      <c r="A25" t="s">
        <v>713</v>
      </c>
      <c r="B25" t="s">
        <v>779</v>
      </c>
      <c r="C25">
        <v>117</v>
      </c>
      <c r="D25" t="s">
        <v>209</v>
      </c>
      <c r="E25" t="s">
        <v>158</v>
      </c>
      <c r="F25" t="s">
        <v>59</v>
      </c>
      <c r="G25" t="s">
        <v>409</v>
      </c>
      <c r="H25" t="s">
        <v>70</v>
      </c>
      <c r="I25" t="s">
        <v>57</v>
      </c>
      <c r="J25" t="s">
        <v>153</v>
      </c>
      <c r="K25">
        <v>4</v>
      </c>
      <c r="L25">
        <v>6</v>
      </c>
      <c r="M25">
        <v>7</v>
      </c>
      <c r="N25">
        <v>1</v>
      </c>
      <c r="O25">
        <v>1</v>
      </c>
      <c r="P25">
        <v>2</v>
      </c>
      <c r="Q25">
        <v>7</v>
      </c>
      <c r="R25">
        <v>1</v>
      </c>
      <c r="S25">
        <v>0</v>
      </c>
      <c r="T25">
        <v>3.15</v>
      </c>
      <c r="U25">
        <v>3.02</v>
      </c>
      <c r="V25">
        <v>26</v>
      </c>
      <c r="W25">
        <v>112</v>
      </c>
      <c r="X25">
        <v>72</v>
      </c>
      <c r="Y25">
        <v>15</v>
      </c>
      <c r="Z25">
        <v>13</v>
      </c>
      <c r="AA25">
        <v>8</v>
      </c>
      <c r="AB25">
        <v>9</v>
      </c>
      <c r="AC25">
        <v>7</v>
      </c>
      <c r="AD25">
        <v>0</v>
      </c>
      <c r="AE25">
        <v>0</v>
      </c>
      <c r="AF25">
        <v>59</v>
      </c>
      <c r="AG25">
        <v>0</v>
      </c>
      <c r="AH25">
        <v>0</v>
      </c>
      <c r="AI25">
        <v>0</v>
      </c>
      <c r="AJ25">
        <v>24</v>
      </c>
      <c r="AK25">
        <v>3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1.08</v>
      </c>
      <c r="AR25">
        <v>0.251</v>
      </c>
      <c r="AS25">
        <v>1.32</v>
      </c>
      <c r="AT25" s="2">
        <v>1.8E-3</v>
      </c>
      <c r="AU25">
        <v>2.3199999999999998</v>
      </c>
    </row>
    <row r="26" spans="1:47" x14ac:dyDescent="0.2">
      <c r="A26" t="s">
        <v>713</v>
      </c>
      <c r="B26" t="s">
        <v>779</v>
      </c>
      <c r="C26">
        <v>122</v>
      </c>
      <c r="D26" t="s">
        <v>486</v>
      </c>
      <c r="E26" t="s">
        <v>158</v>
      </c>
      <c r="F26" t="s">
        <v>72</v>
      </c>
      <c r="G26" t="s">
        <v>410</v>
      </c>
      <c r="H26" t="s">
        <v>78</v>
      </c>
      <c r="I26" t="s">
        <v>66</v>
      </c>
      <c r="K26">
        <v>4</v>
      </c>
      <c r="L26">
        <v>6.2</v>
      </c>
      <c r="M26">
        <v>6</v>
      </c>
      <c r="N26">
        <v>2</v>
      </c>
      <c r="O26">
        <v>2</v>
      </c>
      <c r="P26">
        <v>4</v>
      </c>
      <c r="Q26">
        <v>8</v>
      </c>
      <c r="R26">
        <v>1</v>
      </c>
      <c r="S26">
        <v>0</v>
      </c>
      <c r="T26">
        <v>3.13</v>
      </c>
      <c r="U26">
        <v>3.08</v>
      </c>
      <c r="V26">
        <v>29</v>
      </c>
      <c r="W26">
        <v>113</v>
      </c>
      <c r="X26">
        <v>71</v>
      </c>
      <c r="Y26">
        <v>23</v>
      </c>
      <c r="Z26">
        <v>19</v>
      </c>
      <c r="AA26">
        <v>7</v>
      </c>
      <c r="AB26">
        <v>10</v>
      </c>
      <c r="AC26">
        <v>8</v>
      </c>
      <c r="AD26">
        <v>2</v>
      </c>
      <c r="AE26">
        <v>0</v>
      </c>
      <c r="AF26">
        <v>58</v>
      </c>
      <c r="AG26">
        <v>0</v>
      </c>
      <c r="AH26">
        <v>1</v>
      </c>
      <c r="AI26">
        <v>0</v>
      </c>
      <c r="AJ26">
        <v>25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0.79</v>
      </c>
      <c r="AR26">
        <v>5.0999999999999997E-2</v>
      </c>
      <c r="AS26">
        <v>0.82</v>
      </c>
      <c r="AT26" s="2">
        <v>2.9999999999999997E-4</v>
      </c>
      <c r="AU26">
        <v>1.07</v>
      </c>
    </row>
    <row r="27" spans="1:47" x14ac:dyDescent="0.2">
      <c r="A27" t="s">
        <v>713</v>
      </c>
      <c r="B27" t="s">
        <v>779</v>
      </c>
      <c r="C27">
        <v>127</v>
      </c>
      <c r="D27" t="s">
        <v>134</v>
      </c>
      <c r="E27" t="s">
        <v>157</v>
      </c>
      <c r="F27" t="s">
        <v>93</v>
      </c>
      <c r="G27" t="s">
        <v>411</v>
      </c>
      <c r="H27" t="s">
        <v>782</v>
      </c>
      <c r="I27" t="s">
        <v>57</v>
      </c>
      <c r="J27" t="s">
        <v>743</v>
      </c>
      <c r="K27">
        <v>4</v>
      </c>
      <c r="L27">
        <v>6</v>
      </c>
      <c r="M27">
        <v>5</v>
      </c>
      <c r="N27">
        <v>1</v>
      </c>
      <c r="O27">
        <v>1</v>
      </c>
      <c r="P27">
        <v>2</v>
      </c>
      <c r="Q27">
        <v>7</v>
      </c>
      <c r="R27">
        <v>1</v>
      </c>
      <c r="S27">
        <v>0</v>
      </c>
      <c r="T27">
        <v>3.07</v>
      </c>
      <c r="U27">
        <v>3.11</v>
      </c>
      <c r="V27">
        <v>24</v>
      </c>
      <c r="W27">
        <v>113</v>
      </c>
      <c r="X27">
        <v>75</v>
      </c>
      <c r="Y27">
        <v>20</v>
      </c>
      <c r="Z27">
        <v>11</v>
      </c>
      <c r="AA27">
        <v>6</v>
      </c>
      <c r="AB27">
        <v>9</v>
      </c>
      <c r="AC27">
        <v>3</v>
      </c>
      <c r="AD27">
        <v>1</v>
      </c>
      <c r="AE27">
        <v>0</v>
      </c>
      <c r="AF27">
        <v>63</v>
      </c>
      <c r="AG27">
        <v>0</v>
      </c>
      <c r="AH27">
        <v>0</v>
      </c>
      <c r="AI27">
        <v>0</v>
      </c>
      <c r="AJ27">
        <v>22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1.07</v>
      </c>
      <c r="AR27">
        <v>0.27600000000000002</v>
      </c>
      <c r="AS27">
        <v>1.6</v>
      </c>
      <c r="AT27" s="2">
        <v>2.5000000000000001E-3</v>
      </c>
      <c r="AU27">
        <v>2.2599999999999998</v>
      </c>
    </row>
    <row r="28" spans="1:47" x14ac:dyDescent="0.2">
      <c r="A28" t="s">
        <v>713</v>
      </c>
      <c r="B28" t="s">
        <v>779</v>
      </c>
      <c r="C28">
        <v>132</v>
      </c>
      <c r="D28" t="s">
        <v>382</v>
      </c>
      <c r="E28" t="s">
        <v>158</v>
      </c>
      <c r="F28" t="s">
        <v>77</v>
      </c>
      <c r="G28" t="s">
        <v>409</v>
      </c>
      <c r="H28" t="s">
        <v>248</v>
      </c>
      <c r="I28" t="s">
        <v>85</v>
      </c>
      <c r="J28" t="s">
        <v>744</v>
      </c>
      <c r="K28">
        <v>4</v>
      </c>
      <c r="L28">
        <v>8</v>
      </c>
      <c r="M28">
        <v>6</v>
      </c>
      <c r="N28">
        <v>3</v>
      </c>
      <c r="O28">
        <v>3</v>
      </c>
      <c r="P28">
        <v>2</v>
      </c>
      <c r="Q28">
        <v>11</v>
      </c>
      <c r="R28">
        <v>2</v>
      </c>
      <c r="S28">
        <v>0</v>
      </c>
      <c r="T28">
        <v>3.09</v>
      </c>
      <c r="U28">
        <v>3.16</v>
      </c>
      <c r="V28">
        <v>31</v>
      </c>
      <c r="W28">
        <v>109</v>
      </c>
      <c r="X28">
        <v>72</v>
      </c>
      <c r="Y28">
        <v>22</v>
      </c>
      <c r="Z28">
        <v>17</v>
      </c>
      <c r="AA28">
        <v>9</v>
      </c>
      <c r="AB28">
        <v>9</v>
      </c>
      <c r="AC28">
        <v>5</v>
      </c>
      <c r="AD28">
        <v>1</v>
      </c>
      <c r="AE28">
        <v>0</v>
      </c>
      <c r="AF28">
        <v>67</v>
      </c>
      <c r="AG28">
        <v>0</v>
      </c>
      <c r="AH28">
        <v>0</v>
      </c>
      <c r="AI28">
        <v>0</v>
      </c>
      <c r="AJ28">
        <v>29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0.56999999999999995</v>
      </c>
      <c r="AR28">
        <v>0.21099999999999999</v>
      </c>
      <c r="AS28">
        <v>0.72</v>
      </c>
      <c r="AT28" s="2">
        <v>1.6000000000000001E-3</v>
      </c>
      <c r="AU28">
        <v>1.43</v>
      </c>
    </row>
    <row r="29" spans="1:47" x14ac:dyDescent="0.2">
      <c r="A29" t="s">
        <v>713</v>
      </c>
      <c r="B29" t="s">
        <v>779</v>
      </c>
      <c r="C29">
        <v>137</v>
      </c>
      <c r="D29" t="s">
        <v>139</v>
      </c>
      <c r="E29" t="s">
        <v>158</v>
      </c>
      <c r="F29" t="s">
        <v>179</v>
      </c>
      <c r="G29" t="s">
        <v>411</v>
      </c>
      <c r="H29" t="s">
        <v>210</v>
      </c>
      <c r="I29" t="s">
        <v>66</v>
      </c>
      <c r="J29" t="s">
        <v>798</v>
      </c>
      <c r="K29">
        <v>5</v>
      </c>
      <c r="L29">
        <v>7</v>
      </c>
      <c r="M29">
        <v>4</v>
      </c>
      <c r="N29">
        <v>4</v>
      </c>
      <c r="O29">
        <v>4</v>
      </c>
      <c r="P29">
        <v>3</v>
      </c>
      <c r="Q29">
        <v>9</v>
      </c>
      <c r="R29">
        <v>1</v>
      </c>
      <c r="S29">
        <v>0</v>
      </c>
      <c r="T29">
        <v>3.16</v>
      </c>
      <c r="U29">
        <v>3.18</v>
      </c>
      <c r="V29">
        <v>28</v>
      </c>
      <c r="W29">
        <v>112</v>
      </c>
      <c r="X29">
        <v>73</v>
      </c>
      <c r="Y29">
        <v>16</v>
      </c>
      <c r="Z29">
        <v>18</v>
      </c>
      <c r="AA29">
        <v>5</v>
      </c>
      <c r="AB29">
        <v>11</v>
      </c>
      <c r="AC29">
        <v>7</v>
      </c>
      <c r="AD29">
        <v>1</v>
      </c>
      <c r="AE29">
        <v>0</v>
      </c>
      <c r="AF29">
        <v>59</v>
      </c>
      <c r="AG29">
        <v>0</v>
      </c>
      <c r="AH29">
        <v>0</v>
      </c>
      <c r="AI29">
        <v>0</v>
      </c>
      <c r="AJ29">
        <v>25</v>
      </c>
      <c r="AK29">
        <v>2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0.61</v>
      </c>
      <c r="AR29">
        <v>-0.11700000000000001</v>
      </c>
      <c r="AS29">
        <v>0.64</v>
      </c>
      <c r="AT29" s="2">
        <v>-6.9999999999999999E-4</v>
      </c>
      <c r="AU29">
        <v>-0.12</v>
      </c>
    </row>
    <row r="30" spans="1:47" x14ac:dyDescent="0.2">
      <c r="A30" t="s">
        <v>713</v>
      </c>
      <c r="B30" t="s">
        <v>779</v>
      </c>
      <c r="C30">
        <v>142</v>
      </c>
      <c r="D30" t="s">
        <v>141</v>
      </c>
      <c r="E30" t="s">
        <v>157</v>
      </c>
      <c r="F30" t="s">
        <v>77</v>
      </c>
      <c r="G30" t="s">
        <v>409</v>
      </c>
      <c r="H30" t="s">
        <v>550</v>
      </c>
      <c r="I30" t="s">
        <v>66</v>
      </c>
      <c r="J30" t="s">
        <v>799</v>
      </c>
      <c r="K30">
        <v>4</v>
      </c>
      <c r="L30">
        <v>7</v>
      </c>
      <c r="M30">
        <v>4</v>
      </c>
      <c r="N30">
        <v>1</v>
      </c>
      <c r="O30">
        <v>0</v>
      </c>
      <c r="P30">
        <v>2</v>
      </c>
      <c r="Q30">
        <v>10</v>
      </c>
      <c r="R30">
        <v>0</v>
      </c>
      <c r="S30">
        <v>2</v>
      </c>
      <c r="T30">
        <v>3.05</v>
      </c>
      <c r="U30">
        <v>3.14</v>
      </c>
      <c r="V30">
        <v>30</v>
      </c>
      <c r="W30">
        <v>114</v>
      </c>
      <c r="X30">
        <v>73</v>
      </c>
      <c r="Y30">
        <v>18</v>
      </c>
      <c r="Z30">
        <v>16</v>
      </c>
      <c r="AA30">
        <v>7</v>
      </c>
      <c r="AB30">
        <v>9</v>
      </c>
      <c r="AC30">
        <v>3</v>
      </c>
      <c r="AD30">
        <v>2</v>
      </c>
      <c r="AE30">
        <v>0</v>
      </c>
      <c r="AF30">
        <v>75</v>
      </c>
      <c r="AG30">
        <v>0</v>
      </c>
      <c r="AH30">
        <v>0</v>
      </c>
      <c r="AI30">
        <v>0</v>
      </c>
      <c r="AJ30">
        <v>26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0.66</v>
      </c>
      <c r="AR30">
        <v>0.20399999999999999</v>
      </c>
      <c r="AS30">
        <v>0.42</v>
      </c>
      <c r="AT30" s="2">
        <v>8.0000000000000004E-4</v>
      </c>
      <c r="AU30">
        <v>2.56</v>
      </c>
    </row>
    <row r="31" spans="1:47" x14ac:dyDescent="0.2">
      <c r="A31" t="s">
        <v>713</v>
      </c>
      <c r="B31" t="s">
        <v>779</v>
      </c>
      <c r="C31">
        <v>147</v>
      </c>
      <c r="D31" t="s">
        <v>388</v>
      </c>
      <c r="E31" t="s">
        <v>158</v>
      </c>
      <c r="F31" t="s">
        <v>80</v>
      </c>
      <c r="G31" t="s">
        <v>409</v>
      </c>
      <c r="H31" t="s">
        <v>275</v>
      </c>
      <c r="I31" t="s">
        <v>66</v>
      </c>
      <c r="J31" t="s">
        <v>746</v>
      </c>
      <c r="K31">
        <v>4</v>
      </c>
      <c r="L31">
        <v>7</v>
      </c>
      <c r="M31">
        <v>5</v>
      </c>
      <c r="N31">
        <v>4</v>
      </c>
      <c r="O31">
        <v>4</v>
      </c>
      <c r="P31">
        <v>3</v>
      </c>
      <c r="Q31">
        <v>7</v>
      </c>
      <c r="R31">
        <v>2</v>
      </c>
      <c r="S31">
        <v>1</v>
      </c>
      <c r="T31">
        <v>3.12</v>
      </c>
      <c r="U31">
        <v>3.26</v>
      </c>
      <c r="V31">
        <v>30</v>
      </c>
      <c r="W31">
        <v>101</v>
      </c>
      <c r="X31">
        <v>68</v>
      </c>
      <c r="Y31">
        <v>23</v>
      </c>
      <c r="Z31">
        <v>12</v>
      </c>
      <c r="AA31">
        <v>5</v>
      </c>
      <c r="AB31">
        <v>14</v>
      </c>
      <c r="AC31">
        <v>5</v>
      </c>
      <c r="AD31">
        <v>3</v>
      </c>
      <c r="AE31">
        <v>0</v>
      </c>
      <c r="AF31">
        <v>55</v>
      </c>
      <c r="AG31">
        <v>0</v>
      </c>
      <c r="AH31">
        <v>0</v>
      </c>
      <c r="AI31">
        <v>0</v>
      </c>
      <c r="AJ31">
        <v>26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0.93</v>
      </c>
      <c r="AR31">
        <v>0.104</v>
      </c>
      <c r="AS31">
        <v>0.69</v>
      </c>
      <c r="AT31" s="2">
        <v>5.0000000000000001E-4</v>
      </c>
      <c r="AU31">
        <v>-0.12</v>
      </c>
    </row>
    <row r="32" spans="1:47" x14ac:dyDescent="0.2">
      <c r="A32" t="s">
        <v>713</v>
      </c>
      <c r="B32" t="s">
        <v>779</v>
      </c>
      <c r="C32">
        <v>151</v>
      </c>
      <c r="D32" t="s">
        <v>389</v>
      </c>
      <c r="E32" t="s">
        <v>158</v>
      </c>
      <c r="F32" t="s">
        <v>50</v>
      </c>
      <c r="G32" t="s">
        <v>409</v>
      </c>
      <c r="H32" t="s">
        <v>97</v>
      </c>
      <c r="I32" t="s">
        <v>66</v>
      </c>
      <c r="J32" t="s">
        <v>800</v>
      </c>
      <c r="K32">
        <v>4</v>
      </c>
      <c r="L32">
        <v>6.1</v>
      </c>
      <c r="M32">
        <v>6</v>
      </c>
      <c r="N32">
        <v>2</v>
      </c>
      <c r="O32">
        <v>2</v>
      </c>
      <c r="P32">
        <v>2</v>
      </c>
      <c r="Q32">
        <v>9</v>
      </c>
      <c r="R32">
        <v>0</v>
      </c>
      <c r="S32">
        <v>0</v>
      </c>
      <c r="T32">
        <v>3.11</v>
      </c>
      <c r="U32">
        <v>3.2</v>
      </c>
      <c r="V32">
        <v>26</v>
      </c>
      <c r="W32">
        <v>102</v>
      </c>
      <c r="X32">
        <v>68</v>
      </c>
      <c r="Y32">
        <v>15</v>
      </c>
      <c r="Z32">
        <v>17</v>
      </c>
      <c r="AA32">
        <v>4</v>
      </c>
      <c r="AB32">
        <v>11</v>
      </c>
      <c r="AC32">
        <v>7</v>
      </c>
      <c r="AD32">
        <v>0</v>
      </c>
      <c r="AE32">
        <v>0</v>
      </c>
      <c r="AF32">
        <v>60</v>
      </c>
      <c r="AG32">
        <v>0</v>
      </c>
      <c r="AH32">
        <v>1</v>
      </c>
      <c r="AI32">
        <v>1</v>
      </c>
      <c r="AJ32">
        <v>24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1.06</v>
      </c>
      <c r="AR32">
        <v>0.10199999999999999</v>
      </c>
      <c r="AS32">
        <v>0.27</v>
      </c>
      <c r="AT32" s="2">
        <v>2.0000000000000001E-4</v>
      </c>
      <c r="AU32">
        <v>1.1499999999999999</v>
      </c>
    </row>
    <row r="33" spans="1:47" x14ac:dyDescent="0.2">
      <c r="A33" t="s">
        <v>713</v>
      </c>
      <c r="B33" t="s">
        <v>779</v>
      </c>
      <c r="C33">
        <v>156</v>
      </c>
      <c r="D33" t="s">
        <v>494</v>
      </c>
      <c r="E33" t="s">
        <v>157</v>
      </c>
      <c r="F33" t="s">
        <v>80</v>
      </c>
      <c r="G33" t="s">
        <v>409</v>
      </c>
      <c r="H33" t="s">
        <v>121</v>
      </c>
      <c r="I33" t="s">
        <v>74</v>
      </c>
      <c r="K33">
        <v>4</v>
      </c>
      <c r="L33">
        <v>4</v>
      </c>
      <c r="M33">
        <v>5</v>
      </c>
      <c r="N33">
        <v>2</v>
      </c>
      <c r="O33">
        <v>2</v>
      </c>
      <c r="P33">
        <v>1</v>
      </c>
      <c r="Q33">
        <v>3</v>
      </c>
      <c r="R33">
        <v>1</v>
      </c>
      <c r="S33">
        <v>1</v>
      </c>
      <c r="T33">
        <v>3.14</v>
      </c>
      <c r="U33">
        <v>3.26</v>
      </c>
      <c r="V33">
        <v>18</v>
      </c>
      <c r="W33">
        <v>60</v>
      </c>
      <c r="X33">
        <v>39</v>
      </c>
      <c r="Y33">
        <v>11</v>
      </c>
      <c r="Z33">
        <v>5</v>
      </c>
      <c r="AA33">
        <v>5</v>
      </c>
      <c r="AB33">
        <v>8</v>
      </c>
      <c r="AC33">
        <v>3</v>
      </c>
      <c r="AD33">
        <v>0</v>
      </c>
      <c r="AE33">
        <v>0</v>
      </c>
      <c r="AF33">
        <v>46</v>
      </c>
      <c r="AG33">
        <v>0</v>
      </c>
      <c r="AH33">
        <v>1</v>
      </c>
      <c r="AI33">
        <v>0</v>
      </c>
      <c r="AJ33">
        <v>16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1.26</v>
      </c>
      <c r="AR33">
        <v>3.0000000000000001E-3</v>
      </c>
      <c r="AS33">
        <v>0.32</v>
      </c>
      <c r="AT33" s="2">
        <v>0</v>
      </c>
      <c r="AU33">
        <v>0.03</v>
      </c>
    </row>
    <row r="34" spans="1:47" x14ac:dyDescent="0.2">
      <c r="A34" t="s">
        <v>713</v>
      </c>
      <c r="H34" t="s">
        <v>801</v>
      </c>
      <c r="J34" t="s">
        <v>802</v>
      </c>
      <c r="K34">
        <v>4.5999999999999996</v>
      </c>
      <c r="L34">
        <v>215</v>
      </c>
      <c r="M34">
        <v>170</v>
      </c>
      <c r="N34">
        <v>82</v>
      </c>
      <c r="O34">
        <v>75</v>
      </c>
      <c r="P34">
        <v>57</v>
      </c>
      <c r="Q34">
        <v>227</v>
      </c>
      <c r="R34">
        <v>22</v>
      </c>
      <c r="S34">
        <v>7</v>
      </c>
      <c r="T34">
        <v>3.14</v>
      </c>
      <c r="U34">
        <v>3.26</v>
      </c>
      <c r="V34">
        <v>860</v>
      </c>
      <c r="W34">
        <v>3189</v>
      </c>
      <c r="X34" s="3">
        <v>0.66</v>
      </c>
      <c r="Y34" s="3">
        <v>0.17</v>
      </c>
      <c r="Z34" s="3">
        <v>0.13</v>
      </c>
      <c r="AA34">
        <v>0.85</v>
      </c>
      <c r="AC34" s="3">
        <v>0.27</v>
      </c>
      <c r="AD34" s="3">
        <v>0.06</v>
      </c>
      <c r="AE34">
        <v>0</v>
      </c>
      <c r="AF34">
        <v>60</v>
      </c>
      <c r="AG34">
        <v>4</v>
      </c>
      <c r="AH34">
        <v>7</v>
      </c>
      <c r="AI34">
        <v>1</v>
      </c>
      <c r="AJ34">
        <v>788</v>
      </c>
      <c r="AK34">
        <v>39</v>
      </c>
      <c r="AL34">
        <v>3</v>
      </c>
      <c r="AM34">
        <v>1</v>
      </c>
      <c r="AN34">
        <v>17</v>
      </c>
      <c r="AO34">
        <v>2</v>
      </c>
      <c r="AP34">
        <v>8</v>
      </c>
      <c r="AQ34">
        <v>0.84</v>
      </c>
      <c r="AR34">
        <v>2.4870000000000001</v>
      </c>
      <c r="AS34">
        <v>0.94</v>
      </c>
      <c r="AT34" s="2">
        <v>1.9800000000000002E-2</v>
      </c>
      <c r="AU34">
        <v>31.95</v>
      </c>
    </row>
  </sheetData>
  <hyperlinks>
    <hyperlink ref="E1" r:id="rId1" xr:uid="{C9F26F77-64F8-B048-B3ED-1F189DA505C4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2549-1275-4748-BCBA-7B00D7998544}">
  <dimension ref="A1:AU30"/>
  <sheetViews>
    <sheetView workbookViewId="0">
      <selection activeCell="B2" sqref="B2:B29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779</v>
      </c>
      <c r="C2">
        <v>21</v>
      </c>
      <c r="D2" t="s">
        <v>68</v>
      </c>
      <c r="E2" t="s">
        <v>157</v>
      </c>
      <c r="F2" t="s">
        <v>565</v>
      </c>
      <c r="G2" t="s">
        <v>570</v>
      </c>
      <c r="H2" t="s">
        <v>210</v>
      </c>
      <c r="I2" t="s">
        <v>52</v>
      </c>
      <c r="K2">
        <v>5</v>
      </c>
      <c r="L2">
        <v>4</v>
      </c>
      <c r="M2">
        <v>5</v>
      </c>
      <c r="N2">
        <v>3</v>
      </c>
      <c r="O2">
        <v>3</v>
      </c>
      <c r="P2">
        <v>2</v>
      </c>
      <c r="Q2">
        <v>4</v>
      </c>
      <c r="R2">
        <v>1</v>
      </c>
      <c r="S2">
        <v>0</v>
      </c>
      <c r="T2">
        <v>5.28</v>
      </c>
      <c r="U2">
        <v>4.25</v>
      </c>
      <c r="V2">
        <v>19</v>
      </c>
      <c r="W2">
        <v>78</v>
      </c>
      <c r="X2">
        <v>49</v>
      </c>
      <c r="Y2">
        <v>11</v>
      </c>
      <c r="Z2">
        <v>5</v>
      </c>
      <c r="AA2">
        <v>6</v>
      </c>
      <c r="AB2">
        <v>7</v>
      </c>
      <c r="AC2">
        <v>6</v>
      </c>
      <c r="AD2">
        <v>0</v>
      </c>
      <c r="AE2">
        <v>0</v>
      </c>
      <c r="AF2">
        <v>42</v>
      </c>
      <c r="AG2">
        <v>0</v>
      </c>
      <c r="AH2">
        <v>0</v>
      </c>
      <c r="AI2">
        <v>0</v>
      </c>
      <c r="AJ2">
        <v>17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0.71</v>
      </c>
      <c r="AR2">
        <v>-0.30199999999999999</v>
      </c>
      <c r="AS2">
        <v>0.67</v>
      </c>
      <c r="AT2" s="2">
        <v>-1.6999999999999999E-3</v>
      </c>
      <c r="AU2">
        <v>-2.38</v>
      </c>
    </row>
    <row r="3" spans="1:47" x14ac:dyDescent="0.2">
      <c r="A3" t="s">
        <v>639</v>
      </c>
      <c r="B3" t="s">
        <v>779</v>
      </c>
      <c r="C3">
        <v>25</v>
      </c>
      <c r="D3" t="s">
        <v>303</v>
      </c>
      <c r="E3" t="s">
        <v>158</v>
      </c>
      <c r="F3" t="s">
        <v>80</v>
      </c>
      <c r="G3" t="s">
        <v>409</v>
      </c>
      <c r="H3" t="s">
        <v>680</v>
      </c>
      <c r="I3" t="s">
        <v>57</v>
      </c>
      <c r="J3" t="s">
        <v>523</v>
      </c>
      <c r="K3">
        <v>4</v>
      </c>
      <c r="L3">
        <v>5.2</v>
      </c>
      <c r="M3">
        <v>3</v>
      </c>
      <c r="N3">
        <v>3</v>
      </c>
      <c r="O3">
        <v>3</v>
      </c>
      <c r="P3">
        <v>2</v>
      </c>
      <c r="Q3">
        <v>4</v>
      </c>
      <c r="R3">
        <v>1</v>
      </c>
      <c r="S3">
        <v>0</v>
      </c>
      <c r="T3">
        <v>5.14</v>
      </c>
      <c r="U3">
        <v>4.4800000000000004</v>
      </c>
      <c r="V3">
        <v>23</v>
      </c>
      <c r="W3">
        <v>106</v>
      </c>
      <c r="X3">
        <v>63</v>
      </c>
      <c r="Y3">
        <v>19</v>
      </c>
      <c r="Z3">
        <v>9</v>
      </c>
      <c r="AA3">
        <v>11</v>
      </c>
      <c r="AB3">
        <v>6</v>
      </c>
      <c r="AC3">
        <v>4</v>
      </c>
      <c r="AD3">
        <v>0</v>
      </c>
      <c r="AE3">
        <v>0</v>
      </c>
      <c r="AF3">
        <v>53</v>
      </c>
      <c r="AG3">
        <v>0</v>
      </c>
      <c r="AH3">
        <v>0</v>
      </c>
      <c r="AI3">
        <v>0</v>
      </c>
      <c r="AJ3">
        <v>21</v>
      </c>
      <c r="AK3">
        <v>1</v>
      </c>
      <c r="AL3">
        <v>0</v>
      </c>
      <c r="AM3">
        <v>0</v>
      </c>
      <c r="AN3">
        <v>0</v>
      </c>
      <c r="AO3">
        <v>0</v>
      </c>
      <c r="AP3">
        <v>1</v>
      </c>
      <c r="AQ3">
        <v>0.9</v>
      </c>
      <c r="AR3">
        <v>3.2000000000000001E-2</v>
      </c>
      <c r="AS3">
        <v>0.97</v>
      </c>
      <c r="AT3" s="2">
        <v>2.0000000000000001E-4</v>
      </c>
      <c r="AU3">
        <v>-0.02</v>
      </c>
    </row>
    <row r="4" spans="1:47" x14ac:dyDescent="0.2">
      <c r="A4" t="s">
        <v>639</v>
      </c>
      <c r="B4" t="s">
        <v>779</v>
      </c>
      <c r="C4">
        <v>30</v>
      </c>
      <c r="D4" t="s">
        <v>230</v>
      </c>
      <c r="E4" t="s">
        <v>157</v>
      </c>
      <c r="F4" t="s">
        <v>179</v>
      </c>
      <c r="G4" t="s">
        <v>411</v>
      </c>
      <c r="H4" t="s">
        <v>94</v>
      </c>
      <c r="I4" t="s">
        <v>66</v>
      </c>
      <c r="J4" t="s">
        <v>524</v>
      </c>
      <c r="K4">
        <v>4</v>
      </c>
      <c r="L4">
        <v>7</v>
      </c>
      <c r="M4">
        <v>3</v>
      </c>
      <c r="N4">
        <v>0</v>
      </c>
      <c r="O4">
        <v>0</v>
      </c>
      <c r="P4">
        <v>3</v>
      </c>
      <c r="Q4">
        <v>7</v>
      </c>
      <c r="R4">
        <v>0</v>
      </c>
      <c r="S4">
        <v>0</v>
      </c>
      <c r="T4">
        <v>3.86</v>
      </c>
      <c r="U4">
        <v>3.97</v>
      </c>
      <c r="V4">
        <v>26</v>
      </c>
      <c r="W4">
        <v>104</v>
      </c>
      <c r="X4">
        <v>60</v>
      </c>
      <c r="Y4">
        <v>20</v>
      </c>
      <c r="Z4">
        <v>17</v>
      </c>
      <c r="AA4">
        <v>8</v>
      </c>
      <c r="AB4">
        <v>8</v>
      </c>
      <c r="AC4">
        <v>4</v>
      </c>
      <c r="AD4">
        <v>0</v>
      </c>
      <c r="AE4">
        <v>0</v>
      </c>
      <c r="AF4">
        <v>75</v>
      </c>
      <c r="AG4">
        <v>0</v>
      </c>
      <c r="AH4">
        <v>1</v>
      </c>
      <c r="AI4">
        <v>0</v>
      </c>
      <c r="AJ4">
        <v>23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1.08</v>
      </c>
      <c r="AR4">
        <v>0.42799999999999999</v>
      </c>
      <c r="AS4">
        <v>1.06</v>
      </c>
      <c r="AT4" s="2">
        <v>2.5000000000000001E-3</v>
      </c>
      <c r="AU4">
        <v>3.34</v>
      </c>
    </row>
    <row r="5" spans="1:47" x14ac:dyDescent="0.2">
      <c r="A5" t="s">
        <v>639</v>
      </c>
      <c r="B5" t="s">
        <v>779</v>
      </c>
      <c r="C5">
        <v>34</v>
      </c>
      <c r="D5" t="s">
        <v>352</v>
      </c>
      <c r="E5" t="s">
        <v>158</v>
      </c>
      <c r="F5" t="s">
        <v>77</v>
      </c>
      <c r="G5" t="s">
        <v>409</v>
      </c>
      <c r="H5" t="s">
        <v>196</v>
      </c>
      <c r="I5" t="s">
        <v>66</v>
      </c>
      <c r="J5" t="s">
        <v>686</v>
      </c>
      <c r="K5">
        <v>4</v>
      </c>
      <c r="L5">
        <v>6.2</v>
      </c>
      <c r="M5">
        <v>5</v>
      </c>
      <c r="N5">
        <v>3</v>
      </c>
      <c r="O5">
        <v>3</v>
      </c>
      <c r="P5">
        <v>2</v>
      </c>
      <c r="Q5">
        <v>8</v>
      </c>
      <c r="R5">
        <v>1</v>
      </c>
      <c r="S5">
        <v>0</v>
      </c>
      <c r="T5">
        <v>3.89</v>
      </c>
      <c r="U5">
        <v>3.9</v>
      </c>
      <c r="V5">
        <v>26</v>
      </c>
      <c r="W5">
        <v>113</v>
      </c>
      <c r="X5">
        <v>70</v>
      </c>
      <c r="Y5">
        <v>21</v>
      </c>
      <c r="Z5">
        <v>15</v>
      </c>
      <c r="AA5">
        <v>8</v>
      </c>
      <c r="AB5">
        <v>8</v>
      </c>
      <c r="AC5">
        <v>3</v>
      </c>
      <c r="AD5">
        <v>1</v>
      </c>
      <c r="AE5">
        <v>0</v>
      </c>
      <c r="AF5">
        <v>58</v>
      </c>
      <c r="AG5">
        <v>0</v>
      </c>
      <c r="AH5">
        <v>0</v>
      </c>
      <c r="AI5">
        <v>0</v>
      </c>
      <c r="AJ5">
        <v>24</v>
      </c>
      <c r="AK5">
        <v>2</v>
      </c>
      <c r="AL5">
        <v>0</v>
      </c>
      <c r="AM5">
        <v>0</v>
      </c>
      <c r="AN5">
        <v>1</v>
      </c>
      <c r="AO5">
        <v>0</v>
      </c>
      <c r="AP5">
        <v>0</v>
      </c>
      <c r="AQ5">
        <v>0.7</v>
      </c>
      <c r="AR5">
        <v>6.0000000000000001E-3</v>
      </c>
      <c r="AS5">
        <v>0.74</v>
      </c>
      <c r="AT5" s="2">
        <v>0</v>
      </c>
      <c r="AU5">
        <v>0.63</v>
      </c>
    </row>
    <row r="6" spans="1:47" x14ac:dyDescent="0.2">
      <c r="A6" t="s">
        <v>639</v>
      </c>
      <c r="B6" t="s">
        <v>779</v>
      </c>
      <c r="C6">
        <v>40</v>
      </c>
      <c r="D6" t="s">
        <v>424</v>
      </c>
      <c r="E6" t="s">
        <v>157</v>
      </c>
      <c r="F6" t="s">
        <v>102</v>
      </c>
      <c r="G6" t="s">
        <v>410</v>
      </c>
      <c r="H6" t="s">
        <v>629</v>
      </c>
      <c r="I6" t="s">
        <v>57</v>
      </c>
      <c r="J6" t="s">
        <v>555</v>
      </c>
      <c r="K6">
        <v>5</v>
      </c>
      <c r="L6">
        <v>5</v>
      </c>
      <c r="M6">
        <v>8</v>
      </c>
      <c r="N6">
        <v>4</v>
      </c>
      <c r="O6">
        <v>4</v>
      </c>
      <c r="P6">
        <v>2</v>
      </c>
      <c r="Q6">
        <v>0</v>
      </c>
      <c r="R6">
        <v>1</v>
      </c>
      <c r="S6">
        <v>1</v>
      </c>
      <c r="T6">
        <v>4.3099999999999996</v>
      </c>
      <c r="U6">
        <v>4.3600000000000003</v>
      </c>
      <c r="V6">
        <v>26</v>
      </c>
      <c r="W6">
        <v>98</v>
      </c>
      <c r="X6">
        <v>58</v>
      </c>
      <c r="Y6">
        <v>18</v>
      </c>
      <c r="Z6">
        <v>3</v>
      </c>
      <c r="AA6">
        <v>10</v>
      </c>
      <c r="AB6">
        <v>13</v>
      </c>
      <c r="AC6">
        <v>6</v>
      </c>
      <c r="AD6">
        <v>0</v>
      </c>
      <c r="AE6">
        <v>0</v>
      </c>
      <c r="AF6">
        <v>33</v>
      </c>
      <c r="AG6">
        <v>0</v>
      </c>
      <c r="AH6">
        <v>0</v>
      </c>
      <c r="AI6">
        <v>0</v>
      </c>
      <c r="AJ6">
        <v>23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0.87</v>
      </c>
      <c r="AR6">
        <v>-0.187</v>
      </c>
      <c r="AS6">
        <v>1.08</v>
      </c>
      <c r="AT6" s="2">
        <v>-1.4E-3</v>
      </c>
      <c r="AU6">
        <v>-2.3199999999999998</v>
      </c>
    </row>
    <row r="7" spans="1:47" x14ac:dyDescent="0.2">
      <c r="A7" t="s">
        <v>639</v>
      </c>
      <c r="B7" t="s">
        <v>779</v>
      </c>
      <c r="C7">
        <v>46</v>
      </c>
      <c r="D7" t="s">
        <v>641</v>
      </c>
      <c r="E7" t="s">
        <v>158</v>
      </c>
      <c r="F7" t="s">
        <v>88</v>
      </c>
      <c r="G7" t="s">
        <v>410</v>
      </c>
      <c r="H7" t="s">
        <v>203</v>
      </c>
      <c r="I7" t="s">
        <v>57</v>
      </c>
      <c r="K7">
        <v>5</v>
      </c>
      <c r="L7">
        <v>6</v>
      </c>
      <c r="M7">
        <v>9</v>
      </c>
      <c r="N7">
        <v>3</v>
      </c>
      <c r="O7">
        <v>3</v>
      </c>
      <c r="P7">
        <v>2</v>
      </c>
      <c r="Q7">
        <v>4</v>
      </c>
      <c r="R7">
        <v>0</v>
      </c>
      <c r="S7">
        <v>1</v>
      </c>
      <c r="T7">
        <v>4.34</v>
      </c>
      <c r="U7">
        <v>4.22</v>
      </c>
      <c r="V7">
        <v>28</v>
      </c>
      <c r="W7">
        <v>103</v>
      </c>
      <c r="X7">
        <v>65</v>
      </c>
      <c r="Y7">
        <v>16</v>
      </c>
      <c r="Z7">
        <v>9</v>
      </c>
      <c r="AA7">
        <v>12</v>
      </c>
      <c r="AB7">
        <v>9</v>
      </c>
      <c r="AC7">
        <v>4</v>
      </c>
      <c r="AD7">
        <v>2</v>
      </c>
      <c r="AE7">
        <v>0</v>
      </c>
      <c r="AF7">
        <v>44</v>
      </c>
      <c r="AG7">
        <v>0</v>
      </c>
      <c r="AH7">
        <v>0</v>
      </c>
      <c r="AI7">
        <v>0</v>
      </c>
      <c r="AJ7">
        <v>25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1.03</v>
      </c>
      <c r="AR7">
        <v>3.3000000000000002E-2</v>
      </c>
      <c r="AS7">
        <v>1.33</v>
      </c>
      <c r="AT7" s="2">
        <v>2.9999999999999997E-4</v>
      </c>
      <c r="AU7">
        <v>0.32</v>
      </c>
    </row>
    <row r="8" spans="1:47" x14ac:dyDescent="0.2">
      <c r="A8" t="s">
        <v>639</v>
      </c>
      <c r="B8" t="s">
        <v>779</v>
      </c>
      <c r="C8">
        <v>51</v>
      </c>
      <c r="D8" t="s">
        <v>401</v>
      </c>
      <c r="E8" t="s">
        <v>158</v>
      </c>
      <c r="F8" t="s">
        <v>93</v>
      </c>
      <c r="G8" t="s">
        <v>411</v>
      </c>
      <c r="H8" t="s">
        <v>407</v>
      </c>
      <c r="I8" t="s">
        <v>66</v>
      </c>
      <c r="K8">
        <v>4</v>
      </c>
      <c r="L8">
        <v>7</v>
      </c>
      <c r="M8">
        <v>4</v>
      </c>
      <c r="N8">
        <v>3</v>
      </c>
      <c r="O8">
        <v>3</v>
      </c>
      <c r="P8">
        <v>3</v>
      </c>
      <c r="Q8">
        <v>6</v>
      </c>
      <c r="R8">
        <v>1</v>
      </c>
      <c r="S8">
        <v>0</v>
      </c>
      <c r="T8">
        <v>4.2699999999999996</v>
      </c>
      <c r="U8">
        <v>4.2699999999999996</v>
      </c>
      <c r="V8">
        <v>28</v>
      </c>
      <c r="W8">
        <v>105</v>
      </c>
      <c r="X8">
        <v>64</v>
      </c>
      <c r="Y8">
        <v>20</v>
      </c>
      <c r="Z8">
        <v>9</v>
      </c>
      <c r="AA8">
        <v>8</v>
      </c>
      <c r="AB8">
        <v>11</v>
      </c>
      <c r="AC8">
        <v>5</v>
      </c>
      <c r="AD8">
        <v>2</v>
      </c>
      <c r="AE8">
        <v>0</v>
      </c>
      <c r="AF8">
        <v>60</v>
      </c>
      <c r="AG8">
        <v>0</v>
      </c>
      <c r="AH8">
        <v>0</v>
      </c>
      <c r="AI8">
        <v>0</v>
      </c>
      <c r="AJ8">
        <v>24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1.29</v>
      </c>
      <c r="AR8">
        <v>8.2000000000000003E-2</v>
      </c>
      <c r="AS8">
        <v>1.46</v>
      </c>
      <c r="AT8" s="2">
        <v>5.9999999999999995E-4</v>
      </c>
      <c r="AU8">
        <v>0.88</v>
      </c>
    </row>
    <row r="9" spans="1:47" x14ac:dyDescent="0.2">
      <c r="A9" t="s">
        <v>639</v>
      </c>
      <c r="B9" t="s">
        <v>779</v>
      </c>
      <c r="C9">
        <v>56</v>
      </c>
      <c r="D9" t="s">
        <v>427</v>
      </c>
      <c r="E9" t="s">
        <v>157</v>
      </c>
      <c r="F9" t="s">
        <v>135</v>
      </c>
      <c r="G9" t="s">
        <v>411</v>
      </c>
      <c r="H9" t="s">
        <v>70</v>
      </c>
      <c r="I9" t="s">
        <v>85</v>
      </c>
      <c r="J9" t="s">
        <v>441</v>
      </c>
      <c r="K9">
        <v>4</v>
      </c>
      <c r="L9">
        <v>7.2</v>
      </c>
      <c r="M9">
        <v>5</v>
      </c>
      <c r="N9">
        <v>1</v>
      </c>
      <c r="O9">
        <v>1</v>
      </c>
      <c r="P9">
        <v>1</v>
      </c>
      <c r="Q9">
        <v>10</v>
      </c>
      <c r="R9">
        <v>0</v>
      </c>
      <c r="S9">
        <v>0</v>
      </c>
      <c r="T9">
        <v>3.88</v>
      </c>
      <c r="U9">
        <v>3.84</v>
      </c>
      <c r="V9">
        <v>29</v>
      </c>
      <c r="W9">
        <v>109</v>
      </c>
      <c r="X9">
        <v>73</v>
      </c>
      <c r="Y9">
        <v>25</v>
      </c>
      <c r="Z9">
        <v>12</v>
      </c>
      <c r="AA9">
        <v>9</v>
      </c>
      <c r="AB9">
        <v>9</v>
      </c>
      <c r="AC9">
        <v>4</v>
      </c>
      <c r="AD9">
        <v>3</v>
      </c>
      <c r="AE9">
        <v>0</v>
      </c>
      <c r="AF9">
        <v>74</v>
      </c>
      <c r="AG9">
        <v>1</v>
      </c>
      <c r="AH9">
        <v>0</v>
      </c>
      <c r="AI9">
        <v>0</v>
      </c>
      <c r="AJ9">
        <v>28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1.08</v>
      </c>
      <c r="AR9">
        <v>0.35299999999999998</v>
      </c>
      <c r="AS9">
        <v>1.55</v>
      </c>
      <c r="AT9" s="2">
        <v>3.0000000000000001E-3</v>
      </c>
      <c r="AU9">
        <v>2.68</v>
      </c>
    </row>
    <row r="10" spans="1:47" x14ac:dyDescent="0.2">
      <c r="A10" t="s">
        <v>639</v>
      </c>
      <c r="B10" t="s">
        <v>779</v>
      </c>
      <c r="C10">
        <v>61</v>
      </c>
      <c r="D10" t="s">
        <v>186</v>
      </c>
      <c r="E10" t="s">
        <v>157</v>
      </c>
      <c r="F10" t="s">
        <v>64</v>
      </c>
      <c r="G10" t="s">
        <v>411</v>
      </c>
      <c r="H10" t="s">
        <v>210</v>
      </c>
      <c r="I10" t="s">
        <v>85</v>
      </c>
      <c r="K10">
        <v>4</v>
      </c>
      <c r="L10">
        <v>8</v>
      </c>
      <c r="M10">
        <v>9</v>
      </c>
      <c r="N10">
        <v>3</v>
      </c>
      <c r="O10">
        <v>2</v>
      </c>
      <c r="P10">
        <v>1</v>
      </c>
      <c r="Q10">
        <v>3</v>
      </c>
      <c r="R10">
        <v>0</v>
      </c>
      <c r="S10">
        <v>0</v>
      </c>
      <c r="T10">
        <v>3.69</v>
      </c>
      <c r="U10">
        <v>3.72</v>
      </c>
      <c r="V10">
        <v>33</v>
      </c>
      <c r="W10">
        <v>106</v>
      </c>
      <c r="X10">
        <v>70</v>
      </c>
      <c r="Y10">
        <v>19</v>
      </c>
      <c r="Z10">
        <v>8</v>
      </c>
      <c r="AA10">
        <v>12</v>
      </c>
      <c r="AB10">
        <v>17</v>
      </c>
      <c r="AC10">
        <v>9</v>
      </c>
      <c r="AD10">
        <v>4</v>
      </c>
      <c r="AE10">
        <v>0</v>
      </c>
      <c r="AF10">
        <v>56</v>
      </c>
      <c r="AG10">
        <v>0</v>
      </c>
      <c r="AH10">
        <v>0</v>
      </c>
      <c r="AI10">
        <v>0</v>
      </c>
      <c r="AJ10">
        <v>32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0.92</v>
      </c>
      <c r="AR10">
        <v>2.4E-2</v>
      </c>
      <c r="AS10">
        <v>1.29</v>
      </c>
      <c r="AT10" s="2">
        <v>2.0000000000000001E-4</v>
      </c>
      <c r="AU10">
        <v>0.86</v>
      </c>
    </row>
    <row r="11" spans="1:47" x14ac:dyDescent="0.2">
      <c r="A11" t="s">
        <v>639</v>
      </c>
      <c r="B11" t="s">
        <v>779</v>
      </c>
      <c r="C11">
        <v>66</v>
      </c>
      <c r="D11" t="s">
        <v>188</v>
      </c>
      <c r="E11" t="s">
        <v>158</v>
      </c>
      <c r="F11" t="s">
        <v>59</v>
      </c>
      <c r="G11" t="s">
        <v>409</v>
      </c>
      <c r="H11" t="s">
        <v>78</v>
      </c>
      <c r="I11" t="s">
        <v>66</v>
      </c>
      <c r="K11">
        <v>5</v>
      </c>
      <c r="L11">
        <v>7</v>
      </c>
      <c r="M11">
        <v>4</v>
      </c>
      <c r="N11">
        <v>1</v>
      </c>
      <c r="O11">
        <v>1</v>
      </c>
      <c r="P11">
        <v>3</v>
      </c>
      <c r="Q11">
        <v>9</v>
      </c>
      <c r="R11">
        <v>0</v>
      </c>
      <c r="S11">
        <v>0</v>
      </c>
      <c r="T11">
        <v>3.46</v>
      </c>
      <c r="U11">
        <v>3.54</v>
      </c>
      <c r="V11">
        <v>27</v>
      </c>
      <c r="W11">
        <v>115</v>
      </c>
      <c r="X11">
        <v>71</v>
      </c>
      <c r="Y11">
        <v>21</v>
      </c>
      <c r="Z11">
        <v>13</v>
      </c>
      <c r="AA11">
        <v>7</v>
      </c>
      <c r="AB11">
        <v>8</v>
      </c>
      <c r="AC11">
        <v>4</v>
      </c>
      <c r="AD11">
        <v>2</v>
      </c>
      <c r="AE11">
        <v>0</v>
      </c>
      <c r="AF11">
        <v>71</v>
      </c>
      <c r="AG11">
        <v>0</v>
      </c>
      <c r="AH11">
        <v>0</v>
      </c>
      <c r="AI11">
        <v>0</v>
      </c>
      <c r="AJ11">
        <v>24</v>
      </c>
      <c r="AK11">
        <v>1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1.07</v>
      </c>
      <c r="AR11">
        <v>0.35699999999999998</v>
      </c>
      <c r="AS11">
        <v>1.72</v>
      </c>
      <c r="AT11" s="2">
        <v>3.3999999999999998E-3</v>
      </c>
      <c r="AU11">
        <v>2.88</v>
      </c>
    </row>
    <row r="12" spans="1:47" x14ac:dyDescent="0.2">
      <c r="A12" t="s">
        <v>639</v>
      </c>
      <c r="B12" t="s">
        <v>779</v>
      </c>
      <c r="C12">
        <v>71</v>
      </c>
      <c r="D12" t="s">
        <v>359</v>
      </c>
      <c r="E12" t="s">
        <v>158</v>
      </c>
      <c r="F12" t="s">
        <v>117</v>
      </c>
      <c r="G12" t="s">
        <v>410</v>
      </c>
      <c r="H12" t="s">
        <v>310</v>
      </c>
      <c r="I12" t="s">
        <v>111</v>
      </c>
      <c r="J12" t="s">
        <v>583</v>
      </c>
      <c r="K12">
        <v>4</v>
      </c>
      <c r="L12">
        <v>9</v>
      </c>
      <c r="M12">
        <v>3</v>
      </c>
      <c r="N12">
        <v>1</v>
      </c>
      <c r="O12">
        <v>1</v>
      </c>
      <c r="P12">
        <v>1</v>
      </c>
      <c r="Q12">
        <v>10</v>
      </c>
      <c r="R12">
        <v>0</v>
      </c>
      <c r="S12">
        <v>0</v>
      </c>
      <c r="T12">
        <v>3.2</v>
      </c>
      <c r="U12">
        <v>3.3</v>
      </c>
      <c r="V12">
        <v>30</v>
      </c>
      <c r="W12">
        <v>113</v>
      </c>
      <c r="X12">
        <v>75</v>
      </c>
      <c r="Y12">
        <v>18</v>
      </c>
      <c r="Z12">
        <v>10</v>
      </c>
      <c r="AA12">
        <v>14</v>
      </c>
      <c r="AB12">
        <v>5</v>
      </c>
      <c r="AC12">
        <v>3</v>
      </c>
      <c r="AD12">
        <v>1</v>
      </c>
      <c r="AE12">
        <v>0</v>
      </c>
      <c r="AF12">
        <v>86</v>
      </c>
      <c r="AG12">
        <v>0</v>
      </c>
      <c r="AH12">
        <v>0</v>
      </c>
      <c r="AI12">
        <v>0</v>
      </c>
      <c r="AJ12">
        <v>29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0.59</v>
      </c>
      <c r="AR12">
        <v>0.28999999999999998</v>
      </c>
      <c r="AS12">
        <v>0.86</v>
      </c>
      <c r="AT12" s="2">
        <v>2.5000000000000001E-3</v>
      </c>
      <c r="AU12">
        <v>3.98</v>
      </c>
    </row>
    <row r="13" spans="1:47" x14ac:dyDescent="0.2">
      <c r="A13" t="s">
        <v>639</v>
      </c>
      <c r="B13" t="s">
        <v>779</v>
      </c>
      <c r="C13">
        <v>75</v>
      </c>
      <c r="D13" t="s">
        <v>361</v>
      </c>
      <c r="E13" t="s">
        <v>157</v>
      </c>
      <c r="F13" t="s">
        <v>596</v>
      </c>
      <c r="G13" t="s">
        <v>570</v>
      </c>
      <c r="H13" t="s">
        <v>235</v>
      </c>
      <c r="I13" t="s">
        <v>57</v>
      </c>
      <c r="J13" t="s">
        <v>584</v>
      </c>
      <c r="K13">
        <v>4</v>
      </c>
      <c r="L13">
        <v>6</v>
      </c>
      <c r="M13">
        <v>5</v>
      </c>
      <c r="N13">
        <v>2</v>
      </c>
      <c r="O13">
        <v>2</v>
      </c>
      <c r="P13">
        <v>3</v>
      </c>
      <c r="Q13">
        <v>5</v>
      </c>
      <c r="R13">
        <v>1</v>
      </c>
      <c r="S13">
        <v>0</v>
      </c>
      <c r="T13">
        <v>3.19</v>
      </c>
      <c r="U13">
        <v>3.42</v>
      </c>
      <c r="V13">
        <v>25</v>
      </c>
      <c r="W13">
        <v>100</v>
      </c>
      <c r="X13">
        <v>59</v>
      </c>
      <c r="Y13">
        <v>14</v>
      </c>
      <c r="Z13">
        <v>9</v>
      </c>
      <c r="AA13">
        <v>11</v>
      </c>
      <c r="AB13">
        <v>6</v>
      </c>
      <c r="AC13">
        <v>4</v>
      </c>
      <c r="AD13">
        <v>0</v>
      </c>
      <c r="AE13">
        <v>0</v>
      </c>
      <c r="AF13">
        <v>56</v>
      </c>
      <c r="AG13">
        <v>0</v>
      </c>
      <c r="AH13">
        <v>1</v>
      </c>
      <c r="AI13">
        <v>0</v>
      </c>
      <c r="AJ13">
        <v>21</v>
      </c>
      <c r="AK13">
        <v>1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1.1100000000000001</v>
      </c>
      <c r="AR13">
        <v>0.13700000000000001</v>
      </c>
      <c r="AS13">
        <v>1.43</v>
      </c>
      <c r="AT13" s="2">
        <v>1.1000000000000001E-3</v>
      </c>
      <c r="AU13">
        <v>0.91</v>
      </c>
    </row>
    <row r="14" spans="1:47" x14ac:dyDescent="0.2">
      <c r="A14" t="s">
        <v>639</v>
      </c>
      <c r="B14" t="s">
        <v>779</v>
      </c>
      <c r="C14">
        <v>85</v>
      </c>
      <c r="D14" t="s">
        <v>636</v>
      </c>
      <c r="E14" t="s">
        <v>158</v>
      </c>
      <c r="F14" t="s">
        <v>227</v>
      </c>
      <c r="G14" t="s">
        <v>410</v>
      </c>
      <c r="H14" t="s">
        <v>174</v>
      </c>
      <c r="I14" t="s">
        <v>57</v>
      </c>
      <c r="J14" t="s">
        <v>750</v>
      </c>
      <c r="K14">
        <v>5</v>
      </c>
      <c r="L14">
        <v>5.2</v>
      </c>
      <c r="M14">
        <v>8</v>
      </c>
      <c r="N14">
        <v>5</v>
      </c>
      <c r="O14">
        <v>5</v>
      </c>
      <c r="P14">
        <v>2</v>
      </c>
      <c r="Q14">
        <v>4</v>
      </c>
      <c r="R14">
        <v>1</v>
      </c>
      <c r="S14">
        <v>0</v>
      </c>
      <c r="T14">
        <v>3.3</v>
      </c>
      <c r="U14">
        <v>3.53</v>
      </c>
      <c r="V14">
        <v>27</v>
      </c>
      <c r="W14">
        <v>89</v>
      </c>
      <c r="X14">
        <v>59</v>
      </c>
      <c r="Y14">
        <v>18</v>
      </c>
      <c r="Z14">
        <v>5</v>
      </c>
      <c r="AA14">
        <v>9</v>
      </c>
      <c r="AB14">
        <v>12</v>
      </c>
      <c r="AC14">
        <v>7</v>
      </c>
      <c r="AD14">
        <v>2</v>
      </c>
      <c r="AE14">
        <v>0</v>
      </c>
      <c r="AF14">
        <v>35</v>
      </c>
      <c r="AG14">
        <v>0</v>
      </c>
      <c r="AH14">
        <v>0</v>
      </c>
      <c r="AI14">
        <v>0</v>
      </c>
      <c r="AJ14">
        <v>24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1.33</v>
      </c>
      <c r="AR14">
        <v>-0.20899999999999999</v>
      </c>
      <c r="AS14">
        <v>1.57</v>
      </c>
      <c r="AT14" s="2">
        <v>-1.5E-3</v>
      </c>
      <c r="AU14">
        <v>-1.02</v>
      </c>
    </row>
    <row r="15" spans="1:47" x14ac:dyDescent="0.2">
      <c r="A15" t="s">
        <v>639</v>
      </c>
      <c r="B15" t="s">
        <v>779</v>
      </c>
      <c r="C15">
        <v>90</v>
      </c>
      <c r="D15" t="s">
        <v>250</v>
      </c>
      <c r="E15" t="s">
        <v>157</v>
      </c>
      <c r="F15" t="s">
        <v>77</v>
      </c>
      <c r="G15" t="s">
        <v>409</v>
      </c>
      <c r="H15" t="s">
        <v>174</v>
      </c>
      <c r="I15" t="s">
        <v>66</v>
      </c>
      <c r="K15">
        <v>8</v>
      </c>
      <c r="L15">
        <v>6</v>
      </c>
      <c r="M15">
        <v>7</v>
      </c>
      <c r="N15">
        <v>4</v>
      </c>
      <c r="O15">
        <v>3</v>
      </c>
      <c r="P15">
        <v>3</v>
      </c>
      <c r="Q15">
        <v>6</v>
      </c>
      <c r="R15">
        <v>0</v>
      </c>
      <c r="S15">
        <v>0</v>
      </c>
      <c r="T15">
        <v>3.36</v>
      </c>
      <c r="U15">
        <v>3.48</v>
      </c>
      <c r="V15">
        <v>29</v>
      </c>
      <c r="W15">
        <v>116</v>
      </c>
      <c r="X15">
        <v>72</v>
      </c>
      <c r="Y15">
        <v>24</v>
      </c>
      <c r="Z15">
        <v>12</v>
      </c>
      <c r="AA15">
        <v>9</v>
      </c>
      <c r="AB15">
        <v>11</v>
      </c>
      <c r="AC15">
        <v>5</v>
      </c>
      <c r="AD15">
        <v>1</v>
      </c>
      <c r="AE15">
        <v>0</v>
      </c>
      <c r="AF15">
        <v>47</v>
      </c>
      <c r="AG15">
        <v>1</v>
      </c>
      <c r="AH15">
        <v>0</v>
      </c>
      <c r="AI15">
        <v>0</v>
      </c>
      <c r="AJ15">
        <v>25</v>
      </c>
      <c r="AK15">
        <v>3</v>
      </c>
      <c r="AL15">
        <v>0</v>
      </c>
      <c r="AM15">
        <v>0</v>
      </c>
      <c r="AN15">
        <v>0</v>
      </c>
      <c r="AO15">
        <v>1</v>
      </c>
      <c r="AP15">
        <v>1</v>
      </c>
      <c r="AQ15">
        <v>1.46</v>
      </c>
      <c r="AR15">
        <v>-5.2999999999999999E-2</v>
      </c>
      <c r="AS15">
        <v>1.72</v>
      </c>
      <c r="AT15" s="2">
        <v>-4.0000000000000002E-4</v>
      </c>
      <c r="AU15">
        <v>0.05</v>
      </c>
    </row>
    <row r="16" spans="1:47" x14ac:dyDescent="0.2">
      <c r="A16" t="s">
        <v>639</v>
      </c>
      <c r="B16" t="s">
        <v>779</v>
      </c>
      <c r="C16">
        <v>95</v>
      </c>
      <c r="D16" t="s">
        <v>253</v>
      </c>
      <c r="E16" t="s">
        <v>157</v>
      </c>
      <c r="F16" t="s">
        <v>88</v>
      </c>
      <c r="G16" t="s">
        <v>410</v>
      </c>
      <c r="H16" t="s">
        <v>196</v>
      </c>
      <c r="I16" t="s">
        <v>52</v>
      </c>
      <c r="J16" t="s">
        <v>689</v>
      </c>
      <c r="K16">
        <v>5</v>
      </c>
      <c r="L16">
        <v>4</v>
      </c>
      <c r="M16">
        <v>5</v>
      </c>
      <c r="N16">
        <v>5</v>
      </c>
      <c r="O16">
        <v>5</v>
      </c>
      <c r="P16">
        <v>4</v>
      </c>
      <c r="Q16">
        <v>5</v>
      </c>
      <c r="R16">
        <v>2</v>
      </c>
      <c r="S16">
        <v>0</v>
      </c>
      <c r="T16">
        <v>3.65</v>
      </c>
      <c r="U16">
        <v>3.72</v>
      </c>
      <c r="V16">
        <v>21</v>
      </c>
      <c r="W16">
        <v>82</v>
      </c>
      <c r="X16">
        <v>48</v>
      </c>
      <c r="Y16">
        <v>10</v>
      </c>
      <c r="Z16">
        <v>10</v>
      </c>
      <c r="AA16">
        <v>6</v>
      </c>
      <c r="AB16">
        <v>6</v>
      </c>
      <c r="AC16">
        <v>2</v>
      </c>
      <c r="AD16">
        <v>0</v>
      </c>
      <c r="AE16">
        <v>0</v>
      </c>
      <c r="AF16">
        <v>33</v>
      </c>
      <c r="AG16">
        <v>0</v>
      </c>
      <c r="AH16">
        <v>0</v>
      </c>
      <c r="AI16">
        <v>0</v>
      </c>
      <c r="AJ16">
        <v>15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0.59</v>
      </c>
      <c r="AR16">
        <v>-0.29099999999999998</v>
      </c>
      <c r="AS16">
        <v>0.61</v>
      </c>
      <c r="AT16" s="2">
        <v>-1.8E-3</v>
      </c>
      <c r="AU16">
        <v>-3.32</v>
      </c>
    </row>
    <row r="17" spans="1:47" x14ac:dyDescent="0.2">
      <c r="A17" t="s">
        <v>639</v>
      </c>
      <c r="B17" t="s">
        <v>779</v>
      </c>
      <c r="C17">
        <v>100</v>
      </c>
      <c r="D17" t="s">
        <v>116</v>
      </c>
      <c r="E17" t="s">
        <v>158</v>
      </c>
      <c r="F17" t="s">
        <v>69</v>
      </c>
      <c r="G17" t="s">
        <v>411</v>
      </c>
      <c r="H17" t="s">
        <v>100</v>
      </c>
      <c r="I17" t="s">
        <v>57</v>
      </c>
      <c r="K17">
        <v>6</v>
      </c>
      <c r="L17">
        <v>5.0999999999999996</v>
      </c>
      <c r="M17">
        <v>5</v>
      </c>
      <c r="N17">
        <v>3</v>
      </c>
      <c r="O17">
        <v>2</v>
      </c>
      <c r="P17">
        <v>2</v>
      </c>
      <c r="Q17">
        <v>4</v>
      </c>
      <c r="R17">
        <v>2</v>
      </c>
      <c r="S17">
        <v>0</v>
      </c>
      <c r="T17">
        <v>3.64</v>
      </c>
      <c r="U17">
        <v>3.9</v>
      </c>
      <c r="V17">
        <v>25</v>
      </c>
      <c r="W17">
        <v>104</v>
      </c>
      <c r="X17">
        <v>59</v>
      </c>
      <c r="Y17">
        <v>15</v>
      </c>
      <c r="Z17">
        <v>5</v>
      </c>
      <c r="AA17">
        <v>6</v>
      </c>
      <c r="AB17">
        <v>13</v>
      </c>
      <c r="AC17">
        <v>8</v>
      </c>
      <c r="AD17">
        <v>2</v>
      </c>
      <c r="AE17">
        <v>0</v>
      </c>
      <c r="AF17">
        <v>50</v>
      </c>
      <c r="AG17">
        <v>0</v>
      </c>
      <c r="AH17">
        <v>0</v>
      </c>
      <c r="AI17">
        <v>0</v>
      </c>
      <c r="AJ17">
        <v>23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0.85</v>
      </c>
      <c r="AR17">
        <v>-6.6000000000000003E-2</v>
      </c>
      <c r="AS17">
        <v>1.18</v>
      </c>
      <c r="AT17" s="2">
        <v>-5.0000000000000001E-4</v>
      </c>
      <c r="AU17">
        <v>-0.64</v>
      </c>
    </row>
    <row r="18" spans="1:47" x14ac:dyDescent="0.2">
      <c r="A18" t="s">
        <v>639</v>
      </c>
      <c r="B18" t="s">
        <v>779</v>
      </c>
      <c r="C18">
        <v>105</v>
      </c>
      <c r="D18" t="s">
        <v>119</v>
      </c>
      <c r="E18" t="s">
        <v>158</v>
      </c>
      <c r="F18" t="s">
        <v>77</v>
      </c>
      <c r="G18" t="s">
        <v>409</v>
      </c>
      <c r="H18" t="s">
        <v>787</v>
      </c>
      <c r="I18" t="s">
        <v>297</v>
      </c>
      <c r="J18" t="s">
        <v>562</v>
      </c>
      <c r="K18">
        <v>4</v>
      </c>
      <c r="L18">
        <v>2.2000000000000002</v>
      </c>
      <c r="M18">
        <v>8</v>
      </c>
      <c r="N18">
        <v>8</v>
      </c>
      <c r="O18">
        <v>7</v>
      </c>
      <c r="P18">
        <v>5</v>
      </c>
      <c r="Q18">
        <v>1</v>
      </c>
      <c r="R18">
        <v>0</v>
      </c>
      <c r="S18">
        <v>0</v>
      </c>
      <c r="T18">
        <v>4.08</v>
      </c>
      <c r="U18">
        <v>3.99</v>
      </c>
      <c r="V18">
        <v>21</v>
      </c>
      <c r="W18">
        <v>80</v>
      </c>
      <c r="X18">
        <v>45</v>
      </c>
      <c r="Y18">
        <v>11</v>
      </c>
      <c r="Z18">
        <v>7</v>
      </c>
      <c r="AA18">
        <v>3</v>
      </c>
      <c r="AB18">
        <v>12</v>
      </c>
      <c r="AC18">
        <v>8</v>
      </c>
      <c r="AD18">
        <v>0</v>
      </c>
      <c r="AE18">
        <v>0</v>
      </c>
      <c r="AF18">
        <v>8</v>
      </c>
      <c r="AG18">
        <v>0</v>
      </c>
      <c r="AH18">
        <v>0</v>
      </c>
      <c r="AI18">
        <v>0</v>
      </c>
      <c r="AJ18">
        <v>15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1.23</v>
      </c>
      <c r="AR18">
        <v>-0.502</v>
      </c>
      <c r="AS18">
        <v>1.7</v>
      </c>
      <c r="AT18" s="2">
        <v>-4.1999999999999997E-3</v>
      </c>
      <c r="AU18">
        <v>-6.59</v>
      </c>
    </row>
    <row r="19" spans="1:47" x14ac:dyDescent="0.2">
      <c r="A19" t="s">
        <v>639</v>
      </c>
      <c r="B19" t="s">
        <v>779</v>
      </c>
      <c r="C19">
        <v>110</v>
      </c>
      <c r="D19" t="s">
        <v>123</v>
      </c>
      <c r="E19" t="s">
        <v>157</v>
      </c>
      <c r="F19" t="s">
        <v>566</v>
      </c>
      <c r="G19" t="s">
        <v>570</v>
      </c>
      <c r="H19" t="s">
        <v>70</v>
      </c>
      <c r="I19" t="s">
        <v>66</v>
      </c>
      <c r="J19" t="s">
        <v>260</v>
      </c>
      <c r="K19">
        <v>5</v>
      </c>
      <c r="L19">
        <v>6.1</v>
      </c>
      <c r="M19">
        <v>4</v>
      </c>
      <c r="N19">
        <v>0</v>
      </c>
      <c r="O19">
        <v>0</v>
      </c>
      <c r="P19">
        <v>2</v>
      </c>
      <c r="Q19">
        <v>4</v>
      </c>
      <c r="R19">
        <v>0</v>
      </c>
      <c r="S19">
        <v>0</v>
      </c>
      <c r="T19">
        <v>3.88</v>
      </c>
      <c r="U19">
        <v>3.94</v>
      </c>
      <c r="V19">
        <v>26</v>
      </c>
      <c r="W19">
        <v>92</v>
      </c>
      <c r="X19">
        <v>57</v>
      </c>
      <c r="Y19">
        <v>17</v>
      </c>
      <c r="Z19">
        <v>6</v>
      </c>
      <c r="AA19">
        <v>12</v>
      </c>
      <c r="AB19">
        <v>8</v>
      </c>
      <c r="AC19">
        <v>4</v>
      </c>
      <c r="AD19">
        <v>1</v>
      </c>
      <c r="AE19">
        <v>0</v>
      </c>
      <c r="AF19">
        <v>67</v>
      </c>
      <c r="AG19">
        <v>0</v>
      </c>
      <c r="AH19">
        <v>0</v>
      </c>
      <c r="AI19">
        <v>0</v>
      </c>
      <c r="AJ19">
        <v>24</v>
      </c>
      <c r="AK19">
        <v>2</v>
      </c>
      <c r="AL19">
        <v>0</v>
      </c>
      <c r="AM19">
        <v>0</v>
      </c>
      <c r="AN19">
        <v>1</v>
      </c>
      <c r="AO19">
        <v>0</v>
      </c>
      <c r="AP19">
        <v>1</v>
      </c>
      <c r="AQ19">
        <v>1.18</v>
      </c>
      <c r="AR19">
        <v>0.33</v>
      </c>
      <c r="AS19">
        <v>1.77</v>
      </c>
      <c r="AT19" s="2">
        <v>3.0000000000000001E-3</v>
      </c>
      <c r="AU19">
        <v>2.88</v>
      </c>
    </row>
    <row r="20" spans="1:47" x14ac:dyDescent="0.2">
      <c r="A20" t="s">
        <v>639</v>
      </c>
      <c r="B20" t="s">
        <v>779</v>
      </c>
      <c r="C20">
        <v>115</v>
      </c>
      <c r="D20" t="s">
        <v>127</v>
      </c>
      <c r="E20" t="s">
        <v>158</v>
      </c>
      <c r="F20" t="s">
        <v>64</v>
      </c>
      <c r="G20" t="s">
        <v>411</v>
      </c>
      <c r="H20" t="s">
        <v>407</v>
      </c>
      <c r="I20" t="s">
        <v>57</v>
      </c>
      <c r="J20" t="s">
        <v>263</v>
      </c>
      <c r="K20">
        <v>4</v>
      </c>
      <c r="L20">
        <v>6</v>
      </c>
      <c r="M20">
        <v>5</v>
      </c>
      <c r="N20">
        <v>4</v>
      </c>
      <c r="O20">
        <v>4</v>
      </c>
      <c r="P20">
        <v>2</v>
      </c>
      <c r="Q20">
        <v>4</v>
      </c>
      <c r="R20">
        <v>2</v>
      </c>
      <c r="S20">
        <v>1</v>
      </c>
      <c r="T20">
        <v>3.97</v>
      </c>
      <c r="U20">
        <v>4.1100000000000003</v>
      </c>
      <c r="V20">
        <v>24</v>
      </c>
      <c r="W20">
        <v>94</v>
      </c>
      <c r="X20">
        <v>61</v>
      </c>
      <c r="Y20">
        <v>11</v>
      </c>
      <c r="Z20">
        <v>7</v>
      </c>
      <c r="AA20">
        <v>9</v>
      </c>
      <c r="AB20">
        <v>8</v>
      </c>
      <c r="AC20">
        <v>3</v>
      </c>
      <c r="AD20">
        <v>2</v>
      </c>
      <c r="AE20">
        <v>0</v>
      </c>
      <c r="AF20">
        <v>48</v>
      </c>
      <c r="AG20">
        <v>0</v>
      </c>
      <c r="AH20">
        <v>1</v>
      </c>
      <c r="AI20">
        <v>0</v>
      </c>
      <c r="AJ20">
        <v>21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0.72</v>
      </c>
      <c r="AR20">
        <v>-0.114</v>
      </c>
      <c r="AS20">
        <v>0.85</v>
      </c>
      <c r="AT20" s="2">
        <v>-8.0000000000000004E-4</v>
      </c>
      <c r="AU20">
        <v>-0.68</v>
      </c>
    </row>
    <row r="21" spans="1:47" x14ac:dyDescent="0.2">
      <c r="A21" t="s">
        <v>639</v>
      </c>
      <c r="B21" t="s">
        <v>779</v>
      </c>
      <c r="C21">
        <v>120</v>
      </c>
      <c r="D21" t="s">
        <v>378</v>
      </c>
      <c r="E21" t="s">
        <v>158</v>
      </c>
      <c r="F21" t="s">
        <v>72</v>
      </c>
      <c r="G21" t="s">
        <v>410</v>
      </c>
      <c r="H21" t="s">
        <v>78</v>
      </c>
      <c r="I21" t="s">
        <v>85</v>
      </c>
      <c r="K21">
        <v>4</v>
      </c>
      <c r="L21">
        <v>8</v>
      </c>
      <c r="M21">
        <v>5</v>
      </c>
      <c r="N21">
        <v>2</v>
      </c>
      <c r="O21">
        <v>2</v>
      </c>
      <c r="P21">
        <v>2</v>
      </c>
      <c r="Q21">
        <v>13</v>
      </c>
      <c r="R21">
        <v>1</v>
      </c>
      <c r="S21">
        <v>0</v>
      </c>
      <c r="T21">
        <v>3.88</v>
      </c>
      <c r="U21">
        <v>4</v>
      </c>
      <c r="V21">
        <v>30</v>
      </c>
      <c r="W21">
        <v>110</v>
      </c>
      <c r="X21">
        <v>73</v>
      </c>
      <c r="Y21">
        <v>26</v>
      </c>
      <c r="Z21">
        <v>13</v>
      </c>
      <c r="AA21">
        <v>10</v>
      </c>
      <c r="AB21">
        <v>5</v>
      </c>
      <c r="AC21">
        <v>3</v>
      </c>
      <c r="AD21">
        <v>1</v>
      </c>
      <c r="AE21">
        <v>0</v>
      </c>
      <c r="AF21">
        <v>75</v>
      </c>
      <c r="AG21">
        <v>0</v>
      </c>
      <c r="AH21">
        <v>0</v>
      </c>
      <c r="AI21">
        <v>0</v>
      </c>
      <c r="AJ21">
        <v>28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0.71</v>
      </c>
      <c r="AR21">
        <v>0.19400000000000001</v>
      </c>
      <c r="AS21">
        <v>0.79</v>
      </c>
      <c r="AT21" s="2">
        <v>1.2999999999999999E-3</v>
      </c>
      <c r="AU21">
        <v>2.4300000000000002</v>
      </c>
    </row>
    <row r="22" spans="1:47" x14ac:dyDescent="0.2">
      <c r="A22" t="s">
        <v>639</v>
      </c>
      <c r="B22" t="s">
        <v>779</v>
      </c>
      <c r="C22">
        <v>125</v>
      </c>
      <c r="D22" t="s">
        <v>265</v>
      </c>
      <c r="E22" t="s">
        <v>157</v>
      </c>
      <c r="F22" t="s">
        <v>69</v>
      </c>
      <c r="G22" t="s">
        <v>411</v>
      </c>
      <c r="H22" t="s">
        <v>196</v>
      </c>
      <c r="I22" t="s">
        <v>66</v>
      </c>
      <c r="J22" t="s">
        <v>788</v>
      </c>
      <c r="K22">
        <v>4</v>
      </c>
      <c r="L22">
        <v>6.2</v>
      </c>
      <c r="M22">
        <v>9</v>
      </c>
      <c r="N22">
        <v>5</v>
      </c>
      <c r="O22">
        <v>3</v>
      </c>
      <c r="P22">
        <v>2</v>
      </c>
      <c r="Q22">
        <v>3</v>
      </c>
      <c r="R22">
        <v>0</v>
      </c>
      <c r="S22">
        <v>0</v>
      </c>
      <c r="T22">
        <v>3.88</v>
      </c>
      <c r="U22">
        <v>3.96</v>
      </c>
      <c r="V22">
        <v>31</v>
      </c>
      <c r="W22">
        <v>111</v>
      </c>
      <c r="X22">
        <v>70</v>
      </c>
      <c r="Y22">
        <v>21</v>
      </c>
      <c r="Z22">
        <v>8</v>
      </c>
      <c r="AA22">
        <v>11</v>
      </c>
      <c r="AB22">
        <v>15</v>
      </c>
      <c r="AC22">
        <v>9</v>
      </c>
      <c r="AD22">
        <v>1</v>
      </c>
      <c r="AE22">
        <v>0</v>
      </c>
      <c r="AF22">
        <v>41</v>
      </c>
      <c r="AG22">
        <v>0</v>
      </c>
      <c r="AH22">
        <v>0</v>
      </c>
      <c r="AI22">
        <v>0</v>
      </c>
      <c r="AJ22">
        <v>28</v>
      </c>
      <c r="AK22">
        <v>0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0.47</v>
      </c>
      <c r="AR22">
        <v>-0.27900000000000003</v>
      </c>
      <c r="AS22">
        <v>0.46</v>
      </c>
      <c r="AT22" s="2">
        <v>-1.6000000000000001E-3</v>
      </c>
      <c r="AU22">
        <v>-1.81</v>
      </c>
    </row>
    <row r="23" spans="1:47" x14ac:dyDescent="0.2">
      <c r="A23" t="s">
        <v>639</v>
      </c>
      <c r="B23" t="s">
        <v>779</v>
      </c>
      <c r="C23">
        <v>130</v>
      </c>
      <c r="D23" t="s">
        <v>463</v>
      </c>
      <c r="E23" t="s">
        <v>158</v>
      </c>
      <c r="F23" t="s">
        <v>77</v>
      </c>
      <c r="G23" t="s">
        <v>409</v>
      </c>
      <c r="H23" t="s">
        <v>374</v>
      </c>
      <c r="I23" t="s">
        <v>57</v>
      </c>
      <c r="K23">
        <v>4</v>
      </c>
      <c r="L23">
        <v>6</v>
      </c>
      <c r="M23">
        <v>5</v>
      </c>
      <c r="N23">
        <v>0</v>
      </c>
      <c r="O23">
        <v>0</v>
      </c>
      <c r="P23">
        <v>1</v>
      </c>
      <c r="Q23">
        <v>4</v>
      </c>
      <c r="R23">
        <v>0</v>
      </c>
      <c r="S23">
        <v>0</v>
      </c>
      <c r="T23">
        <v>3.73</v>
      </c>
      <c r="U23">
        <v>3.9</v>
      </c>
      <c r="V23">
        <v>23</v>
      </c>
      <c r="W23">
        <v>97</v>
      </c>
      <c r="X23">
        <v>61</v>
      </c>
      <c r="Y23">
        <v>19</v>
      </c>
      <c r="Z23">
        <v>8</v>
      </c>
      <c r="AA23">
        <v>10</v>
      </c>
      <c r="AB23">
        <v>8</v>
      </c>
      <c r="AC23">
        <v>5</v>
      </c>
      <c r="AD23">
        <v>1</v>
      </c>
      <c r="AE23">
        <v>0</v>
      </c>
      <c r="AF23">
        <v>65</v>
      </c>
      <c r="AG23">
        <v>0</v>
      </c>
      <c r="AH23">
        <v>0</v>
      </c>
      <c r="AI23">
        <v>0</v>
      </c>
      <c r="AJ23">
        <v>22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1.1000000000000001</v>
      </c>
      <c r="AR23">
        <v>0.37</v>
      </c>
      <c r="AS23">
        <v>1.74</v>
      </c>
      <c r="AT23" s="2">
        <v>3.5000000000000001E-3</v>
      </c>
      <c r="AU23">
        <v>3.32</v>
      </c>
    </row>
    <row r="24" spans="1:47" x14ac:dyDescent="0.2">
      <c r="A24" t="s">
        <v>639</v>
      </c>
      <c r="B24" t="s">
        <v>779</v>
      </c>
      <c r="C24">
        <v>134</v>
      </c>
      <c r="D24" t="s">
        <v>442</v>
      </c>
      <c r="E24" t="s">
        <v>158</v>
      </c>
      <c r="F24" t="s">
        <v>620</v>
      </c>
      <c r="G24" t="s">
        <v>570</v>
      </c>
      <c r="H24" t="s">
        <v>235</v>
      </c>
      <c r="I24" t="s">
        <v>531</v>
      </c>
      <c r="J24" t="s">
        <v>647</v>
      </c>
      <c r="K24">
        <v>4</v>
      </c>
      <c r="L24">
        <v>8.1</v>
      </c>
      <c r="M24">
        <v>4</v>
      </c>
      <c r="N24">
        <v>3</v>
      </c>
      <c r="O24">
        <v>3</v>
      </c>
      <c r="P24">
        <v>3</v>
      </c>
      <c r="Q24">
        <v>4</v>
      </c>
      <c r="R24">
        <v>0</v>
      </c>
      <c r="S24">
        <v>0</v>
      </c>
      <c r="T24">
        <v>3.7</v>
      </c>
      <c r="U24">
        <v>3.86</v>
      </c>
      <c r="V24">
        <v>30</v>
      </c>
      <c r="W24">
        <v>103</v>
      </c>
      <c r="X24">
        <v>68</v>
      </c>
      <c r="Y24">
        <v>25</v>
      </c>
      <c r="Z24">
        <v>7</v>
      </c>
      <c r="AA24">
        <v>9</v>
      </c>
      <c r="AB24">
        <v>14</v>
      </c>
      <c r="AC24">
        <v>8</v>
      </c>
      <c r="AD24">
        <v>2</v>
      </c>
      <c r="AE24">
        <v>0</v>
      </c>
      <c r="AF24">
        <v>64</v>
      </c>
      <c r="AG24">
        <v>0</v>
      </c>
      <c r="AH24">
        <v>1</v>
      </c>
      <c r="AI24">
        <v>0</v>
      </c>
      <c r="AJ24">
        <v>26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0.76</v>
      </c>
      <c r="AR24">
        <v>0.13700000000000001</v>
      </c>
      <c r="AS24">
        <v>0.8</v>
      </c>
      <c r="AT24" s="2">
        <v>8.9999999999999998E-4</v>
      </c>
      <c r="AU24">
        <v>1.41</v>
      </c>
    </row>
    <row r="25" spans="1:47" x14ac:dyDescent="0.2">
      <c r="A25" t="s">
        <v>639</v>
      </c>
      <c r="B25" t="s">
        <v>779</v>
      </c>
      <c r="C25">
        <v>139</v>
      </c>
      <c r="D25" t="s">
        <v>489</v>
      </c>
      <c r="E25" t="s">
        <v>158</v>
      </c>
      <c r="F25" t="s">
        <v>179</v>
      </c>
      <c r="G25" t="s">
        <v>411</v>
      </c>
      <c r="H25" t="s">
        <v>290</v>
      </c>
      <c r="I25" t="s">
        <v>57</v>
      </c>
      <c r="J25" t="s">
        <v>648</v>
      </c>
      <c r="K25">
        <v>4</v>
      </c>
      <c r="L25">
        <v>5</v>
      </c>
      <c r="M25">
        <v>7</v>
      </c>
      <c r="N25">
        <v>5</v>
      </c>
      <c r="O25">
        <v>5</v>
      </c>
      <c r="P25">
        <v>2</v>
      </c>
      <c r="Q25">
        <v>2</v>
      </c>
      <c r="R25">
        <v>2</v>
      </c>
      <c r="S25">
        <v>0</v>
      </c>
      <c r="T25">
        <v>3.86</v>
      </c>
      <c r="U25">
        <v>4.01</v>
      </c>
      <c r="V25">
        <v>23</v>
      </c>
      <c r="W25">
        <v>79</v>
      </c>
      <c r="X25">
        <v>43</v>
      </c>
      <c r="Y25">
        <v>13</v>
      </c>
      <c r="Z25">
        <v>4</v>
      </c>
      <c r="AA25">
        <v>7</v>
      </c>
      <c r="AB25">
        <v>12</v>
      </c>
      <c r="AC25">
        <v>6</v>
      </c>
      <c r="AD25">
        <v>2</v>
      </c>
      <c r="AE25">
        <v>0</v>
      </c>
      <c r="AF25">
        <v>33</v>
      </c>
      <c r="AG25">
        <v>0</v>
      </c>
      <c r="AH25">
        <v>0</v>
      </c>
      <c r="AI25">
        <v>0</v>
      </c>
      <c r="AJ25">
        <v>21</v>
      </c>
      <c r="AK25">
        <v>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0.8</v>
      </c>
      <c r="AR25">
        <v>-1.7999999999999999E-2</v>
      </c>
      <c r="AS25">
        <v>0.75</v>
      </c>
      <c r="AT25" s="2">
        <v>-1E-4</v>
      </c>
      <c r="AU25">
        <v>-2.23</v>
      </c>
    </row>
    <row r="26" spans="1:47" x14ac:dyDescent="0.2">
      <c r="A26" t="s">
        <v>639</v>
      </c>
      <c r="B26" t="s">
        <v>779</v>
      </c>
      <c r="C26">
        <v>144</v>
      </c>
      <c r="D26" t="s">
        <v>723</v>
      </c>
      <c r="E26" t="s">
        <v>157</v>
      </c>
      <c r="F26" t="s">
        <v>59</v>
      </c>
      <c r="G26" t="s">
        <v>409</v>
      </c>
      <c r="H26" t="s">
        <v>293</v>
      </c>
      <c r="I26" t="s">
        <v>57</v>
      </c>
      <c r="J26" t="s">
        <v>789</v>
      </c>
      <c r="K26">
        <v>4</v>
      </c>
      <c r="L26">
        <v>5.0999999999999996</v>
      </c>
      <c r="M26">
        <v>6</v>
      </c>
      <c r="N26">
        <v>6</v>
      </c>
      <c r="O26">
        <v>6</v>
      </c>
      <c r="P26">
        <v>1</v>
      </c>
      <c r="Q26">
        <v>7</v>
      </c>
      <c r="R26">
        <v>0</v>
      </c>
      <c r="S26">
        <v>1</v>
      </c>
      <c r="T26">
        <v>4.0599999999999996</v>
      </c>
      <c r="U26">
        <v>3.94</v>
      </c>
      <c r="V26">
        <v>24</v>
      </c>
      <c r="W26">
        <v>81</v>
      </c>
      <c r="X26">
        <v>54</v>
      </c>
      <c r="Y26">
        <v>19</v>
      </c>
      <c r="Z26">
        <v>7</v>
      </c>
      <c r="AA26">
        <v>11</v>
      </c>
      <c r="AB26">
        <v>4</v>
      </c>
      <c r="AC26">
        <v>4</v>
      </c>
      <c r="AD26">
        <v>0</v>
      </c>
      <c r="AE26">
        <v>0</v>
      </c>
      <c r="AF26">
        <v>38</v>
      </c>
      <c r="AG26">
        <v>0</v>
      </c>
      <c r="AH26">
        <v>0</v>
      </c>
      <c r="AI26">
        <v>0</v>
      </c>
      <c r="AJ26">
        <v>21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1.1599999999999999</v>
      </c>
      <c r="AR26">
        <v>-0.183</v>
      </c>
      <c r="AS26">
        <v>0.63</v>
      </c>
      <c r="AT26" s="2">
        <v>-5.9999999999999995E-4</v>
      </c>
      <c r="AU26">
        <v>-1.97</v>
      </c>
    </row>
    <row r="27" spans="1:47" x14ac:dyDescent="0.2">
      <c r="A27" t="s">
        <v>639</v>
      </c>
      <c r="B27" t="s">
        <v>779</v>
      </c>
      <c r="C27">
        <v>149</v>
      </c>
      <c r="D27" t="s">
        <v>542</v>
      </c>
      <c r="E27" t="s">
        <v>158</v>
      </c>
      <c r="F27" t="s">
        <v>80</v>
      </c>
      <c r="G27" t="s">
        <v>409</v>
      </c>
      <c r="H27" t="s">
        <v>171</v>
      </c>
      <c r="I27" t="s">
        <v>57</v>
      </c>
      <c r="J27" t="s">
        <v>694</v>
      </c>
      <c r="K27">
        <v>4</v>
      </c>
      <c r="L27">
        <v>5.2</v>
      </c>
      <c r="M27">
        <v>10</v>
      </c>
      <c r="N27">
        <v>6</v>
      </c>
      <c r="O27">
        <v>6</v>
      </c>
      <c r="P27">
        <v>2</v>
      </c>
      <c r="Q27">
        <v>5</v>
      </c>
      <c r="R27">
        <v>1</v>
      </c>
      <c r="S27">
        <v>3</v>
      </c>
      <c r="T27">
        <v>4.24</v>
      </c>
      <c r="U27">
        <v>4.01</v>
      </c>
      <c r="V27">
        <v>30</v>
      </c>
      <c r="W27">
        <v>101</v>
      </c>
      <c r="X27">
        <v>65</v>
      </c>
      <c r="Y27">
        <v>20</v>
      </c>
      <c r="Z27">
        <v>14</v>
      </c>
      <c r="AA27">
        <v>10</v>
      </c>
      <c r="AB27">
        <v>10</v>
      </c>
      <c r="AC27">
        <v>9</v>
      </c>
      <c r="AD27">
        <v>1</v>
      </c>
      <c r="AE27">
        <v>0</v>
      </c>
      <c r="AF27">
        <v>28</v>
      </c>
      <c r="AG27">
        <v>0</v>
      </c>
      <c r="AH27">
        <v>0</v>
      </c>
      <c r="AI27">
        <v>0</v>
      </c>
      <c r="AJ27">
        <v>24</v>
      </c>
      <c r="AK27">
        <v>2</v>
      </c>
      <c r="AL27">
        <v>0</v>
      </c>
      <c r="AM27">
        <v>0</v>
      </c>
      <c r="AN27">
        <v>2</v>
      </c>
      <c r="AO27">
        <v>0</v>
      </c>
      <c r="AP27">
        <v>0</v>
      </c>
      <c r="AQ27">
        <v>1.4</v>
      </c>
      <c r="AR27">
        <v>-0.376</v>
      </c>
      <c r="AS27">
        <v>0.28999999999999998</v>
      </c>
      <c r="AT27" s="2">
        <v>-5.0000000000000001E-4</v>
      </c>
      <c r="AU27">
        <v>-3.14</v>
      </c>
    </row>
    <row r="28" spans="1:47" x14ac:dyDescent="0.2">
      <c r="A28" t="s">
        <v>639</v>
      </c>
      <c r="B28" t="s">
        <v>779</v>
      </c>
      <c r="C28">
        <v>153</v>
      </c>
      <c r="D28" t="s">
        <v>732</v>
      </c>
      <c r="E28" t="s">
        <v>158</v>
      </c>
      <c r="F28" t="s">
        <v>59</v>
      </c>
      <c r="G28" t="s">
        <v>409</v>
      </c>
      <c r="H28" t="s">
        <v>335</v>
      </c>
      <c r="I28" t="s">
        <v>85</v>
      </c>
      <c r="J28" t="s">
        <v>148</v>
      </c>
      <c r="K28">
        <v>4</v>
      </c>
      <c r="L28">
        <v>7.2</v>
      </c>
      <c r="M28">
        <v>7</v>
      </c>
      <c r="N28">
        <v>4</v>
      </c>
      <c r="O28">
        <v>4</v>
      </c>
      <c r="P28">
        <v>2</v>
      </c>
      <c r="Q28">
        <v>6</v>
      </c>
      <c r="R28">
        <v>2</v>
      </c>
      <c r="S28">
        <v>0</v>
      </c>
      <c r="T28">
        <v>4.26</v>
      </c>
      <c r="U28">
        <v>4.09</v>
      </c>
      <c r="V28">
        <v>30</v>
      </c>
      <c r="W28">
        <v>110</v>
      </c>
      <c r="X28">
        <v>74</v>
      </c>
      <c r="Y28">
        <v>22</v>
      </c>
      <c r="Z28">
        <v>7</v>
      </c>
      <c r="AA28">
        <v>9</v>
      </c>
      <c r="AB28">
        <v>13</v>
      </c>
      <c r="AC28">
        <v>8</v>
      </c>
      <c r="AD28">
        <v>0</v>
      </c>
      <c r="AE28">
        <v>0</v>
      </c>
      <c r="AF28">
        <v>53</v>
      </c>
      <c r="AG28">
        <v>0</v>
      </c>
      <c r="AH28">
        <v>1</v>
      </c>
      <c r="AI28">
        <v>0</v>
      </c>
      <c r="AJ28">
        <v>28</v>
      </c>
      <c r="AK28">
        <v>2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0.69</v>
      </c>
      <c r="AR28">
        <v>-0.127</v>
      </c>
      <c r="AS28">
        <v>0.25</v>
      </c>
      <c r="AT28" s="2">
        <v>-2.9999999999999997E-4</v>
      </c>
      <c r="AU28">
        <v>-0.04</v>
      </c>
    </row>
    <row r="29" spans="1:47" x14ac:dyDescent="0.2">
      <c r="A29" t="s">
        <v>639</v>
      </c>
      <c r="B29" t="s">
        <v>779</v>
      </c>
      <c r="C29">
        <v>160</v>
      </c>
      <c r="D29" t="s">
        <v>214</v>
      </c>
      <c r="E29" t="s">
        <v>157</v>
      </c>
      <c r="F29" t="s">
        <v>50</v>
      </c>
      <c r="G29" t="s">
        <v>409</v>
      </c>
      <c r="H29" t="s">
        <v>89</v>
      </c>
      <c r="I29" t="s">
        <v>57</v>
      </c>
      <c r="K29">
        <v>7</v>
      </c>
      <c r="L29">
        <v>6</v>
      </c>
      <c r="M29">
        <v>6</v>
      </c>
      <c r="N29">
        <v>3</v>
      </c>
      <c r="O29">
        <v>3</v>
      </c>
      <c r="P29">
        <v>2</v>
      </c>
      <c r="Q29">
        <v>9</v>
      </c>
      <c r="R29">
        <v>0</v>
      </c>
      <c r="S29">
        <v>0</v>
      </c>
      <c r="T29">
        <v>4.26</v>
      </c>
      <c r="U29">
        <v>3.99</v>
      </c>
      <c r="V29">
        <v>26</v>
      </c>
      <c r="W29">
        <v>96</v>
      </c>
      <c r="X29">
        <v>62</v>
      </c>
      <c r="Y29">
        <v>20</v>
      </c>
      <c r="Z29">
        <v>14</v>
      </c>
      <c r="AA29">
        <v>10</v>
      </c>
      <c r="AB29">
        <v>5</v>
      </c>
      <c r="AC29">
        <v>3</v>
      </c>
      <c r="AD29">
        <v>1</v>
      </c>
      <c r="AE29">
        <v>0</v>
      </c>
      <c r="AF29">
        <v>55</v>
      </c>
      <c r="AG29">
        <v>1</v>
      </c>
      <c r="AH29">
        <v>0</v>
      </c>
      <c r="AI29">
        <v>0</v>
      </c>
      <c r="AJ29">
        <v>24</v>
      </c>
      <c r="AK29">
        <v>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1.35</v>
      </c>
      <c r="AR29">
        <v>-0.05</v>
      </c>
      <c r="AS29">
        <v>0.55000000000000004</v>
      </c>
      <c r="AT29" s="2">
        <v>-1E-4</v>
      </c>
      <c r="AU29">
        <v>0.11</v>
      </c>
    </row>
    <row r="30" spans="1:47" x14ac:dyDescent="0.2">
      <c r="A30" t="s">
        <v>639</v>
      </c>
      <c r="H30" t="s">
        <v>790</v>
      </c>
      <c r="J30" t="s">
        <v>791</v>
      </c>
      <c r="K30">
        <v>4.3</v>
      </c>
      <c r="L30">
        <v>190</v>
      </c>
      <c r="M30">
        <v>179</v>
      </c>
      <c r="N30">
        <v>96</v>
      </c>
      <c r="O30">
        <v>90</v>
      </c>
      <c r="P30">
        <v>70</v>
      </c>
      <c r="Q30">
        <v>168</v>
      </c>
      <c r="R30">
        <v>20</v>
      </c>
      <c r="S30">
        <v>9</v>
      </c>
      <c r="T30">
        <v>4.26</v>
      </c>
      <c r="U30">
        <v>3.99</v>
      </c>
      <c r="V30">
        <v>811</v>
      </c>
      <c r="W30">
        <v>3092</v>
      </c>
      <c r="X30" s="3">
        <v>0.62</v>
      </c>
      <c r="Y30" s="3">
        <v>0.18</v>
      </c>
      <c r="Z30" s="3">
        <v>0.09</v>
      </c>
      <c r="AA30">
        <v>0.97</v>
      </c>
      <c r="AC30" s="3">
        <v>0.28000000000000003</v>
      </c>
      <c r="AD30" s="3">
        <v>0.06</v>
      </c>
      <c r="AE30">
        <v>0</v>
      </c>
      <c r="AF30">
        <v>52</v>
      </c>
      <c r="AG30">
        <v>5</v>
      </c>
      <c r="AH30">
        <v>5</v>
      </c>
      <c r="AI30">
        <v>0</v>
      </c>
      <c r="AJ30">
        <v>721</v>
      </c>
      <c r="AK30">
        <v>36</v>
      </c>
      <c r="AL30">
        <v>4</v>
      </c>
      <c r="AM30">
        <v>1</v>
      </c>
      <c r="AN30">
        <v>12</v>
      </c>
      <c r="AO30">
        <v>7</v>
      </c>
      <c r="AP30">
        <v>8</v>
      </c>
      <c r="AQ30">
        <v>0.99</v>
      </c>
      <c r="AR30">
        <v>0.57499999999999996</v>
      </c>
      <c r="AS30">
        <v>1.08</v>
      </c>
      <c r="AT30" s="2">
        <v>1.12E-2</v>
      </c>
      <c r="AU30">
        <v>2.81</v>
      </c>
    </row>
  </sheetData>
  <hyperlinks>
    <hyperlink ref="E1" r:id="rId1" xr:uid="{CCE54A2A-EF75-B040-A536-D8C084B5323F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2C8D-9E7D-334C-B3F5-F4C7131BE514}">
  <dimension ref="A1:AU27"/>
  <sheetViews>
    <sheetView workbookViewId="0">
      <selection activeCell="B2" sqref="B2:B26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778</v>
      </c>
      <c r="B2" t="s">
        <v>779</v>
      </c>
      <c r="C2">
        <v>3</v>
      </c>
      <c r="D2" t="s">
        <v>685</v>
      </c>
      <c r="E2" t="s">
        <v>157</v>
      </c>
      <c r="F2" t="s">
        <v>59</v>
      </c>
      <c r="G2" t="s">
        <v>409</v>
      </c>
      <c r="H2" t="s">
        <v>550</v>
      </c>
      <c r="I2" t="s">
        <v>57</v>
      </c>
      <c r="J2" t="s">
        <v>61</v>
      </c>
      <c r="K2">
        <v>99</v>
      </c>
      <c r="L2">
        <v>5.0999999999999996</v>
      </c>
      <c r="M2">
        <v>2</v>
      </c>
      <c r="N2">
        <v>1</v>
      </c>
      <c r="O2">
        <v>1</v>
      </c>
      <c r="P2">
        <v>3</v>
      </c>
      <c r="Q2">
        <v>7</v>
      </c>
      <c r="R2">
        <v>1</v>
      </c>
      <c r="S2">
        <v>1</v>
      </c>
      <c r="T2">
        <v>1.69</v>
      </c>
      <c r="U2">
        <v>5.21</v>
      </c>
      <c r="V2">
        <v>21</v>
      </c>
      <c r="W2">
        <v>94</v>
      </c>
      <c r="X2">
        <v>52</v>
      </c>
      <c r="Y2">
        <v>9</v>
      </c>
      <c r="Z2">
        <v>15</v>
      </c>
      <c r="AA2">
        <v>6</v>
      </c>
      <c r="AB2">
        <v>4</v>
      </c>
      <c r="AC2">
        <v>0</v>
      </c>
      <c r="AD2">
        <v>1</v>
      </c>
      <c r="AE2">
        <v>0</v>
      </c>
      <c r="AF2">
        <v>64</v>
      </c>
      <c r="AG2">
        <v>0</v>
      </c>
      <c r="AH2">
        <v>0</v>
      </c>
      <c r="AI2">
        <v>0</v>
      </c>
      <c r="AJ2">
        <v>17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0.51</v>
      </c>
      <c r="AR2">
        <v>0.106</v>
      </c>
      <c r="AS2">
        <v>0.56000000000000005</v>
      </c>
      <c r="AT2" s="2">
        <v>6.9999999999999999E-4</v>
      </c>
      <c r="AU2">
        <v>1.41</v>
      </c>
    </row>
    <row r="3" spans="1:47" x14ac:dyDescent="0.2">
      <c r="A3" t="s">
        <v>778</v>
      </c>
      <c r="B3" t="s">
        <v>779</v>
      </c>
      <c r="C3">
        <v>7</v>
      </c>
      <c r="D3" t="s">
        <v>415</v>
      </c>
      <c r="E3" t="s">
        <v>157</v>
      </c>
      <c r="F3" t="s">
        <v>117</v>
      </c>
      <c r="G3" t="s">
        <v>410</v>
      </c>
      <c r="H3" t="s">
        <v>466</v>
      </c>
      <c r="I3" t="s">
        <v>57</v>
      </c>
      <c r="J3" t="s">
        <v>523</v>
      </c>
      <c r="K3">
        <v>5</v>
      </c>
      <c r="L3">
        <v>6</v>
      </c>
      <c r="M3">
        <v>3</v>
      </c>
      <c r="N3">
        <v>0</v>
      </c>
      <c r="O3">
        <v>0</v>
      </c>
      <c r="P3">
        <v>3</v>
      </c>
      <c r="Q3">
        <v>9</v>
      </c>
      <c r="R3">
        <v>0</v>
      </c>
      <c r="S3">
        <v>0</v>
      </c>
      <c r="T3">
        <v>0.79</v>
      </c>
      <c r="U3">
        <v>3.32</v>
      </c>
      <c r="V3">
        <v>23</v>
      </c>
      <c r="W3">
        <v>103</v>
      </c>
      <c r="X3">
        <v>66</v>
      </c>
      <c r="Y3">
        <v>15</v>
      </c>
      <c r="Z3">
        <v>18</v>
      </c>
      <c r="AA3">
        <v>3</v>
      </c>
      <c r="AB3">
        <v>8</v>
      </c>
      <c r="AC3">
        <v>3</v>
      </c>
      <c r="AD3">
        <v>2</v>
      </c>
      <c r="AE3">
        <v>0</v>
      </c>
      <c r="AF3">
        <v>72</v>
      </c>
      <c r="AG3">
        <v>0</v>
      </c>
      <c r="AH3">
        <v>0</v>
      </c>
      <c r="AI3">
        <v>0</v>
      </c>
      <c r="AJ3">
        <v>20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0.32</v>
      </c>
      <c r="AS3">
        <v>0.95</v>
      </c>
      <c r="AT3" s="2">
        <v>1.8E-3</v>
      </c>
      <c r="AU3">
        <v>2.89</v>
      </c>
    </row>
    <row r="4" spans="1:47" x14ac:dyDescent="0.2">
      <c r="A4" t="s">
        <v>778</v>
      </c>
      <c r="B4" t="s">
        <v>779</v>
      </c>
      <c r="C4">
        <v>12</v>
      </c>
      <c r="D4" t="s">
        <v>418</v>
      </c>
      <c r="E4" t="s">
        <v>158</v>
      </c>
      <c r="F4" t="s">
        <v>135</v>
      </c>
      <c r="G4" t="s">
        <v>411</v>
      </c>
      <c r="H4" t="s">
        <v>233</v>
      </c>
      <c r="I4" t="s">
        <v>66</v>
      </c>
      <c r="J4" t="s">
        <v>598</v>
      </c>
      <c r="K4">
        <v>5</v>
      </c>
      <c r="L4">
        <v>7</v>
      </c>
      <c r="M4">
        <v>3</v>
      </c>
      <c r="N4">
        <v>2</v>
      </c>
      <c r="O4">
        <v>2</v>
      </c>
      <c r="P4">
        <v>3</v>
      </c>
      <c r="Q4">
        <v>7</v>
      </c>
      <c r="R4">
        <v>0</v>
      </c>
      <c r="S4">
        <v>0</v>
      </c>
      <c r="T4">
        <v>1.47</v>
      </c>
      <c r="U4">
        <v>2.98</v>
      </c>
      <c r="V4">
        <v>28</v>
      </c>
      <c r="W4">
        <v>114</v>
      </c>
      <c r="X4">
        <v>70</v>
      </c>
      <c r="Y4">
        <v>14</v>
      </c>
      <c r="Z4">
        <v>16</v>
      </c>
      <c r="AA4">
        <v>9</v>
      </c>
      <c r="AB4">
        <v>9</v>
      </c>
      <c r="AC4">
        <v>2</v>
      </c>
      <c r="AD4">
        <v>2</v>
      </c>
      <c r="AE4">
        <v>0</v>
      </c>
      <c r="AF4">
        <v>67</v>
      </c>
      <c r="AG4">
        <v>0</v>
      </c>
      <c r="AH4">
        <v>0</v>
      </c>
      <c r="AI4">
        <v>0</v>
      </c>
      <c r="AJ4">
        <v>25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1.01</v>
      </c>
      <c r="AR4">
        <v>0.17499999999999999</v>
      </c>
      <c r="AS4">
        <v>0.94</v>
      </c>
      <c r="AT4" s="2">
        <v>1E-3</v>
      </c>
      <c r="AU4">
        <v>1.88</v>
      </c>
    </row>
    <row r="5" spans="1:47" x14ac:dyDescent="0.2">
      <c r="A5" t="s">
        <v>778</v>
      </c>
      <c r="B5" t="s">
        <v>779</v>
      </c>
      <c r="C5">
        <v>17</v>
      </c>
      <c r="D5" t="s">
        <v>63</v>
      </c>
      <c r="E5" t="s">
        <v>157</v>
      </c>
      <c r="F5" t="s">
        <v>77</v>
      </c>
      <c r="G5" t="s">
        <v>409</v>
      </c>
      <c r="H5" t="s">
        <v>210</v>
      </c>
      <c r="I5" t="s">
        <v>52</v>
      </c>
      <c r="K5">
        <v>4</v>
      </c>
      <c r="L5">
        <v>4.2</v>
      </c>
      <c r="M5">
        <v>3</v>
      </c>
      <c r="N5">
        <v>3</v>
      </c>
      <c r="O5">
        <v>3</v>
      </c>
      <c r="P5">
        <v>4</v>
      </c>
      <c r="Q5">
        <v>3</v>
      </c>
      <c r="R5">
        <v>0</v>
      </c>
      <c r="S5">
        <v>0</v>
      </c>
      <c r="T5">
        <v>2.35</v>
      </c>
      <c r="U5">
        <v>3.28</v>
      </c>
      <c r="V5">
        <v>21</v>
      </c>
      <c r="W5">
        <v>101</v>
      </c>
      <c r="X5">
        <v>53</v>
      </c>
      <c r="Y5">
        <v>17</v>
      </c>
      <c r="Z5">
        <v>4</v>
      </c>
      <c r="AA5">
        <v>8</v>
      </c>
      <c r="AB5">
        <v>6</v>
      </c>
      <c r="AC5">
        <v>2</v>
      </c>
      <c r="AD5">
        <v>0</v>
      </c>
      <c r="AE5">
        <v>0</v>
      </c>
      <c r="AF5">
        <v>45</v>
      </c>
      <c r="AG5">
        <v>0</v>
      </c>
      <c r="AH5">
        <v>0</v>
      </c>
      <c r="AI5">
        <v>0</v>
      </c>
      <c r="AJ5">
        <v>17</v>
      </c>
      <c r="AK5">
        <v>2</v>
      </c>
      <c r="AL5">
        <v>0</v>
      </c>
      <c r="AM5">
        <v>1</v>
      </c>
      <c r="AN5">
        <v>0</v>
      </c>
      <c r="AO5">
        <v>0</v>
      </c>
      <c r="AP5">
        <v>0</v>
      </c>
      <c r="AQ5">
        <v>1.07</v>
      </c>
      <c r="AR5">
        <v>-4.2000000000000003E-2</v>
      </c>
      <c r="AS5">
        <v>1.1100000000000001</v>
      </c>
      <c r="AT5" s="2">
        <v>-2.9999999999999997E-4</v>
      </c>
      <c r="AU5">
        <v>0.1</v>
      </c>
    </row>
    <row r="6" spans="1:47" x14ac:dyDescent="0.2">
      <c r="A6" t="s">
        <v>778</v>
      </c>
      <c r="B6" t="s">
        <v>779</v>
      </c>
      <c r="C6">
        <v>22</v>
      </c>
      <c r="D6" t="s">
        <v>349</v>
      </c>
      <c r="E6" t="s">
        <v>157</v>
      </c>
      <c r="F6" t="s">
        <v>565</v>
      </c>
      <c r="G6" t="s">
        <v>570</v>
      </c>
      <c r="H6" t="s">
        <v>233</v>
      </c>
      <c r="I6" t="s">
        <v>66</v>
      </c>
      <c r="J6" t="s">
        <v>599</v>
      </c>
      <c r="K6">
        <v>5</v>
      </c>
      <c r="L6">
        <v>7</v>
      </c>
      <c r="M6">
        <v>3</v>
      </c>
      <c r="N6">
        <v>2</v>
      </c>
      <c r="O6">
        <v>2</v>
      </c>
      <c r="P6">
        <v>2</v>
      </c>
      <c r="Q6">
        <v>8</v>
      </c>
      <c r="R6">
        <v>0</v>
      </c>
      <c r="S6">
        <v>0</v>
      </c>
      <c r="T6">
        <v>2.4</v>
      </c>
      <c r="U6">
        <v>2.91</v>
      </c>
      <c r="V6">
        <v>24</v>
      </c>
      <c r="W6">
        <v>102</v>
      </c>
      <c r="X6">
        <v>67</v>
      </c>
      <c r="Y6">
        <v>17</v>
      </c>
      <c r="Z6">
        <v>13</v>
      </c>
      <c r="AA6">
        <v>7</v>
      </c>
      <c r="AB6">
        <v>7</v>
      </c>
      <c r="AC6">
        <v>2</v>
      </c>
      <c r="AD6">
        <v>2</v>
      </c>
      <c r="AE6">
        <v>0</v>
      </c>
      <c r="AF6">
        <v>69</v>
      </c>
      <c r="AG6">
        <v>0</v>
      </c>
      <c r="AH6">
        <v>0</v>
      </c>
      <c r="AI6">
        <v>0</v>
      </c>
      <c r="AJ6">
        <v>22</v>
      </c>
      <c r="AK6">
        <v>0</v>
      </c>
      <c r="AL6">
        <v>0</v>
      </c>
      <c r="AM6">
        <v>0</v>
      </c>
      <c r="AN6">
        <v>2</v>
      </c>
      <c r="AO6">
        <v>0</v>
      </c>
      <c r="AP6">
        <v>0</v>
      </c>
      <c r="AQ6">
        <v>0.75</v>
      </c>
      <c r="AR6">
        <v>3.3000000000000002E-2</v>
      </c>
      <c r="AS6">
        <v>0.65</v>
      </c>
      <c r="AT6" s="2">
        <v>2.0000000000000001E-4</v>
      </c>
      <c r="AU6">
        <v>1.44</v>
      </c>
    </row>
    <row r="7" spans="1:47" x14ac:dyDescent="0.2">
      <c r="A7" t="s">
        <v>778</v>
      </c>
      <c r="B7" t="s">
        <v>779</v>
      </c>
      <c r="C7">
        <v>26</v>
      </c>
      <c r="D7" t="s">
        <v>476</v>
      </c>
      <c r="E7" t="s">
        <v>158</v>
      </c>
      <c r="F7" t="s">
        <v>50</v>
      </c>
      <c r="G7" t="s">
        <v>409</v>
      </c>
      <c r="H7" t="s">
        <v>550</v>
      </c>
      <c r="I7" t="s">
        <v>85</v>
      </c>
      <c r="J7" t="s">
        <v>438</v>
      </c>
      <c r="K7">
        <v>4</v>
      </c>
      <c r="L7">
        <v>7.2</v>
      </c>
      <c r="M7">
        <v>4</v>
      </c>
      <c r="N7">
        <v>0</v>
      </c>
      <c r="O7">
        <v>0</v>
      </c>
      <c r="P7">
        <v>1</v>
      </c>
      <c r="Q7">
        <v>9</v>
      </c>
      <c r="R7">
        <v>0</v>
      </c>
      <c r="S7">
        <v>0</v>
      </c>
      <c r="T7">
        <v>1.91</v>
      </c>
      <c r="U7">
        <v>2.56</v>
      </c>
      <c r="V7">
        <v>27</v>
      </c>
      <c r="W7">
        <v>106</v>
      </c>
      <c r="X7">
        <v>74</v>
      </c>
      <c r="Y7">
        <v>22</v>
      </c>
      <c r="Z7">
        <v>14</v>
      </c>
      <c r="AA7">
        <v>12</v>
      </c>
      <c r="AB7">
        <v>5</v>
      </c>
      <c r="AC7">
        <v>1</v>
      </c>
      <c r="AD7">
        <v>0</v>
      </c>
      <c r="AE7">
        <v>0</v>
      </c>
      <c r="AF7">
        <v>79</v>
      </c>
      <c r="AG7">
        <v>0</v>
      </c>
      <c r="AH7">
        <v>1</v>
      </c>
      <c r="AI7">
        <v>1</v>
      </c>
      <c r="AJ7">
        <v>26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0.45</v>
      </c>
      <c r="AR7">
        <v>0.23599999999999999</v>
      </c>
      <c r="AS7">
        <v>0.51</v>
      </c>
      <c r="AT7" s="2">
        <v>1.6000000000000001E-3</v>
      </c>
      <c r="AU7">
        <v>4.3099999999999996</v>
      </c>
    </row>
    <row r="8" spans="1:47" x14ac:dyDescent="0.2">
      <c r="A8" t="s">
        <v>778</v>
      </c>
      <c r="B8" t="s">
        <v>779</v>
      </c>
      <c r="C8">
        <v>31</v>
      </c>
      <c r="D8" t="s">
        <v>631</v>
      </c>
      <c r="E8" t="s">
        <v>157</v>
      </c>
      <c r="F8" t="s">
        <v>179</v>
      </c>
      <c r="G8" t="s">
        <v>411</v>
      </c>
      <c r="H8" t="s">
        <v>404</v>
      </c>
      <c r="I8" t="s">
        <v>52</v>
      </c>
      <c r="K8">
        <v>4</v>
      </c>
      <c r="L8">
        <v>5</v>
      </c>
      <c r="M8">
        <v>4</v>
      </c>
      <c r="N8">
        <v>1</v>
      </c>
      <c r="O8">
        <v>1</v>
      </c>
      <c r="P8">
        <v>6</v>
      </c>
      <c r="Q8">
        <v>10</v>
      </c>
      <c r="R8">
        <v>1</v>
      </c>
      <c r="S8">
        <v>0</v>
      </c>
      <c r="T8">
        <v>1.9</v>
      </c>
      <c r="U8">
        <v>2.89</v>
      </c>
      <c r="V8">
        <v>25</v>
      </c>
      <c r="W8">
        <v>106</v>
      </c>
      <c r="X8">
        <v>54</v>
      </c>
      <c r="Y8">
        <v>11</v>
      </c>
      <c r="Z8">
        <v>17</v>
      </c>
      <c r="AA8">
        <v>6</v>
      </c>
      <c r="AB8">
        <v>3</v>
      </c>
      <c r="AC8">
        <v>1</v>
      </c>
      <c r="AD8">
        <v>0</v>
      </c>
      <c r="AE8">
        <v>0</v>
      </c>
      <c r="AF8">
        <v>59</v>
      </c>
      <c r="AG8">
        <v>1</v>
      </c>
      <c r="AH8">
        <v>0</v>
      </c>
      <c r="AI8">
        <v>0</v>
      </c>
      <c r="AJ8">
        <v>19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1.45</v>
      </c>
      <c r="AR8">
        <v>0.17299999999999999</v>
      </c>
      <c r="AS8">
        <v>1.47</v>
      </c>
      <c r="AT8" s="2">
        <v>1.1000000000000001E-3</v>
      </c>
      <c r="AU8">
        <v>1.39</v>
      </c>
    </row>
    <row r="9" spans="1:47" x14ac:dyDescent="0.2">
      <c r="A9" t="s">
        <v>778</v>
      </c>
      <c r="B9" t="s">
        <v>779</v>
      </c>
      <c r="C9">
        <v>36</v>
      </c>
      <c r="D9" t="s">
        <v>177</v>
      </c>
      <c r="E9" t="s">
        <v>158</v>
      </c>
      <c r="F9" t="s">
        <v>55</v>
      </c>
      <c r="G9" t="s">
        <v>452</v>
      </c>
      <c r="H9" t="s">
        <v>366</v>
      </c>
      <c r="I9" t="s">
        <v>85</v>
      </c>
      <c r="J9" t="s">
        <v>441</v>
      </c>
      <c r="K9">
        <v>5</v>
      </c>
      <c r="L9">
        <v>7.1</v>
      </c>
      <c r="M9">
        <v>5</v>
      </c>
      <c r="N9">
        <v>1</v>
      </c>
      <c r="O9">
        <v>1</v>
      </c>
      <c r="P9">
        <v>1</v>
      </c>
      <c r="Q9">
        <v>8</v>
      </c>
      <c r="R9">
        <v>0</v>
      </c>
      <c r="S9">
        <v>0</v>
      </c>
      <c r="T9">
        <v>1.8</v>
      </c>
      <c r="U9">
        <v>2.67</v>
      </c>
      <c r="V9">
        <v>28</v>
      </c>
      <c r="W9">
        <v>95</v>
      </c>
      <c r="X9">
        <v>67</v>
      </c>
      <c r="Y9">
        <v>15</v>
      </c>
      <c r="Z9">
        <v>11</v>
      </c>
      <c r="AA9">
        <v>10</v>
      </c>
      <c r="AB9">
        <v>9</v>
      </c>
      <c r="AC9">
        <v>5</v>
      </c>
      <c r="AD9">
        <v>2</v>
      </c>
      <c r="AE9">
        <v>0</v>
      </c>
      <c r="AF9">
        <v>71</v>
      </c>
      <c r="AG9">
        <v>0</v>
      </c>
      <c r="AH9">
        <v>0</v>
      </c>
      <c r="AI9">
        <v>0</v>
      </c>
      <c r="AJ9">
        <v>26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0.44</v>
      </c>
      <c r="AR9">
        <v>0.16700000000000001</v>
      </c>
      <c r="AS9">
        <v>0.45</v>
      </c>
      <c r="AT9" s="2">
        <v>1E-3</v>
      </c>
      <c r="AU9">
        <v>2.71</v>
      </c>
    </row>
    <row r="10" spans="1:47" x14ac:dyDescent="0.2">
      <c r="A10" t="s">
        <v>778</v>
      </c>
      <c r="B10" t="s">
        <v>779</v>
      </c>
      <c r="C10">
        <v>41</v>
      </c>
      <c r="D10" t="s">
        <v>79</v>
      </c>
      <c r="E10" t="s">
        <v>157</v>
      </c>
      <c r="F10" t="s">
        <v>102</v>
      </c>
      <c r="G10" t="s">
        <v>410</v>
      </c>
      <c r="H10" t="s">
        <v>393</v>
      </c>
      <c r="I10" t="s">
        <v>52</v>
      </c>
      <c r="J10" t="s">
        <v>443</v>
      </c>
      <c r="K10">
        <v>4</v>
      </c>
      <c r="L10">
        <v>4.0999999999999996</v>
      </c>
      <c r="M10">
        <v>8</v>
      </c>
      <c r="N10">
        <v>4</v>
      </c>
      <c r="O10">
        <v>4</v>
      </c>
      <c r="P10">
        <v>3</v>
      </c>
      <c r="Q10">
        <v>6</v>
      </c>
      <c r="R10">
        <v>1</v>
      </c>
      <c r="S10">
        <v>0</v>
      </c>
      <c r="T10">
        <v>2.3199999999999998</v>
      </c>
      <c r="U10">
        <v>2.89</v>
      </c>
      <c r="V10">
        <v>24</v>
      </c>
      <c r="W10">
        <v>109</v>
      </c>
      <c r="X10">
        <v>69</v>
      </c>
      <c r="Y10">
        <v>17</v>
      </c>
      <c r="Z10">
        <v>12</v>
      </c>
      <c r="AA10">
        <v>8</v>
      </c>
      <c r="AB10">
        <v>7</v>
      </c>
      <c r="AC10">
        <v>5</v>
      </c>
      <c r="AD10">
        <v>0</v>
      </c>
      <c r="AE10">
        <v>0</v>
      </c>
      <c r="AF10">
        <v>34</v>
      </c>
      <c r="AG10">
        <v>0</v>
      </c>
      <c r="AH10">
        <v>0</v>
      </c>
      <c r="AI10">
        <v>0</v>
      </c>
      <c r="AJ10">
        <v>21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1.02</v>
      </c>
      <c r="AR10">
        <v>-0.20699999999999999</v>
      </c>
      <c r="AS10">
        <v>1.28</v>
      </c>
      <c r="AT10" s="2">
        <v>-1.6000000000000001E-3</v>
      </c>
      <c r="AU10">
        <v>-1.87</v>
      </c>
    </row>
    <row r="11" spans="1:47" x14ac:dyDescent="0.2">
      <c r="A11" t="s">
        <v>778</v>
      </c>
      <c r="B11" t="s">
        <v>779</v>
      </c>
      <c r="C11">
        <v>47</v>
      </c>
      <c r="D11" t="s">
        <v>83</v>
      </c>
      <c r="E11" t="s">
        <v>158</v>
      </c>
      <c r="F11" t="s">
        <v>88</v>
      </c>
      <c r="G11" t="s">
        <v>410</v>
      </c>
      <c r="H11" t="s">
        <v>275</v>
      </c>
      <c r="I11" t="s">
        <v>57</v>
      </c>
      <c r="J11" t="s">
        <v>444</v>
      </c>
      <c r="K11">
        <v>5</v>
      </c>
      <c r="L11">
        <v>6</v>
      </c>
      <c r="M11">
        <v>6</v>
      </c>
      <c r="N11">
        <v>2</v>
      </c>
      <c r="O11">
        <v>2</v>
      </c>
      <c r="P11">
        <v>2</v>
      </c>
      <c r="Q11">
        <v>5</v>
      </c>
      <c r="R11">
        <v>0</v>
      </c>
      <c r="S11">
        <v>0</v>
      </c>
      <c r="T11">
        <v>2.39</v>
      </c>
      <c r="U11">
        <v>2.85</v>
      </c>
      <c r="V11">
        <v>26</v>
      </c>
      <c r="W11">
        <v>107</v>
      </c>
      <c r="X11">
        <v>69</v>
      </c>
      <c r="Y11">
        <v>20</v>
      </c>
      <c r="Z11">
        <v>8</v>
      </c>
      <c r="AA11">
        <v>8</v>
      </c>
      <c r="AB11">
        <v>11</v>
      </c>
      <c r="AC11">
        <v>8</v>
      </c>
      <c r="AD11">
        <v>1</v>
      </c>
      <c r="AE11">
        <v>0</v>
      </c>
      <c r="AF11">
        <v>55</v>
      </c>
      <c r="AG11">
        <v>0</v>
      </c>
      <c r="AH11">
        <v>0</v>
      </c>
      <c r="AI11">
        <v>0</v>
      </c>
      <c r="AJ11">
        <v>23</v>
      </c>
      <c r="AK11">
        <v>5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0.5</v>
      </c>
      <c r="AR11">
        <v>0.125</v>
      </c>
      <c r="AS11">
        <v>0.62</v>
      </c>
      <c r="AT11" s="2">
        <v>8.9999999999999998E-4</v>
      </c>
      <c r="AU11">
        <v>1.32</v>
      </c>
    </row>
    <row r="12" spans="1:47" x14ac:dyDescent="0.2">
      <c r="A12" t="s">
        <v>778</v>
      </c>
      <c r="B12" t="s">
        <v>779</v>
      </c>
      <c r="C12">
        <v>53</v>
      </c>
      <c r="D12" t="s">
        <v>87</v>
      </c>
      <c r="E12" t="s">
        <v>158</v>
      </c>
      <c r="F12" t="s">
        <v>50</v>
      </c>
      <c r="G12" t="s">
        <v>409</v>
      </c>
      <c r="H12" t="s">
        <v>310</v>
      </c>
      <c r="I12" t="s">
        <v>85</v>
      </c>
      <c r="J12" t="s">
        <v>447</v>
      </c>
      <c r="K12">
        <v>5</v>
      </c>
      <c r="L12">
        <v>8</v>
      </c>
      <c r="M12">
        <v>3</v>
      </c>
      <c r="N12">
        <v>1</v>
      </c>
      <c r="O12">
        <v>1</v>
      </c>
      <c r="P12">
        <v>5</v>
      </c>
      <c r="Q12">
        <v>9</v>
      </c>
      <c r="R12">
        <v>1</v>
      </c>
      <c r="S12">
        <v>0</v>
      </c>
      <c r="T12">
        <v>2.2400000000000002</v>
      </c>
      <c r="U12">
        <v>3.03</v>
      </c>
      <c r="V12">
        <v>30</v>
      </c>
      <c r="W12">
        <v>113</v>
      </c>
      <c r="X12">
        <v>70</v>
      </c>
      <c r="Y12">
        <v>22</v>
      </c>
      <c r="Z12">
        <v>15</v>
      </c>
      <c r="AA12">
        <v>8</v>
      </c>
      <c r="AB12">
        <v>8</v>
      </c>
      <c r="AC12">
        <v>3</v>
      </c>
      <c r="AD12">
        <v>0</v>
      </c>
      <c r="AE12">
        <v>0</v>
      </c>
      <c r="AF12">
        <v>76</v>
      </c>
      <c r="AG12">
        <v>0</v>
      </c>
      <c r="AH12">
        <v>0</v>
      </c>
      <c r="AI12">
        <v>0</v>
      </c>
      <c r="AJ12">
        <v>25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0.84</v>
      </c>
      <c r="AR12">
        <v>0.28499999999999998</v>
      </c>
      <c r="AS12">
        <v>1.27</v>
      </c>
      <c r="AT12" s="2">
        <v>2.5999999999999999E-3</v>
      </c>
      <c r="AU12">
        <v>3.43</v>
      </c>
    </row>
    <row r="13" spans="1:47" x14ac:dyDescent="0.2">
      <c r="A13" t="s">
        <v>778</v>
      </c>
      <c r="B13" t="s">
        <v>779</v>
      </c>
      <c r="C13">
        <v>62</v>
      </c>
      <c r="D13" t="s">
        <v>237</v>
      </c>
      <c r="E13" t="s">
        <v>157</v>
      </c>
      <c r="F13" t="s">
        <v>64</v>
      </c>
      <c r="G13" t="s">
        <v>411</v>
      </c>
      <c r="H13" t="s">
        <v>235</v>
      </c>
      <c r="I13" t="s">
        <v>57</v>
      </c>
      <c r="J13" t="s">
        <v>448</v>
      </c>
      <c r="K13">
        <v>8</v>
      </c>
      <c r="L13">
        <v>5.2</v>
      </c>
      <c r="M13">
        <v>3</v>
      </c>
      <c r="N13">
        <v>1</v>
      </c>
      <c r="O13">
        <v>1</v>
      </c>
      <c r="P13">
        <v>4</v>
      </c>
      <c r="Q13">
        <v>8</v>
      </c>
      <c r="R13">
        <v>1</v>
      </c>
      <c r="S13">
        <v>0</v>
      </c>
      <c r="T13">
        <v>2.19</v>
      </c>
      <c r="U13">
        <v>3.16</v>
      </c>
      <c r="V13">
        <v>22</v>
      </c>
      <c r="W13">
        <v>102</v>
      </c>
      <c r="X13">
        <v>62</v>
      </c>
      <c r="Y13">
        <v>22</v>
      </c>
      <c r="Z13">
        <v>8</v>
      </c>
      <c r="AA13">
        <v>5</v>
      </c>
      <c r="AB13">
        <v>5</v>
      </c>
      <c r="AC13">
        <v>1</v>
      </c>
      <c r="AD13">
        <v>0</v>
      </c>
      <c r="AE13">
        <v>0</v>
      </c>
      <c r="AF13">
        <v>63</v>
      </c>
      <c r="AG13">
        <v>0</v>
      </c>
      <c r="AH13">
        <v>0</v>
      </c>
      <c r="AI13">
        <v>0</v>
      </c>
      <c r="AJ13">
        <v>18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0.72</v>
      </c>
      <c r="AR13">
        <v>0.15</v>
      </c>
      <c r="AS13">
        <v>1.01</v>
      </c>
      <c r="AT13" s="2">
        <v>1.2999999999999999E-3</v>
      </c>
      <c r="AU13">
        <v>1.79</v>
      </c>
    </row>
    <row r="14" spans="1:47" x14ac:dyDescent="0.2">
      <c r="A14" t="s">
        <v>778</v>
      </c>
      <c r="B14" t="s">
        <v>779</v>
      </c>
      <c r="C14">
        <v>67</v>
      </c>
      <c r="D14" t="s">
        <v>239</v>
      </c>
      <c r="E14" t="s">
        <v>158</v>
      </c>
      <c r="F14" t="s">
        <v>59</v>
      </c>
      <c r="G14" t="s">
        <v>409</v>
      </c>
      <c r="H14" t="s">
        <v>774</v>
      </c>
      <c r="I14" t="s">
        <v>66</v>
      </c>
      <c r="J14" t="s">
        <v>449</v>
      </c>
      <c r="K14">
        <v>5</v>
      </c>
      <c r="L14">
        <v>6.2</v>
      </c>
      <c r="M14">
        <v>5</v>
      </c>
      <c r="N14">
        <v>2</v>
      </c>
      <c r="O14">
        <v>2</v>
      </c>
      <c r="P14">
        <v>1</v>
      </c>
      <c r="Q14">
        <v>7</v>
      </c>
      <c r="R14">
        <v>1</v>
      </c>
      <c r="S14">
        <v>0</v>
      </c>
      <c r="T14">
        <v>2.23</v>
      </c>
      <c r="U14">
        <v>3.18</v>
      </c>
      <c r="V14">
        <v>26</v>
      </c>
      <c r="W14">
        <v>108</v>
      </c>
      <c r="X14">
        <v>70</v>
      </c>
      <c r="Y14">
        <v>19</v>
      </c>
      <c r="Z14">
        <v>10</v>
      </c>
      <c r="AA14">
        <v>7</v>
      </c>
      <c r="AB14">
        <v>11</v>
      </c>
      <c r="AC14">
        <v>4</v>
      </c>
      <c r="AD14">
        <v>1</v>
      </c>
      <c r="AE14">
        <v>0</v>
      </c>
      <c r="AF14">
        <v>62</v>
      </c>
      <c r="AG14">
        <v>0</v>
      </c>
      <c r="AH14">
        <v>0</v>
      </c>
      <c r="AI14">
        <v>0</v>
      </c>
      <c r="AJ14">
        <v>25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0.23</v>
      </c>
      <c r="AR14">
        <v>0.1</v>
      </c>
      <c r="AS14">
        <v>0.38</v>
      </c>
      <c r="AT14" s="2">
        <v>1E-3</v>
      </c>
      <c r="AU14">
        <v>1.76</v>
      </c>
    </row>
    <row r="15" spans="1:47" x14ac:dyDescent="0.2">
      <c r="A15" t="s">
        <v>778</v>
      </c>
      <c r="B15" t="s">
        <v>779</v>
      </c>
      <c r="C15">
        <v>72</v>
      </c>
      <c r="D15" t="s">
        <v>241</v>
      </c>
      <c r="E15" t="s">
        <v>157</v>
      </c>
      <c r="F15" t="s">
        <v>80</v>
      </c>
      <c r="G15" t="s">
        <v>409</v>
      </c>
      <c r="H15" t="s">
        <v>152</v>
      </c>
      <c r="I15" t="s">
        <v>57</v>
      </c>
      <c r="J15" t="s">
        <v>604</v>
      </c>
      <c r="K15">
        <v>5</v>
      </c>
      <c r="L15">
        <v>5.2</v>
      </c>
      <c r="M15">
        <v>4</v>
      </c>
      <c r="N15">
        <v>3</v>
      </c>
      <c r="O15">
        <v>3</v>
      </c>
      <c r="P15">
        <v>5</v>
      </c>
      <c r="Q15">
        <v>3</v>
      </c>
      <c r="R15">
        <v>0</v>
      </c>
      <c r="S15">
        <v>0</v>
      </c>
      <c r="T15">
        <v>2.4</v>
      </c>
      <c r="U15">
        <v>3.28</v>
      </c>
      <c r="V15">
        <v>25</v>
      </c>
      <c r="W15">
        <v>100</v>
      </c>
      <c r="X15">
        <v>57</v>
      </c>
      <c r="Y15">
        <v>12</v>
      </c>
      <c r="Z15">
        <v>7</v>
      </c>
      <c r="AA15">
        <v>7</v>
      </c>
      <c r="AB15">
        <v>10</v>
      </c>
      <c r="AC15">
        <v>4</v>
      </c>
      <c r="AD15">
        <v>0</v>
      </c>
      <c r="AE15">
        <v>0</v>
      </c>
      <c r="AF15">
        <v>47</v>
      </c>
      <c r="AG15">
        <v>1</v>
      </c>
      <c r="AH15">
        <v>0</v>
      </c>
      <c r="AI15">
        <v>0</v>
      </c>
      <c r="AJ15">
        <v>20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0.81</v>
      </c>
      <c r="AR15">
        <v>0.13600000000000001</v>
      </c>
      <c r="AS15">
        <v>1.4</v>
      </c>
      <c r="AT15" s="2">
        <v>1.4E-3</v>
      </c>
      <c r="AU15">
        <v>-0.19</v>
      </c>
    </row>
    <row r="16" spans="1:47" x14ac:dyDescent="0.2">
      <c r="A16" t="s">
        <v>778</v>
      </c>
      <c r="B16" t="s">
        <v>779</v>
      </c>
      <c r="C16">
        <v>77</v>
      </c>
      <c r="D16" t="s">
        <v>242</v>
      </c>
      <c r="E16" t="s">
        <v>157</v>
      </c>
      <c r="F16" t="s">
        <v>596</v>
      </c>
      <c r="G16" t="s">
        <v>570</v>
      </c>
      <c r="H16" t="s">
        <v>440</v>
      </c>
      <c r="I16" t="s">
        <v>66</v>
      </c>
      <c r="J16" t="s">
        <v>605</v>
      </c>
      <c r="K16">
        <v>4</v>
      </c>
      <c r="L16">
        <v>7</v>
      </c>
      <c r="M16">
        <v>5</v>
      </c>
      <c r="N16">
        <v>0</v>
      </c>
      <c r="O16">
        <v>0</v>
      </c>
      <c r="P16">
        <v>0</v>
      </c>
      <c r="Q16">
        <v>8</v>
      </c>
      <c r="R16">
        <v>0</v>
      </c>
      <c r="S16">
        <v>0</v>
      </c>
      <c r="T16">
        <v>2.2200000000000002</v>
      </c>
      <c r="U16">
        <v>3.1</v>
      </c>
      <c r="V16">
        <v>25</v>
      </c>
      <c r="W16">
        <v>98</v>
      </c>
      <c r="X16">
        <v>70</v>
      </c>
      <c r="Y16">
        <v>15</v>
      </c>
      <c r="Z16">
        <v>13</v>
      </c>
      <c r="AA16">
        <v>7</v>
      </c>
      <c r="AB16">
        <v>10</v>
      </c>
      <c r="AC16">
        <v>5</v>
      </c>
      <c r="AD16">
        <v>1</v>
      </c>
      <c r="AE16">
        <v>0</v>
      </c>
      <c r="AF16">
        <v>75</v>
      </c>
      <c r="AG16">
        <v>0</v>
      </c>
      <c r="AH16">
        <v>0</v>
      </c>
      <c r="AI16">
        <v>0</v>
      </c>
      <c r="AJ16">
        <v>25</v>
      </c>
      <c r="AK16">
        <v>3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1.07</v>
      </c>
      <c r="AR16">
        <v>0.38300000000000001</v>
      </c>
      <c r="AS16">
        <v>1.21</v>
      </c>
      <c r="AT16" s="2">
        <v>2.5999999999999999E-3</v>
      </c>
      <c r="AU16">
        <v>3.4</v>
      </c>
    </row>
    <row r="17" spans="1:47" x14ac:dyDescent="0.2">
      <c r="A17" t="s">
        <v>778</v>
      </c>
      <c r="B17" t="s">
        <v>779</v>
      </c>
      <c r="C17">
        <v>82</v>
      </c>
      <c r="D17" t="s">
        <v>435</v>
      </c>
      <c r="E17" t="s">
        <v>158</v>
      </c>
      <c r="F17" t="s">
        <v>80</v>
      </c>
      <c r="G17" t="s">
        <v>409</v>
      </c>
      <c r="H17" t="s">
        <v>100</v>
      </c>
      <c r="I17" t="s">
        <v>57</v>
      </c>
      <c r="K17">
        <v>4</v>
      </c>
      <c r="L17">
        <v>5.2</v>
      </c>
      <c r="M17">
        <v>8</v>
      </c>
      <c r="N17">
        <v>3</v>
      </c>
      <c r="O17">
        <v>3</v>
      </c>
      <c r="P17">
        <v>1</v>
      </c>
      <c r="Q17">
        <v>6</v>
      </c>
      <c r="R17">
        <v>2</v>
      </c>
      <c r="S17">
        <v>0</v>
      </c>
      <c r="T17">
        <v>2.36</v>
      </c>
      <c r="U17">
        <v>3.28</v>
      </c>
      <c r="V17">
        <v>25</v>
      </c>
      <c r="W17">
        <v>99</v>
      </c>
      <c r="X17">
        <v>64</v>
      </c>
      <c r="Y17">
        <v>17</v>
      </c>
      <c r="Z17">
        <v>9</v>
      </c>
      <c r="AA17">
        <v>9</v>
      </c>
      <c r="AB17">
        <v>9</v>
      </c>
      <c r="AC17">
        <v>7</v>
      </c>
      <c r="AD17">
        <v>1</v>
      </c>
      <c r="AE17">
        <v>0</v>
      </c>
      <c r="AF17">
        <v>46</v>
      </c>
      <c r="AG17">
        <v>0</v>
      </c>
      <c r="AH17">
        <v>0</v>
      </c>
      <c r="AI17">
        <v>0</v>
      </c>
      <c r="AJ17">
        <v>24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1.1200000000000001</v>
      </c>
      <c r="AR17">
        <v>-7.3999999999999996E-2</v>
      </c>
      <c r="AS17">
        <v>1.73</v>
      </c>
      <c r="AT17" s="2">
        <v>-6.9999999999999999E-4</v>
      </c>
      <c r="AU17">
        <v>-0.14000000000000001</v>
      </c>
    </row>
    <row r="18" spans="1:47" x14ac:dyDescent="0.2">
      <c r="A18" t="s">
        <v>778</v>
      </c>
      <c r="B18" t="s">
        <v>779</v>
      </c>
      <c r="C18">
        <v>87</v>
      </c>
      <c r="D18" t="s">
        <v>365</v>
      </c>
      <c r="E18" t="s">
        <v>158</v>
      </c>
      <c r="F18" t="s">
        <v>227</v>
      </c>
      <c r="G18" t="s">
        <v>410</v>
      </c>
      <c r="H18" t="s">
        <v>586</v>
      </c>
      <c r="I18" t="s">
        <v>57</v>
      </c>
      <c r="K18">
        <v>4</v>
      </c>
      <c r="L18">
        <v>5.2</v>
      </c>
      <c r="M18">
        <v>8</v>
      </c>
      <c r="N18">
        <v>6</v>
      </c>
      <c r="O18">
        <v>6</v>
      </c>
      <c r="P18">
        <v>2</v>
      </c>
      <c r="Q18">
        <v>5</v>
      </c>
      <c r="R18">
        <v>1</v>
      </c>
      <c r="S18">
        <v>0</v>
      </c>
      <c r="T18">
        <v>2.75</v>
      </c>
      <c r="U18">
        <v>3.36</v>
      </c>
      <c r="V18">
        <v>27</v>
      </c>
      <c r="W18">
        <v>112</v>
      </c>
      <c r="X18">
        <v>76</v>
      </c>
      <c r="Y18">
        <v>13</v>
      </c>
      <c r="Z18">
        <v>8</v>
      </c>
      <c r="AA18">
        <v>12</v>
      </c>
      <c r="AB18">
        <v>8</v>
      </c>
      <c r="AC18">
        <v>4</v>
      </c>
      <c r="AD18">
        <v>0</v>
      </c>
      <c r="AE18">
        <v>0</v>
      </c>
      <c r="AF18">
        <v>32</v>
      </c>
      <c r="AG18">
        <v>0</v>
      </c>
      <c r="AH18">
        <v>0</v>
      </c>
      <c r="AI18">
        <v>0</v>
      </c>
      <c r="AJ18">
        <v>25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1.18</v>
      </c>
      <c r="AR18">
        <v>-6.4000000000000001E-2</v>
      </c>
      <c r="AS18">
        <v>1.28</v>
      </c>
      <c r="AT18" s="2">
        <v>-4.0000000000000002E-4</v>
      </c>
      <c r="AU18">
        <v>-0.49</v>
      </c>
    </row>
    <row r="19" spans="1:47" x14ac:dyDescent="0.2">
      <c r="A19" t="s">
        <v>778</v>
      </c>
      <c r="B19" t="s">
        <v>779</v>
      </c>
      <c r="C19">
        <v>93</v>
      </c>
      <c r="D19" t="s">
        <v>603</v>
      </c>
      <c r="E19" t="s">
        <v>157</v>
      </c>
      <c r="F19" t="s">
        <v>50</v>
      </c>
      <c r="G19" t="s">
        <v>409</v>
      </c>
      <c r="H19" t="s">
        <v>183</v>
      </c>
      <c r="I19" t="s">
        <v>66</v>
      </c>
      <c r="J19" t="s">
        <v>702</v>
      </c>
      <c r="K19">
        <v>9</v>
      </c>
      <c r="L19">
        <v>6.2</v>
      </c>
      <c r="M19">
        <v>8</v>
      </c>
      <c r="N19">
        <v>3</v>
      </c>
      <c r="O19">
        <v>2</v>
      </c>
      <c r="P19">
        <v>1</v>
      </c>
      <c r="Q19">
        <v>7</v>
      </c>
      <c r="R19">
        <v>0</v>
      </c>
      <c r="S19">
        <v>0</v>
      </c>
      <c r="T19">
        <v>2.75</v>
      </c>
      <c r="U19">
        <v>3.24</v>
      </c>
      <c r="V19">
        <v>29</v>
      </c>
      <c r="W19">
        <v>104</v>
      </c>
      <c r="X19">
        <v>68</v>
      </c>
      <c r="Y19">
        <v>20</v>
      </c>
      <c r="Z19">
        <v>9</v>
      </c>
      <c r="AA19">
        <v>14</v>
      </c>
      <c r="AB19">
        <v>7</v>
      </c>
      <c r="AC19">
        <v>3</v>
      </c>
      <c r="AD19">
        <v>2</v>
      </c>
      <c r="AE19">
        <v>0</v>
      </c>
      <c r="AF19">
        <v>54</v>
      </c>
      <c r="AG19">
        <v>0</v>
      </c>
      <c r="AH19">
        <v>0</v>
      </c>
      <c r="AI19">
        <v>0</v>
      </c>
      <c r="AJ19">
        <v>27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0.83</v>
      </c>
      <c r="AR19">
        <v>0.16300000000000001</v>
      </c>
      <c r="AS19">
        <v>1.29</v>
      </c>
      <c r="AT19" s="2">
        <v>1.5E-3</v>
      </c>
      <c r="AU19">
        <v>0.26</v>
      </c>
    </row>
    <row r="20" spans="1:47" x14ac:dyDescent="0.2">
      <c r="A20" t="s">
        <v>778</v>
      </c>
      <c r="B20" t="s">
        <v>779</v>
      </c>
      <c r="C20">
        <v>98</v>
      </c>
      <c r="D20" t="s">
        <v>559</v>
      </c>
      <c r="E20" t="s">
        <v>158</v>
      </c>
      <c r="F20" t="s">
        <v>566</v>
      </c>
      <c r="G20" t="s">
        <v>570</v>
      </c>
      <c r="H20" t="s">
        <v>243</v>
      </c>
      <c r="I20" t="s">
        <v>52</v>
      </c>
      <c r="K20">
        <v>6</v>
      </c>
      <c r="L20">
        <v>4</v>
      </c>
      <c r="M20">
        <v>5</v>
      </c>
      <c r="N20">
        <v>4</v>
      </c>
      <c r="O20">
        <v>4</v>
      </c>
      <c r="P20">
        <v>2</v>
      </c>
      <c r="Q20">
        <v>5</v>
      </c>
      <c r="R20">
        <v>1</v>
      </c>
      <c r="S20">
        <v>0</v>
      </c>
      <c r="T20">
        <v>2.97</v>
      </c>
      <c r="U20">
        <v>3.32</v>
      </c>
      <c r="V20">
        <v>19</v>
      </c>
      <c r="W20">
        <v>85</v>
      </c>
      <c r="X20">
        <v>54</v>
      </c>
      <c r="Y20">
        <v>9</v>
      </c>
      <c r="Z20">
        <v>10</v>
      </c>
      <c r="AA20">
        <v>4</v>
      </c>
      <c r="AB20">
        <v>8</v>
      </c>
      <c r="AC20">
        <v>7</v>
      </c>
      <c r="AD20">
        <v>0</v>
      </c>
      <c r="AE20">
        <v>0</v>
      </c>
      <c r="AF20">
        <v>39</v>
      </c>
      <c r="AG20">
        <v>1</v>
      </c>
      <c r="AH20">
        <v>0</v>
      </c>
      <c r="AI20">
        <v>0</v>
      </c>
      <c r="AJ20">
        <v>17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0.89</v>
      </c>
      <c r="AR20">
        <v>-0.23300000000000001</v>
      </c>
      <c r="AS20">
        <v>1.1599999999999999</v>
      </c>
      <c r="AT20" s="2">
        <v>-1.8E-3</v>
      </c>
      <c r="AU20">
        <v>-2.1800000000000002</v>
      </c>
    </row>
    <row r="21" spans="1:47" x14ac:dyDescent="0.2">
      <c r="A21" t="s">
        <v>778</v>
      </c>
      <c r="B21" t="s">
        <v>779</v>
      </c>
      <c r="C21">
        <v>103</v>
      </c>
      <c r="D21" t="s">
        <v>257</v>
      </c>
      <c r="E21" t="s">
        <v>158</v>
      </c>
      <c r="F21" t="s">
        <v>77</v>
      </c>
      <c r="G21" t="s">
        <v>409</v>
      </c>
      <c r="H21" t="s">
        <v>726</v>
      </c>
      <c r="I21" t="s">
        <v>297</v>
      </c>
      <c r="J21" t="s">
        <v>703</v>
      </c>
      <c r="K21">
        <v>5</v>
      </c>
      <c r="L21">
        <v>2</v>
      </c>
      <c r="M21">
        <v>6</v>
      </c>
      <c r="N21">
        <v>6</v>
      </c>
      <c r="O21">
        <v>6</v>
      </c>
      <c r="P21">
        <v>2</v>
      </c>
      <c r="Q21">
        <v>3</v>
      </c>
      <c r="R21">
        <v>3</v>
      </c>
      <c r="S21">
        <v>0</v>
      </c>
      <c r="T21">
        <v>3.38</v>
      </c>
      <c r="U21">
        <v>3.65</v>
      </c>
      <c r="V21">
        <v>13</v>
      </c>
      <c r="W21">
        <v>55</v>
      </c>
      <c r="X21">
        <v>31</v>
      </c>
      <c r="Y21">
        <v>10</v>
      </c>
      <c r="Z21">
        <v>4</v>
      </c>
      <c r="AA21">
        <v>1</v>
      </c>
      <c r="AB21">
        <v>7</v>
      </c>
      <c r="AC21">
        <v>4</v>
      </c>
      <c r="AD21">
        <v>1</v>
      </c>
      <c r="AE21">
        <v>0</v>
      </c>
      <c r="AF21">
        <v>21</v>
      </c>
      <c r="AG21">
        <v>0</v>
      </c>
      <c r="AH21">
        <v>1</v>
      </c>
      <c r="AI21">
        <v>0</v>
      </c>
      <c r="AJ21">
        <v>11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0.86</v>
      </c>
      <c r="AR21">
        <v>-0.41499999999999998</v>
      </c>
      <c r="AS21">
        <v>0.94</v>
      </c>
      <c r="AT21" s="2">
        <v>-2.7000000000000001E-3</v>
      </c>
      <c r="AU21">
        <v>-4.29</v>
      </c>
    </row>
    <row r="22" spans="1:47" x14ac:dyDescent="0.2">
      <c r="A22" t="s">
        <v>778</v>
      </c>
      <c r="B22" t="s">
        <v>779</v>
      </c>
      <c r="C22">
        <v>119</v>
      </c>
      <c r="D22" t="s">
        <v>511</v>
      </c>
      <c r="E22" t="s">
        <v>158</v>
      </c>
      <c r="F22" t="s">
        <v>59</v>
      </c>
      <c r="G22" t="s">
        <v>409</v>
      </c>
      <c r="H22" t="s">
        <v>407</v>
      </c>
      <c r="I22" t="s">
        <v>322</v>
      </c>
      <c r="K22">
        <v>16</v>
      </c>
      <c r="L22">
        <v>1</v>
      </c>
      <c r="M22">
        <v>1</v>
      </c>
      <c r="N22">
        <v>3</v>
      </c>
      <c r="O22">
        <v>3</v>
      </c>
      <c r="P22">
        <v>3</v>
      </c>
      <c r="Q22">
        <v>1</v>
      </c>
      <c r="R22">
        <v>0</v>
      </c>
      <c r="S22">
        <v>0</v>
      </c>
      <c r="T22">
        <v>3.57</v>
      </c>
      <c r="U22">
        <v>3.7</v>
      </c>
      <c r="V22">
        <v>7</v>
      </c>
      <c r="W22">
        <v>34</v>
      </c>
      <c r="X22">
        <v>16</v>
      </c>
      <c r="Y22">
        <v>3</v>
      </c>
      <c r="Z22">
        <v>4</v>
      </c>
      <c r="AA22">
        <v>0</v>
      </c>
      <c r="AB22">
        <v>3</v>
      </c>
      <c r="AC22">
        <v>2</v>
      </c>
      <c r="AD22">
        <v>0</v>
      </c>
      <c r="AE22">
        <v>0</v>
      </c>
      <c r="AF22">
        <v>37</v>
      </c>
      <c r="AG22">
        <v>0</v>
      </c>
      <c r="AH22">
        <v>0</v>
      </c>
      <c r="AI22">
        <v>0</v>
      </c>
      <c r="AJ22">
        <v>4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1.42</v>
      </c>
      <c r="AR22">
        <v>-0.221</v>
      </c>
      <c r="AS22">
        <v>1.51</v>
      </c>
      <c r="AT22" s="2">
        <v>-1.4E-3</v>
      </c>
      <c r="AU22">
        <v>-2.4500000000000002</v>
      </c>
    </row>
    <row r="23" spans="1:47" x14ac:dyDescent="0.2">
      <c r="A23" t="s">
        <v>778</v>
      </c>
      <c r="B23" t="s">
        <v>779</v>
      </c>
      <c r="C23">
        <v>124</v>
      </c>
      <c r="D23" t="s">
        <v>327</v>
      </c>
      <c r="E23" t="s">
        <v>157</v>
      </c>
      <c r="F23" t="s">
        <v>69</v>
      </c>
      <c r="G23" t="s">
        <v>411</v>
      </c>
      <c r="H23" t="s">
        <v>629</v>
      </c>
      <c r="I23" t="s">
        <v>52</v>
      </c>
      <c r="J23" t="s">
        <v>545</v>
      </c>
      <c r="K23">
        <v>4</v>
      </c>
      <c r="L23">
        <v>4</v>
      </c>
      <c r="M23">
        <v>8</v>
      </c>
      <c r="N23">
        <v>6</v>
      </c>
      <c r="O23">
        <v>6</v>
      </c>
      <c r="P23">
        <v>3</v>
      </c>
      <c r="Q23">
        <v>2</v>
      </c>
      <c r="R23">
        <v>1</v>
      </c>
      <c r="S23">
        <v>0</v>
      </c>
      <c r="T23">
        <v>3.9</v>
      </c>
      <c r="U23">
        <v>3.83</v>
      </c>
      <c r="V23">
        <v>22</v>
      </c>
      <c r="W23">
        <v>80</v>
      </c>
      <c r="X23">
        <v>49</v>
      </c>
      <c r="Y23">
        <v>12</v>
      </c>
      <c r="Z23">
        <v>4</v>
      </c>
      <c r="AA23">
        <v>4</v>
      </c>
      <c r="AB23">
        <v>13</v>
      </c>
      <c r="AC23">
        <v>9</v>
      </c>
      <c r="AD23">
        <v>1</v>
      </c>
      <c r="AE23">
        <v>0</v>
      </c>
      <c r="AF23">
        <v>21</v>
      </c>
      <c r="AG23">
        <v>0</v>
      </c>
      <c r="AH23">
        <v>1</v>
      </c>
      <c r="AI23">
        <v>0</v>
      </c>
      <c r="AJ23">
        <v>18</v>
      </c>
      <c r="AK23">
        <v>2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0.52</v>
      </c>
      <c r="AR23">
        <v>-0.29399999999999998</v>
      </c>
      <c r="AS23">
        <v>0.4</v>
      </c>
      <c r="AT23" s="2">
        <v>-1.4E-3</v>
      </c>
      <c r="AU23">
        <v>-3.67</v>
      </c>
    </row>
    <row r="24" spans="1:47" x14ac:dyDescent="0.2">
      <c r="A24" t="s">
        <v>778</v>
      </c>
      <c r="B24" t="s">
        <v>779</v>
      </c>
      <c r="C24">
        <v>129</v>
      </c>
      <c r="D24" t="s">
        <v>329</v>
      </c>
      <c r="E24" t="s">
        <v>157</v>
      </c>
      <c r="F24" t="s">
        <v>93</v>
      </c>
      <c r="G24" t="s">
        <v>411</v>
      </c>
      <c r="H24" t="s">
        <v>233</v>
      </c>
      <c r="I24" t="s">
        <v>57</v>
      </c>
      <c r="J24" t="s">
        <v>775</v>
      </c>
      <c r="K24">
        <v>4</v>
      </c>
      <c r="L24">
        <v>5.0999999999999996</v>
      </c>
      <c r="M24">
        <v>5</v>
      </c>
      <c r="N24">
        <v>2</v>
      </c>
      <c r="O24">
        <v>2</v>
      </c>
      <c r="P24">
        <v>2</v>
      </c>
      <c r="Q24">
        <v>10</v>
      </c>
      <c r="R24">
        <v>0</v>
      </c>
      <c r="S24">
        <v>1</v>
      </c>
      <c r="T24">
        <v>3.88</v>
      </c>
      <c r="U24">
        <v>3.72</v>
      </c>
      <c r="V24">
        <v>24</v>
      </c>
      <c r="W24">
        <v>98</v>
      </c>
      <c r="X24">
        <v>63</v>
      </c>
      <c r="Y24">
        <v>15</v>
      </c>
      <c r="Z24">
        <v>13</v>
      </c>
      <c r="AA24">
        <v>5</v>
      </c>
      <c r="AB24">
        <v>6</v>
      </c>
      <c r="AC24">
        <v>4</v>
      </c>
      <c r="AD24">
        <v>2</v>
      </c>
      <c r="AE24">
        <v>0</v>
      </c>
      <c r="AF24">
        <v>58</v>
      </c>
      <c r="AG24">
        <v>1</v>
      </c>
      <c r="AH24">
        <v>0</v>
      </c>
      <c r="AI24">
        <v>0</v>
      </c>
      <c r="AJ24">
        <v>21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0.88</v>
      </c>
      <c r="AR24">
        <v>1.4E-2</v>
      </c>
      <c r="AS24">
        <v>1.28</v>
      </c>
      <c r="AT24" s="2">
        <v>1E-4</v>
      </c>
      <c r="AU24">
        <v>0.7</v>
      </c>
    </row>
    <row r="25" spans="1:47" x14ac:dyDescent="0.2">
      <c r="A25" t="s">
        <v>778</v>
      </c>
      <c r="B25" t="s">
        <v>779</v>
      </c>
      <c r="C25">
        <v>135</v>
      </c>
      <c r="D25" t="s">
        <v>270</v>
      </c>
      <c r="E25" t="s">
        <v>158</v>
      </c>
      <c r="F25" t="s">
        <v>620</v>
      </c>
      <c r="G25" t="s">
        <v>570</v>
      </c>
      <c r="H25" t="s">
        <v>199</v>
      </c>
      <c r="I25" t="s">
        <v>57</v>
      </c>
      <c r="K25">
        <v>6</v>
      </c>
      <c r="L25">
        <v>5.2</v>
      </c>
      <c r="M25">
        <v>6</v>
      </c>
      <c r="N25">
        <v>1</v>
      </c>
      <c r="O25">
        <v>1</v>
      </c>
      <c r="P25">
        <v>2</v>
      </c>
      <c r="Q25">
        <v>11</v>
      </c>
      <c r="R25">
        <v>0</v>
      </c>
      <c r="S25">
        <v>0</v>
      </c>
      <c r="T25">
        <v>3.78</v>
      </c>
      <c r="U25">
        <v>3.57</v>
      </c>
      <c r="V25">
        <v>24</v>
      </c>
      <c r="W25">
        <v>102</v>
      </c>
      <c r="X25">
        <v>67</v>
      </c>
      <c r="Y25">
        <v>15</v>
      </c>
      <c r="Z25">
        <v>17</v>
      </c>
      <c r="AA25">
        <v>8</v>
      </c>
      <c r="AB25">
        <v>3</v>
      </c>
      <c r="AC25">
        <v>1</v>
      </c>
      <c r="AD25">
        <v>0</v>
      </c>
      <c r="AE25">
        <v>0</v>
      </c>
      <c r="AF25">
        <v>62</v>
      </c>
      <c r="AG25">
        <v>0</v>
      </c>
      <c r="AH25">
        <v>2</v>
      </c>
      <c r="AI25">
        <v>0</v>
      </c>
      <c r="AJ25">
        <v>22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1.01</v>
      </c>
      <c r="AR25">
        <v>0.19</v>
      </c>
      <c r="AS25">
        <v>0.88</v>
      </c>
      <c r="AT25" s="2">
        <v>1E-3</v>
      </c>
      <c r="AU25">
        <v>2.0699999999999998</v>
      </c>
    </row>
    <row r="26" spans="1:47" x14ac:dyDescent="0.2">
      <c r="A26" t="s">
        <v>778</v>
      </c>
      <c r="B26" t="s">
        <v>779</v>
      </c>
      <c r="C26">
        <v>140</v>
      </c>
      <c r="D26" t="s">
        <v>271</v>
      </c>
      <c r="E26" t="s">
        <v>157</v>
      </c>
      <c r="F26" t="s">
        <v>77</v>
      </c>
      <c r="G26" t="s">
        <v>409</v>
      </c>
      <c r="H26" t="s">
        <v>407</v>
      </c>
      <c r="I26" t="s">
        <v>74</v>
      </c>
      <c r="K26">
        <v>4</v>
      </c>
      <c r="L26">
        <v>4</v>
      </c>
      <c r="M26">
        <v>5</v>
      </c>
      <c r="N26">
        <v>4</v>
      </c>
      <c r="O26">
        <v>3</v>
      </c>
      <c r="P26">
        <v>2</v>
      </c>
      <c r="Q26">
        <v>4</v>
      </c>
      <c r="R26">
        <v>2</v>
      </c>
      <c r="S26">
        <v>0</v>
      </c>
      <c r="T26">
        <v>3.87</v>
      </c>
      <c r="U26">
        <v>3.74</v>
      </c>
      <c r="V26">
        <v>19</v>
      </c>
      <c r="W26">
        <v>76</v>
      </c>
      <c r="X26">
        <v>48</v>
      </c>
      <c r="Y26">
        <v>16</v>
      </c>
      <c r="Z26">
        <v>7</v>
      </c>
      <c r="AA26">
        <v>8</v>
      </c>
      <c r="AB26">
        <v>5</v>
      </c>
      <c r="AC26">
        <v>3</v>
      </c>
      <c r="AD26">
        <v>0</v>
      </c>
      <c r="AE26">
        <v>0</v>
      </c>
      <c r="AF26">
        <v>40</v>
      </c>
      <c r="AG26">
        <v>0</v>
      </c>
      <c r="AH26">
        <v>0</v>
      </c>
      <c r="AI26">
        <v>0</v>
      </c>
      <c r="AJ26">
        <v>17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0.76</v>
      </c>
      <c r="AR26">
        <v>-0.248</v>
      </c>
      <c r="AS26">
        <v>0.53</v>
      </c>
      <c r="AT26" s="2">
        <v>-1E-3</v>
      </c>
      <c r="AU26">
        <v>-1.97</v>
      </c>
    </row>
    <row r="27" spans="1:47" x14ac:dyDescent="0.2">
      <c r="A27" t="s">
        <v>778</v>
      </c>
      <c r="H27" t="s">
        <v>776</v>
      </c>
      <c r="J27" t="s">
        <v>777</v>
      </c>
      <c r="K27">
        <v>5</v>
      </c>
      <c r="L27">
        <v>137.1</v>
      </c>
      <c r="M27">
        <v>121</v>
      </c>
      <c r="N27">
        <v>61</v>
      </c>
      <c r="O27">
        <v>59</v>
      </c>
      <c r="P27">
        <v>63</v>
      </c>
      <c r="Q27">
        <v>161</v>
      </c>
      <c r="R27">
        <v>16</v>
      </c>
      <c r="S27">
        <v>2</v>
      </c>
      <c r="T27">
        <v>3.87</v>
      </c>
      <c r="U27">
        <v>3.74</v>
      </c>
      <c r="V27">
        <v>584</v>
      </c>
      <c r="W27">
        <v>2403</v>
      </c>
      <c r="X27" s="3">
        <v>0.63</v>
      </c>
      <c r="Y27" s="3">
        <v>0.16</v>
      </c>
      <c r="Z27" s="3">
        <v>0.11</v>
      </c>
      <c r="AA27">
        <v>0.97</v>
      </c>
      <c r="AC27" s="3">
        <v>0.25</v>
      </c>
      <c r="AD27" s="3">
        <v>0.05</v>
      </c>
      <c r="AE27">
        <v>0</v>
      </c>
      <c r="AF27">
        <v>54</v>
      </c>
      <c r="AG27">
        <v>4</v>
      </c>
      <c r="AH27">
        <v>5</v>
      </c>
      <c r="AI27">
        <v>1</v>
      </c>
      <c r="AJ27">
        <v>515</v>
      </c>
      <c r="AK27">
        <v>24</v>
      </c>
      <c r="AL27">
        <v>1</v>
      </c>
      <c r="AM27">
        <v>3</v>
      </c>
      <c r="AN27">
        <v>9</v>
      </c>
      <c r="AO27">
        <v>4</v>
      </c>
      <c r="AP27">
        <v>2</v>
      </c>
      <c r="AQ27">
        <v>0.84</v>
      </c>
      <c r="AR27">
        <v>0.95799999999999996</v>
      </c>
      <c r="AS27">
        <v>0.99</v>
      </c>
      <c r="AT27" s="2">
        <v>8.5000000000000006E-3</v>
      </c>
      <c r="AU27">
        <v>13.62</v>
      </c>
    </row>
  </sheetData>
  <phoneticPr fontId="4" type="noConversion"/>
  <hyperlinks>
    <hyperlink ref="E1" r:id="rId1" xr:uid="{EFA63214-D55D-0948-9A5A-B2510358725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B838-5DAB-074B-9C60-80EEFD698E28}">
  <dimension ref="A1:AU27"/>
  <sheetViews>
    <sheetView workbookViewId="0">
      <selection activeCell="A2" sqref="A2:AU27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624</v>
      </c>
      <c r="B2" t="s">
        <v>779</v>
      </c>
      <c r="C2">
        <v>2</v>
      </c>
      <c r="D2" t="s">
        <v>619</v>
      </c>
      <c r="E2" t="s">
        <v>158</v>
      </c>
      <c r="F2" t="s">
        <v>102</v>
      </c>
      <c r="G2" t="s">
        <v>410</v>
      </c>
      <c r="H2" t="s">
        <v>243</v>
      </c>
      <c r="I2" t="s">
        <v>57</v>
      </c>
      <c r="K2">
        <v>99</v>
      </c>
      <c r="L2">
        <v>5</v>
      </c>
      <c r="M2">
        <v>7</v>
      </c>
      <c r="N2">
        <v>4</v>
      </c>
      <c r="O2">
        <v>4</v>
      </c>
      <c r="P2">
        <v>1</v>
      </c>
      <c r="Q2">
        <v>5</v>
      </c>
      <c r="R2">
        <v>3</v>
      </c>
      <c r="S2">
        <v>0</v>
      </c>
      <c r="T2">
        <v>7.2</v>
      </c>
      <c r="U2">
        <v>9.5500000000000007</v>
      </c>
      <c r="V2">
        <v>23</v>
      </c>
      <c r="W2">
        <v>96</v>
      </c>
      <c r="X2">
        <v>63</v>
      </c>
      <c r="Y2">
        <v>19</v>
      </c>
      <c r="Z2">
        <v>10</v>
      </c>
      <c r="AA2">
        <v>8</v>
      </c>
      <c r="AB2">
        <v>9</v>
      </c>
      <c r="AC2">
        <v>6</v>
      </c>
      <c r="AD2">
        <v>0</v>
      </c>
      <c r="AE2">
        <v>0</v>
      </c>
      <c r="AF2">
        <v>41</v>
      </c>
      <c r="AG2">
        <v>0</v>
      </c>
      <c r="AH2">
        <v>0</v>
      </c>
      <c r="AI2">
        <v>0</v>
      </c>
      <c r="AJ2">
        <v>22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0.84</v>
      </c>
      <c r="AR2">
        <v>-9.6000000000000002E-2</v>
      </c>
      <c r="AS2">
        <v>0.74</v>
      </c>
      <c r="AT2" s="2">
        <v>-5.0000000000000001E-4</v>
      </c>
      <c r="AU2">
        <v>-1.23</v>
      </c>
    </row>
    <row r="3" spans="1:47" x14ac:dyDescent="0.2">
      <c r="A3" t="s">
        <v>624</v>
      </c>
      <c r="B3" t="s">
        <v>779</v>
      </c>
      <c r="C3">
        <v>6</v>
      </c>
      <c r="D3" t="s">
        <v>346</v>
      </c>
      <c r="E3" t="s">
        <v>157</v>
      </c>
      <c r="F3" t="s">
        <v>117</v>
      </c>
      <c r="G3" t="s">
        <v>410</v>
      </c>
      <c r="H3" t="s">
        <v>110</v>
      </c>
      <c r="I3" t="s">
        <v>85</v>
      </c>
      <c r="J3" t="s">
        <v>61</v>
      </c>
      <c r="K3">
        <v>6</v>
      </c>
      <c r="L3">
        <v>8</v>
      </c>
      <c r="M3">
        <v>4</v>
      </c>
      <c r="N3">
        <v>1</v>
      </c>
      <c r="O3">
        <v>1</v>
      </c>
      <c r="P3">
        <v>1</v>
      </c>
      <c r="Q3">
        <v>8</v>
      </c>
      <c r="R3">
        <v>0</v>
      </c>
      <c r="S3">
        <v>0</v>
      </c>
      <c r="T3">
        <v>3.46</v>
      </c>
      <c r="U3">
        <v>4.6100000000000003</v>
      </c>
      <c r="V3">
        <v>28</v>
      </c>
      <c r="W3">
        <v>93</v>
      </c>
      <c r="X3">
        <v>59</v>
      </c>
      <c r="Y3">
        <v>11</v>
      </c>
      <c r="Z3">
        <v>14</v>
      </c>
      <c r="AA3">
        <v>10</v>
      </c>
      <c r="AB3">
        <v>9</v>
      </c>
      <c r="AC3">
        <v>2</v>
      </c>
      <c r="AD3">
        <v>1</v>
      </c>
      <c r="AE3">
        <v>0</v>
      </c>
      <c r="AF3">
        <v>77</v>
      </c>
      <c r="AG3">
        <v>0</v>
      </c>
      <c r="AH3">
        <v>0</v>
      </c>
      <c r="AI3">
        <v>0</v>
      </c>
      <c r="AJ3">
        <v>27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0.8</v>
      </c>
      <c r="AR3">
        <v>0.36599999999999999</v>
      </c>
      <c r="AS3">
        <v>0.7</v>
      </c>
      <c r="AT3" s="2">
        <v>1.9E-3</v>
      </c>
      <c r="AU3">
        <v>2.86</v>
      </c>
    </row>
    <row r="4" spans="1:47" x14ac:dyDescent="0.2">
      <c r="A4" t="s">
        <v>624</v>
      </c>
      <c r="B4" t="s">
        <v>779</v>
      </c>
      <c r="C4">
        <v>11</v>
      </c>
      <c r="D4" t="s">
        <v>781</v>
      </c>
      <c r="E4" t="s">
        <v>158</v>
      </c>
      <c r="F4" t="s">
        <v>135</v>
      </c>
      <c r="G4" t="s">
        <v>411</v>
      </c>
      <c r="H4" t="s">
        <v>78</v>
      </c>
      <c r="I4" t="s">
        <v>66</v>
      </c>
      <c r="J4" t="s">
        <v>523</v>
      </c>
      <c r="K4">
        <v>5</v>
      </c>
      <c r="L4">
        <v>6.1</v>
      </c>
      <c r="M4">
        <v>4</v>
      </c>
      <c r="N4">
        <v>1</v>
      </c>
      <c r="O4">
        <v>1</v>
      </c>
      <c r="P4">
        <v>3</v>
      </c>
      <c r="Q4">
        <v>5</v>
      </c>
      <c r="R4">
        <v>1</v>
      </c>
      <c r="S4">
        <v>0</v>
      </c>
      <c r="T4">
        <v>2.79</v>
      </c>
      <c r="U4">
        <v>4.75</v>
      </c>
      <c r="V4">
        <v>26</v>
      </c>
      <c r="W4">
        <v>103</v>
      </c>
      <c r="X4">
        <v>66</v>
      </c>
      <c r="Y4">
        <v>18</v>
      </c>
      <c r="Z4">
        <v>8</v>
      </c>
      <c r="AA4">
        <v>9</v>
      </c>
      <c r="AB4">
        <v>9</v>
      </c>
      <c r="AC4">
        <v>5</v>
      </c>
      <c r="AD4">
        <v>0</v>
      </c>
      <c r="AE4">
        <v>0</v>
      </c>
      <c r="AF4">
        <v>63</v>
      </c>
      <c r="AG4">
        <v>0</v>
      </c>
      <c r="AH4">
        <v>0</v>
      </c>
      <c r="AI4">
        <v>0</v>
      </c>
      <c r="AJ4">
        <v>23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1.0900000000000001</v>
      </c>
      <c r="AR4">
        <v>0.23899999999999999</v>
      </c>
      <c r="AS4">
        <v>0.99</v>
      </c>
      <c r="AT4" s="2">
        <v>1.2999999999999999E-3</v>
      </c>
      <c r="AU4">
        <v>2.15</v>
      </c>
    </row>
    <row r="5" spans="1:47" x14ac:dyDescent="0.2">
      <c r="A5" t="s">
        <v>624</v>
      </c>
      <c r="B5" t="s">
        <v>779</v>
      </c>
      <c r="C5">
        <v>16</v>
      </c>
      <c r="D5" t="s">
        <v>295</v>
      </c>
      <c r="E5" t="s">
        <v>157</v>
      </c>
      <c r="F5" t="s">
        <v>80</v>
      </c>
      <c r="G5" t="s">
        <v>409</v>
      </c>
      <c r="H5" t="s">
        <v>89</v>
      </c>
      <c r="I5" t="s">
        <v>297</v>
      </c>
      <c r="K5">
        <v>4</v>
      </c>
      <c r="L5">
        <v>2.2000000000000002</v>
      </c>
      <c r="M5">
        <v>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2.4500000000000002</v>
      </c>
      <c r="U5">
        <v>4.37</v>
      </c>
      <c r="V5">
        <v>8</v>
      </c>
      <c r="W5">
        <v>21</v>
      </c>
      <c r="X5">
        <v>17</v>
      </c>
      <c r="Y5">
        <v>6</v>
      </c>
      <c r="Z5">
        <v>2</v>
      </c>
      <c r="AA5">
        <v>3</v>
      </c>
      <c r="AB5">
        <v>3</v>
      </c>
      <c r="AC5">
        <v>1</v>
      </c>
      <c r="AD5">
        <v>0</v>
      </c>
      <c r="AE5">
        <v>0</v>
      </c>
      <c r="AF5">
        <v>58</v>
      </c>
      <c r="AG5">
        <v>0</v>
      </c>
      <c r="AH5">
        <v>1</v>
      </c>
      <c r="AI5">
        <v>0</v>
      </c>
      <c r="AJ5">
        <v>8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0.91</v>
      </c>
      <c r="AR5">
        <v>0.14199999999999999</v>
      </c>
      <c r="AS5">
        <v>0.97</v>
      </c>
      <c r="AT5" s="2">
        <v>8.9999999999999998E-4</v>
      </c>
      <c r="AU5">
        <v>1.42</v>
      </c>
    </row>
    <row r="6" spans="1:47" x14ac:dyDescent="0.2">
      <c r="A6" t="s">
        <v>624</v>
      </c>
      <c r="B6" t="s">
        <v>779</v>
      </c>
      <c r="C6">
        <v>52</v>
      </c>
      <c r="D6" t="s">
        <v>556</v>
      </c>
      <c r="E6" t="s">
        <v>158</v>
      </c>
      <c r="F6" t="s">
        <v>50</v>
      </c>
      <c r="G6" t="s">
        <v>409</v>
      </c>
      <c r="H6" t="s">
        <v>407</v>
      </c>
      <c r="I6" t="s">
        <v>52</v>
      </c>
      <c r="K6">
        <v>38</v>
      </c>
      <c r="L6">
        <v>5</v>
      </c>
      <c r="M6">
        <v>9</v>
      </c>
      <c r="N6">
        <v>3</v>
      </c>
      <c r="O6">
        <v>3</v>
      </c>
      <c r="P6">
        <v>1</v>
      </c>
      <c r="Q6">
        <v>2</v>
      </c>
      <c r="R6">
        <v>1</v>
      </c>
      <c r="S6">
        <v>0</v>
      </c>
      <c r="T6">
        <v>3</v>
      </c>
      <c r="U6">
        <v>4.59</v>
      </c>
      <c r="V6">
        <v>23</v>
      </c>
      <c r="W6">
        <v>78</v>
      </c>
      <c r="X6">
        <v>50</v>
      </c>
      <c r="Y6">
        <v>13</v>
      </c>
      <c r="Z6">
        <v>7</v>
      </c>
      <c r="AA6">
        <v>13</v>
      </c>
      <c r="AB6">
        <v>7</v>
      </c>
      <c r="AC6">
        <v>3</v>
      </c>
      <c r="AD6">
        <v>0</v>
      </c>
      <c r="AE6">
        <v>0</v>
      </c>
      <c r="AF6">
        <v>38</v>
      </c>
      <c r="AG6">
        <v>0</v>
      </c>
      <c r="AH6">
        <v>1</v>
      </c>
      <c r="AI6">
        <v>0</v>
      </c>
      <c r="AJ6">
        <v>22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1.1100000000000001</v>
      </c>
      <c r="AR6">
        <v>-6.6000000000000003E-2</v>
      </c>
      <c r="AS6">
        <v>1.62</v>
      </c>
      <c r="AT6" s="2">
        <v>-5.9999999999999995E-4</v>
      </c>
      <c r="AU6">
        <v>-0.23</v>
      </c>
    </row>
    <row r="7" spans="1:47" x14ac:dyDescent="0.2">
      <c r="A7" t="s">
        <v>624</v>
      </c>
      <c r="B7" t="s">
        <v>779</v>
      </c>
      <c r="C7">
        <v>58</v>
      </c>
      <c r="D7" t="s">
        <v>92</v>
      </c>
      <c r="E7" t="s">
        <v>157</v>
      </c>
      <c r="F7" t="s">
        <v>135</v>
      </c>
      <c r="G7" t="s">
        <v>411</v>
      </c>
      <c r="H7" t="s">
        <v>690</v>
      </c>
      <c r="I7" t="s">
        <v>66</v>
      </c>
      <c r="J7" t="s">
        <v>598</v>
      </c>
      <c r="K7">
        <v>5</v>
      </c>
      <c r="L7">
        <v>6.2</v>
      </c>
      <c r="M7">
        <v>5</v>
      </c>
      <c r="N7">
        <v>4</v>
      </c>
      <c r="O7">
        <v>4</v>
      </c>
      <c r="P7">
        <v>1</v>
      </c>
      <c r="Q7">
        <v>6</v>
      </c>
      <c r="R7">
        <v>2</v>
      </c>
      <c r="S7">
        <v>1</v>
      </c>
      <c r="T7">
        <v>3.48</v>
      </c>
      <c r="U7">
        <v>4.9000000000000004</v>
      </c>
      <c r="V7">
        <v>26</v>
      </c>
      <c r="W7">
        <v>99</v>
      </c>
      <c r="X7">
        <v>63</v>
      </c>
      <c r="Y7">
        <v>14</v>
      </c>
      <c r="Z7">
        <v>10</v>
      </c>
      <c r="AA7">
        <v>12</v>
      </c>
      <c r="AB7">
        <v>6</v>
      </c>
      <c r="AC7">
        <v>1</v>
      </c>
      <c r="AD7">
        <v>1</v>
      </c>
      <c r="AE7">
        <v>0</v>
      </c>
      <c r="AF7">
        <v>53</v>
      </c>
      <c r="AG7">
        <v>1</v>
      </c>
      <c r="AH7">
        <v>0</v>
      </c>
      <c r="AI7">
        <v>0</v>
      </c>
      <c r="AJ7">
        <v>24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0.64</v>
      </c>
      <c r="AR7">
        <v>-0.08</v>
      </c>
      <c r="AS7">
        <v>0.89</v>
      </c>
      <c r="AT7" s="2">
        <v>-6.9999999999999999E-4</v>
      </c>
      <c r="AU7">
        <v>0.19</v>
      </c>
    </row>
    <row r="8" spans="1:47" x14ac:dyDescent="0.2">
      <c r="A8" t="s">
        <v>624</v>
      </c>
      <c r="B8" t="s">
        <v>779</v>
      </c>
      <c r="C8">
        <v>63</v>
      </c>
      <c r="D8" t="s">
        <v>644</v>
      </c>
      <c r="E8" t="s">
        <v>157</v>
      </c>
      <c r="F8" t="s">
        <v>50</v>
      </c>
      <c r="G8" t="s">
        <v>409</v>
      </c>
      <c r="H8" t="s">
        <v>233</v>
      </c>
      <c r="I8" t="s">
        <v>57</v>
      </c>
      <c r="J8" t="s">
        <v>599</v>
      </c>
      <c r="K8">
        <v>4</v>
      </c>
      <c r="L8">
        <v>6</v>
      </c>
      <c r="M8">
        <v>10</v>
      </c>
      <c r="N8">
        <v>2</v>
      </c>
      <c r="O8">
        <v>2</v>
      </c>
      <c r="P8">
        <v>1</v>
      </c>
      <c r="Q8">
        <v>8</v>
      </c>
      <c r="R8">
        <v>1</v>
      </c>
      <c r="S8">
        <v>0</v>
      </c>
      <c r="T8">
        <v>3.4</v>
      </c>
      <c r="U8">
        <v>4.63</v>
      </c>
      <c r="V8">
        <v>27</v>
      </c>
      <c r="W8">
        <v>103</v>
      </c>
      <c r="X8">
        <v>71</v>
      </c>
      <c r="Y8">
        <v>16</v>
      </c>
      <c r="Z8">
        <v>12</v>
      </c>
      <c r="AA8">
        <v>9</v>
      </c>
      <c r="AB8">
        <v>9</v>
      </c>
      <c r="AC8">
        <v>5</v>
      </c>
      <c r="AD8">
        <v>0</v>
      </c>
      <c r="AE8">
        <v>0</v>
      </c>
      <c r="AF8">
        <v>51</v>
      </c>
      <c r="AG8">
        <v>0</v>
      </c>
      <c r="AH8">
        <v>1</v>
      </c>
      <c r="AI8">
        <v>0</v>
      </c>
      <c r="AJ8">
        <v>26</v>
      </c>
      <c r="AK8">
        <v>0</v>
      </c>
      <c r="AL8">
        <v>1</v>
      </c>
      <c r="AM8">
        <v>0</v>
      </c>
      <c r="AN8">
        <v>1</v>
      </c>
      <c r="AO8">
        <v>0</v>
      </c>
      <c r="AP8">
        <v>0</v>
      </c>
      <c r="AQ8">
        <v>0.85</v>
      </c>
      <c r="AR8">
        <v>3.5000000000000003E-2</v>
      </c>
      <c r="AS8">
        <v>1.53</v>
      </c>
      <c r="AT8" s="2">
        <v>4.0000000000000002E-4</v>
      </c>
      <c r="AU8">
        <v>1.1100000000000001</v>
      </c>
    </row>
    <row r="9" spans="1:47" x14ac:dyDescent="0.2">
      <c r="A9" t="s">
        <v>624</v>
      </c>
      <c r="B9" t="s">
        <v>779</v>
      </c>
      <c r="C9">
        <v>68</v>
      </c>
      <c r="D9" t="s">
        <v>98</v>
      </c>
      <c r="E9" t="s">
        <v>158</v>
      </c>
      <c r="F9" t="s">
        <v>59</v>
      </c>
      <c r="G9" t="s">
        <v>409</v>
      </c>
      <c r="H9" t="s">
        <v>78</v>
      </c>
      <c r="I9" t="s">
        <v>85</v>
      </c>
      <c r="K9">
        <v>5</v>
      </c>
      <c r="L9">
        <v>7.1</v>
      </c>
      <c r="M9">
        <v>5</v>
      </c>
      <c r="N9">
        <v>2</v>
      </c>
      <c r="O9">
        <v>2</v>
      </c>
      <c r="P9">
        <v>4</v>
      </c>
      <c r="Q9">
        <v>6</v>
      </c>
      <c r="R9">
        <v>1</v>
      </c>
      <c r="S9">
        <v>0</v>
      </c>
      <c r="T9">
        <v>3.26</v>
      </c>
      <c r="U9">
        <v>4.68</v>
      </c>
      <c r="V9">
        <v>29</v>
      </c>
      <c r="W9">
        <v>100</v>
      </c>
      <c r="X9">
        <v>62</v>
      </c>
      <c r="Y9">
        <v>10</v>
      </c>
      <c r="Z9">
        <v>17</v>
      </c>
      <c r="AA9">
        <v>9</v>
      </c>
      <c r="AB9">
        <v>10</v>
      </c>
      <c r="AC9">
        <v>7</v>
      </c>
      <c r="AD9">
        <v>1</v>
      </c>
      <c r="AE9">
        <v>0</v>
      </c>
      <c r="AF9">
        <v>62</v>
      </c>
      <c r="AG9">
        <v>0</v>
      </c>
      <c r="AH9">
        <v>0</v>
      </c>
      <c r="AI9">
        <v>0</v>
      </c>
      <c r="AJ9">
        <v>24</v>
      </c>
      <c r="AK9">
        <v>3</v>
      </c>
      <c r="AL9">
        <v>0</v>
      </c>
      <c r="AM9">
        <v>0</v>
      </c>
      <c r="AN9">
        <v>3</v>
      </c>
      <c r="AO9">
        <v>0</v>
      </c>
      <c r="AP9">
        <v>1</v>
      </c>
      <c r="AQ9">
        <v>1.1599999999999999</v>
      </c>
      <c r="AR9">
        <v>0.2</v>
      </c>
      <c r="AS9">
        <v>1.88</v>
      </c>
      <c r="AT9" s="2">
        <v>1.9E-3</v>
      </c>
      <c r="AU9">
        <v>1.71</v>
      </c>
    </row>
    <row r="10" spans="1:47" x14ac:dyDescent="0.2">
      <c r="A10" t="s">
        <v>624</v>
      </c>
      <c r="B10" t="s">
        <v>779</v>
      </c>
      <c r="C10">
        <v>73</v>
      </c>
      <c r="D10" t="s">
        <v>101</v>
      </c>
      <c r="E10" t="s">
        <v>157</v>
      </c>
      <c r="F10" t="s">
        <v>80</v>
      </c>
      <c r="G10" t="s">
        <v>409</v>
      </c>
      <c r="H10" t="s">
        <v>466</v>
      </c>
      <c r="I10" t="s">
        <v>564</v>
      </c>
      <c r="J10" t="s">
        <v>438</v>
      </c>
      <c r="K10">
        <v>5</v>
      </c>
      <c r="L10">
        <v>9</v>
      </c>
      <c r="M10">
        <v>4</v>
      </c>
      <c r="N10">
        <v>0</v>
      </c>
      <c r="O10">
        <v>0</v>
      </c>
      <c r="P10">
        <v>1</v>
      </c>
      <c r="Q10">
        <v>7</v>
      </c>
      <c r="R10">
        <v>0</v>
      </c>
      <c r="S10">
        <v>0</v>
      </c>
      <c r="T10">
        <v>2.73</v>
      </c>
      <c r="U10">
        <v>4.24</v>
      </c>
      <c r="V10">
        <v>32</v>
      </c>
      <c r="W10">
        <v>117</v>
      </c>
      <c r="X10">
        <v>82</v>
      </c>
      <c r="Y10">
        <v>22</v>
      </c>
      <c r="Z10">
        <v>14</v>
      </c>
      <c r="AA10">
        <v>13</v>
      </c>
      <c r="AB10">
        <v>11</v>
      </c>
      <c r="AC10">
        <v>7</v>
      </c>
      <c r="AD10">
        <v>1</v>
      </c>
      <c r="AE10">
        <v>0</v>
      </c>
      <c r="AF10">
        <v>85</v>
      </c>
      <c r="AG10">
        <v>0</v>
      </c>
      <c r="AH10">
        <v>0</v>
      </c>
      <c r="AI10">
        <v>0</v>
      </c>
      <c r="AJ10">
        <v>31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0.56000000000000005</v>
      </c>
      <c r="AR10">
        <v>0.307</v>
      </c>
      <c r="AS10">
        <v>0.96</v>
      </c>
      <c r="AT10" s="2">
        <v>3.2000000000000002E-3</v>
      </c>
      <c r="AU10">
        <v>4.57</v>
      </c>
    </row>
    <row r="11" spans="1:47" x14ac:dyDescent="0.2">
      <c r="A11" t="s">
        <v>624</v>
      </c>
      <c r="B11" t="s">
        <v>779</v>
      </c>
      <c r="C11">
        <v>78</v>
      </c>
      <c r="D11" t="s">
        <v>104</v>
      </c>
      <c r="E11" t="s">
        <v>157</v>
      </c>
      <c r="F11" t="s">
        <v>72</v>
      </c>
      <c r="G11" t="s">
        <v>410</v>
      </c>
      <c r="H11" t="s">
        <v>110</v>
      </c>
      <c r="I11" t="s">
        <v>85</v>
      </c>
      <c r="J11" t="s">
        <v>441</v>
      </c>
      <c r="K11">
        <v>4</v>
      </c>
      <c r="L11">
        <v>7.1</v>
      </c>
      <c r="M11">
        <v>3</v>
      </c>
      <c r="N11">
        <v>1</v>
      </c>
      <c r="O11">
        <v>1</v>
      </c>
      <c r="P11">
        <v>2</v>
      </c>
      <c r="Q11">
        <v>14</v>
      </c>
      <c r="R11">
        <v>1</v>
      </c>
      <c r="S11">
        <v>0</v>
      </c>
      <c r="T11">
        <v>2.56</v>
      </c>
      <c r="U11">
        <v>3.97</v>
      </c>
      <c r="V11">
        <v>26</v>
      </c>
      <c r="W11">
        <v>113</v>
      </c>
      <c r="X11">
        <v>77</v>
      </c>
      <c r="Y11">
        <v>24</v>
      </c>
      <c r="Z11">
        <v>18</v>
      </c>
      <c r="AA11">
        <v>7</v>
      </c>
      <c r="AB11">
        <v>3</v>
      </c>
      <c r="AC11">
        <v>1</v>
      </c>
      <c r="AD11">
        <v>0</v>
      </c>
      <c r="AE11">
        <v>0</v>
      </c>
      <c r="AF11">
        <v>80</v>
      </c>
      <c r="AG11">
        <v>0</v>
      </c>
      <c r="AH11">
        <v>0</v>
      </c>
      <c r="AI11">
        <v>0</v>
      </c>
      <c r="AJ11">
        <v>24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1.01</v>
      </c>
      <c r="AR11">
        <v>0.316</v>
      </c>
      <c r="AS11">
        <v>1.2</v>
      </c>
      <c r="AT11" s="2">
        <v>2.3E-3</v>
      </c>
      <c r="AU11">
        <v>2.4500000000000002</v>
      </c>
    </row>
    <row r="12" spans="1:47" x14ac:dyDescent="0.2">
      <c r="A12" t="s">
        <v>624</v>
      </c>
      <c r="B12" t="s">
        <v>779</v>
      </c>
      <c r="C12">
        <v>83</v>
      </c>
      <c r="D12" t="s">
        <v>244</v>
      </c>
      <c r="E12" t="s">
        <v>158</v>
      </c>
      <c r="F12" t="s">
        <v>80</v>
      </c>
      <c r="G12" t="s">
        <v>409</v>
      </c>
      <c r="H12" t="s">
        <v>782</v>
      </c>
      <c r="I12" t="s">
        <v>57</v>
      </c>
      <c r="J12" t="s">
        <v>583</v>
      </c>
      <c r="K12">
        <v>4</v>
      </c>
      <c r="L12">
        <v>6</v>
      </c>
      <c r="M12">
        <v>3</v>
      </c>
      <c r="N12">
        <v>1</v>
      </c>
      <c r="O12">
        <v>1</v>
      </c>
      <c r="P12">
        <v>3</v>
      </c>
      <c r="Q12">
        <v>5</v>
      </c>
      <c r="R12">
        <v>0</v>
      </c>
      <c r="S12">
        <v>0</v>
      </c>
      <c r="T12">
        <v>2.4700000000000002</v>
      </c>
      <c r="U12">
        <v>3.88</v>
      </c>
      <c r="V12">
        <v>23</v>
      </c>
      <c r="W12">
        <v>82</v>
      </c>
      <c r="X12">
        <v>52</v>
      </c>
      <c r="Y12">
        <v>18</v>
      </c>
      <c r="Z12">
        <v>4</v>
      </c>
      <c r="AA12">
        <v>9</v>
      </c>
      <c r="AB12">
        <v>6</v>
      </c>
      <c r="AC12">
        <v>2</v>
      </c>
      <c r="AD12">
        <v>3</v>
      </c>
      <c r="AE12">
        <v>0</v>
      </c>
      <c r="AF12">
        <v>64</v>
      </c>
      <c r="AG12">
        <v>0</v>
      </c>
      <c r="AH12">
        <v>0</v>
      </c>
      <c r="AI12">
        <v>0</v>
      </c>
      <c r="AJ12">
        <v>20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0.8</v>
      </c>
      <c r="AR12">
        <v>0.25600000000000001</v>
      </c>
      <c r="AS12">
        <v>1.1599999999999999</v>
      </c>
      <c r="AT12" s="2">
        <v>2.2000000000000001E-3</v>
      </c>
      <c r="AU12">
        <v>2.3199999999999998</v>
      </c>
    </row>
    <row r="13" spans="1:47" x14ac:dyDescent="0.2">
      <c r="A13" t="s">
        <v>624</v>
      </c>
      <c r="B13" t="s">
        <v>779</v>
      </c>
      <c r="C13">
        <v>88</v>
      </c>
      <c r="D13" t="s">
        <v>195</v>
      </c>
      <c r="E13" t="s">
        <v>158</v>
      </c>
      <c r="F13" t="s">
        <v>227</v>
      </c>
      <c r="G13" t="s">
        <v>410</v>
      </c>
      <c r="H13" t="s">
        <v>783</v>
      </c>
      <c r="I13" t="s">
        <v>74</v>
      </c>
      <c r="J13" t="s">
        <v>663</v>
      </c>
      <c r="K13">
        <v>4</v>
      </c>
      <c r="L13">
        <v>3.2</v>
      </c>
      <c r="M13">
        <v>5</v>
      </c>
      <c r="N13">
        <v>5</v>
      </c>
      <c r="O13">
        <v>1</v>
      </c>
      <c r="P13">
        <v>2</v>
      </c>
      <c r="Q13">
        <v>4</v>
      </c>
      <c r="R13">
        <v>1</v>
      </c>
      <c r="S13">
        <v>0</v>
      </c>
      <c r="T13">
        <v>2.4700000000000002</v>
      </c>
      <c r="U13">
        <v>4</v>
      </c>
      <c r="V13">
        <v>20</v>
      </c>
      <c r="W13">
        <v>81</v>
      </c>
      <c r="X13">
        <v>54</v>
      </c>
      <c r="Y13">
        <v>13</v>
      </c>
      <c r="Z13">
        <v>8</v>
      </c>
      <c r="AA13">
        <v>8</v>
      </c>
      <c r="AB13">
        <v>6</v>
      </c>
      <c r="AC13">
        <v>4</v>
      </c>
      <c r="AD13">
        <v>0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18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2</v>
      </c>
      <c r="AQ13">
        <v>0.98</v>
      </c>
      <c r="AR13">
        <v>-0.28299999999999997</v>
      </c>
      <c r="AS13">
        <v>1.24</v>
      </c>
      <c r="AT13" s="2">
        <v>-2.0999999999999999E-3</v>
      </c>
      <c r="AU13">
        <v>-3.25</v>
      </c>
    </row>
    <row r="14" spans="1:47" x14ac:dyDescent="0.2">
      <c r="A14" t="s">
        <v>624</v>
      </c>
      <c r="B14" t="s">
        <v>779</v>
      </c>
      <c r="C14">
        <v>89</v>
      </c>
      <c r="D14" t="s">
        <v>198</v>
      </c>
      <c r="E14" t="s">
        <v>157</v>
      </c>
      <c r="F14" t="s">
        <v>77</v>
      </c>
      <c r="G14" t="s">
        <v>409</v>
      </c>
      <c r="H14" t="s">
        <v>124</v>
      </c>
      <c r="I14" t="s">
        <v>66</v>
      </c>
      <c r="J14" t="s">
        <v>447</v>
      </c>
      <c r="K14">
        <v>4</v>
      </c>
      <c r="L14">
        <v>6.2</v>
      </c>
      <c r="M14">
        <v>4</v>
      </c>
      <c r="N14">
        <v>2</v>
      </c>
      <c r="O14">
        <v>2</v>
      </c>
      <c r="P14">
        <v>1</v>
      </c>
      <c r="Q14">
        <v>3</v>
      </c>
      <c r="R14">
        <v>1</v>
      </c>
      <c r="S14">
        <v>1</v>
      </c>
      <c r="T14">
        <v>2.4900000000000002</v>
      </c>
      <c r="U14">
        <v>4.09</v>
      </c>
      <c r="V14">
        <v>25</v>
      </c>
      <c r="W14">
        <v>101</v>
      </c>
      <c r="X14">
        <v>64</v>
      </c>
      <c r="Y14">
        <v>15</v>
      </c>
      <c r="Z14">
        <v>12</v>
      </c>
      <c r="AA14">
        <v>6</v>
      </c>
      <c r="AB14">
        <v>14</v>
      </c>
      <c r="AC14">
        <v>1</v>
      </c>
      <c r="AD14">
        <v>2</v>
      </c>
      <c r="AE14">
        <v>0</v>
      </c>
      <c r="AF14">
        <v>60</v>
      </c>
      <c r="AG14">
        <v>0</v>
      </c>
      <c r="AH14">
        <v>0</v>
      </c>
      <c r="AI14">
        <v>1</v>
      </c>
      <c r="AJ14">
        <v>22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0.95</v>
      </c>
      <c r="AR14">
        <v>0.13300000000000001</v>
      </c>
      <c r="AS14">
        <v>1.23</v>
      </c>
      <c r="AT14" s="2">
        <v>1E-3</v>
      </c>
      <c r="AU14">
        <v>1.23</v>
      </c>
    </row>
    <row r="15" spans="1:47" x14ac:dyDescent="0.2">
      <c r="A15" t="s">
        <v>624</v>
      </c>
      <c r="B15" t="s">
        <v>779</v>
      </c>
      <c r="C15">
        <v>94</v>
      </c>
      <c r="D15" t="s">
        <v>479</v>
      </c>
      <c r="E15" t="s">
        <v>157</v>
      </c>
      <c r="F15" t="s">
        <v>50</v>
      </c>
      <c r="G15" t="s">
        <v>409</v>
      </c>
      <c r="H15" t="s">
        <v>275</v>
      </c>
      <c r="I15" t="s">
        <v>57</v>
      </c>
      <c r="J15" t="s">
        <v>448</v>
      </c>
      <c r="K15">
        <v>4</v>
      </c>
      <c r="L15">
        <v>6</v>
      </c>
      <c r="M15">
        <v>1</v>
      </c>
      <c r="N15">
        <v>0</v>
      </c>
      <c r="O15">
        <v>0</v>
      </c>
      <c r="P15">
        <v>2</v>
      </c>
      <c r="Q15">
        <v>6</v>
      </c>
      <c r="R15">
        <v>0</v>
      </c>
      <c r="S15">
        <v>0</v>
      </c>
      <c r="T15">
        <v>2.31</v>
      </c>
      <c r="U15">
        <v>3.95</v>
      </c>
      <c r="V15">
        <v>21</v>
      </c>
      <c r="W15">
        <v>84</v>
      </c>
      <c r="X15">
        <v>53</v>
      </c>
      <c r="Y15">
        <v>12</v>
      </c>
      <c r="Z15">
        <v>12</v>
      </c>
      <c r="AA15">
        <v>6</v>
      </c>
      <c r="AB15">
        <v>7</v>
      </c>
      <c r="AC15">
        <v>1</v>
      </c>
      <c r="AD15">
        <v>2</v>
      </c>
      <c r="AE15">
        <v>0</v>
      </c>
      <c r="AF15">
        <v>74</v>
      </c>
      <c r="AG15">
        <v>0</v>
      </c>
      <c r="AH15">
        <v>0</v>
      </c>
      <c r="AI15">
        <v>0</v>
      </c>
      <c r="AJ15">
        <v>19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0.46</v>
      </c>
      <c r="AR15">
        <v>0.20699999999999999</v>
      </c>
      <c r="AS15">
        <v>0.63</v>
      </c>
      <c r="AT15" s="2">
        <v>1.6999999999999999E-3</v>
      </c>
      <c r="AU15">
        <v>3.11</v>
      </c>
    </row>
    <row r="16" spans="1:47" x14ac:dyDescent="0.2">
      <c r="A16" t="s">
        <v>624</v>
      </c>
      <c r="B16" t="s">
        <v>779</v>
      </c>
      <c r="C16">
        <v>99</v>
      </c>
      <c r="D16" t="s">
        <v>256</v>
      </c>
      <c r="E16" t="s">
        <v>158</v>
      </c>
      <c r="F16" t="s">
        <v>566</v>
      </c>
      <c r="G16" t="s">
        <v>570</v>
      </c>
      <c r="H16" t="s">
        <v>166</v>
      </c>
      <c r="I16" t="s">
        <v>57</v>
      </c>
      <c r="J16" t="s">
        <v>689</v>
      </c>
      <c r="K16">
        <v>6</v>
      </c>
      <c r="L16">
        <v>6</v>
      </c>
      <c r="M16">
        <v>3</v>
      </c>
      <c r="N16">
        <v>3</v>
      </c>
      <c r="O16">
        <v>3</v>
      </c>
      <c r="P16">
        <v>3</v>
      </c>
      <c r="Q16">
        <v>5</v>
      </c>
      <c r="R16">
        <v>1</v>
      </c>
      <c r="S16">
        <v>0</v>
      </c>
      <c r="T16">
        <v>2.4500000000000002</v>
      </c>
      <c r="U16">
        <v>4.03</v>
      </c>
      <c r="V16">
        <v>24</v>
      </c>
      <c r="W16">
        <v>105</v>
      </c>
      <c r="X16">
        <v>69</v>
      </c>
      <c r="Y16">
        <v>20</v>
      </c>
      <c r="Z16">
        <v>11</v>
      </c>
      <c r="AA16">
        <v>9</v>
      </c>
      <c r="AB16">
        <v>7</v>
      </c>
      <c r="AC16">
        <v>3</v>
      </c>
      <c r="AD16">
        <v>0</v>
      </c>
      <c r="AE16">
        <v>0</v>
      </c>
      <c r="AF16">
        <v>56</v>
      </c>
      <c r="AG16">
        <v>1</v>
      </c>
      <c r="AH16">
        <v>0</v>
      </c>
      <c r="AI16">
        <v>0</v>
      </c>
      <c r="AJ16">
        <v>21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</v>
      </c>
      <c r="AR16">
        <v>-2.5999999999999999E-2</v>
      </c>
      <c r="AS16">
        <v>1.23</v>
      </c>
      <c r="AT16" s="2">
        <v>-2.0000000000000001E-4</v>
      </c>
      <c r="AU16">
        <v>0.32</v>
      </c>
    </row>
    <row r="17" spans="1:47" x14ac:dyDescent="0.2">
      <c r="A17" t="s">
        <v>624</v>
      </c>
      <c r="B17" t="s">
        <v>779</v>
      </c>
      <c r="C17">
        <v>104</v>
      </c>
      <c r="D17" t="s">
        <v>371</v>
      </c>
      <c r="E17" t="s">
        <v>158</v>
      </c>
      <c r="F17" t="s">
        <v>77</v>
      </c>
      <c r="G17" t="s">
        <v>409</v>
      </c>
      <c r="H17" t="s">
        <v>784</v>
      </c>
      <c r="I17" t="s">
        <v>74</v>
      </c>
      <c r="J17" t="s">
        <v>562</v>
      </c>
      <c r="K17">
        <v>5</v>
      </c>
      <c r="L17">
        <v>3.2</v>
      </c>
      <c r="M17">
        <v>9</v>
      </c>
      <c r="N17">
        <v>8</v>
      </c>
      <c r="O17">
        <v>8</v>
      </c>
      <c r="P17">
        <v>2</v>
      </c>
      <c r="Q17">
        <v>1</v>
      </c>
      <c r="R17">
        <v>2</v>
      </c>
      <c r="S17">
        <v>0</v>
      </c>
      <c r="T17">
        <v>3.12</v>
      </c>
      <c r="U17">
        <v>4.3099999999999996</v>
      </c>
      <c r="V17">
        <v>22</v>
      </c>
      <c r="W17">
        <v>92</v>
      </c>
      <c r="X17">
        <v>60</v>
      </c>
      <c r="Y17">
        <v>15</v>
      </c>
      <c r="Z17">
        <v>12</v>
      </c>
      <c r="AA17">
        <v>8</v>
      </c>
      <c r="AB17">
        <v>11</v>
      </c>
      <c r="AC17">
        <v>6</v>
      </c>
      <c r="AD17">
        <v>2</v>
      </c>
      <c r="AE17">
        <v>0</v>
      </c>
      <c r="AF17">
        <v>10</v>
      </c>
      <c r="AG17">
        <v>1</v>
      </c>
      <c r="AH17">
        <v>0</v>
      </c>
      <c r="AI17">
        <v>0</v>
      </c>
      <c r="AJ17">
        <v>20</v>
      </c>
      <c r="AK17">
        <v>5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0.63</v>
      </c>
      <c r="AR17">
        <v>-0.33200000000000002</v>
      </c>
      <c r="AS17">
        <v>0.8</v>
      </c>
      <c r="AT17" s="2">
        <v>-2.5000000000000001E-3</v>
      </c>
      <c r="AU17">
        <v>-6.13</v>
      </c>
    </row>
    <row r="18" spans="1:47" x14ac:dyDescent="0.2">
      <c r="A18" t="s">
        <v>624</v>
      </c>
      <c r="B18" t="s">
        <v>779</v>
      </c>
      <c r="C18">
        <v>109</v>
      </c>
      <c r="D18" t="s">
        <v>373</v>
      </c>
      <c r="E18" t="s">
        <v>157</v>
      </c>
      <c r="F18" t="s">
        <v>227</v>
      </c>
      <c r="G18" t="s">
        <v>410</v>
      </c>
      <c r="H18" t="s">
        <v>136</v>
      </c>
      <c r="I18" t="s">
        <v>66</v>
      </c>
      <c r="J18" t="s">
        <v>563</v>
      </c>
      <c r="K18">
        <v>4</v>
      </c>
      <c r="L18">
        <v>7</v>
      </c>
      <c r="M18">
        <v>5</v>
      </c>
      <c r="N18">
        <v>3</v>
      </c>
      <c r="O18">
        <v>3</v>
      </c>
      <c r="P18">
        <v>2</v>
      </c>
      <c r="Q18">
        <v>9</v>
      </c>
      <c r="R18">
        <v>1</v>
      </c>
      <c r="S18">
        <v>1</v>
      </c>
      <c r="T18">
        <v>3.17</v>
      </c>
      <c r="U18">
        <v>4.2699999999999996</v>
      </c>
      <c r="V18">
        <v>28</v>
      </c>
      <c r="W18">
        <v>96</v>
      </c>
      <c r="X18">
        <v>63</v>
      </c>
      <c r="Y18">
        <v>12</v>
      </c>
      <c r="Z18">
        <v>10</v>
      </c>
      <c r="AA18">
        <v>2</v>
      </c>
      <c r="AB18">
        <v>14</v>
      </c>
      <c r="AC18">
        <v>7</v>
      </c>
      <c r="AD18">
        <v>2</v>
      </c>
      <c r="AE18">
        <v>0</v>
      </c>
      <c r="AF18">
        <v>62</v>
      </c>
      <c r="AG18">
        <v>0</v>
      </c>
      <c r="AH18">
        <v>0</v>
      </c>
      <c r="AI18">
        <v>0</v>
      </c>
      <c r="AJ18">
        <v>24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0.63</v>
      </c>
      <c r="AR18">
        <v>-3.3000000000000002E-2</v>
      </c>
      <c r="AS18">
        <v>0.94</v>
      </c>
      <c r="AT18" s="2">
        <v>-2.9999999999999997E-4</v>
      </c>
      <c r="AU18">
        <v>0.67</v>
      </c>
    </row>
    <row r="19" spans="1:47" x14ac:dyDescent="0.2">
      <c r="A19" t="s">
        <v>624</v>
      </c>
      <c r="B19" t="s">
        <v>779</v>
      </c>
      <c r="C19">
        <v>113</v>
      </c>
      <c r="D19" t="s">
        <v>261</v>
      </c>
      <c r="E19" t="s">
        <v>158</v>
      </c>
      <c r="F19" t="s">
        <v>64</v>
      </c>
      <c r="G19" t="s">
        <v>411</v>
      </c>
      <c r="H19" t="s">
        <v>740</v>
      </c>
      <c r="I19" t="s">
        <v>66</v>
      </c>
      <c r="J19" t="s">
        <v>129</v>
      </c>
      <c r="K19">
        <v>4</v>
      </c>
      <c r="L19">
        <v>7</v>
      </c>
      <c r="M19">
        <v>8</v>
      </c>
      <c r="N19">
        <v>3</v>
      </c>
      <c r="O19">
        <v>3</v>
      </c>
      <c r="P19">
        <v>0</v>
      </c>
      <c r="Q19">
        <v>8</v>
      </c>
      <c r="R19">
        <v>1</v>
      </c>
      <c r="S19">
        <v>0</v>
      </c>
      <c r="T19">
        <v>3.21</v>
      </c>
      <c r="U19">
        <v>4.17</v>
      </c>
      <c r="V19">
        <v>29</v>
      </c>
      <c r="W19">
        <v>98</v>
      </c>
      <c r="X19">
        <v>65</v>
      </c>
      <c r="Y19">
        <v>17</v>
      </c>
      <c r="Z19">
        <v>13</v>
      </c>
      <c r="AA19">
        <v>10</v>
      </c>
      <c r="AB19">
        <v>11</v>
      </c>
      <c r="AC19">
        <v>7</v>
      </c>
      <c r="AD19">
        <v>1</v>
      </c>
      <c r="AE19">
        <v>0</v>
      </c>
      <c r="AF19">
        <v>57</v>
      </c>
      <c r="AG19">
        <v>0</v>
      </c>
      <c r="AH19">
        <v>0</v>
      </c>
      <c r="AI19">
        <v>0</v>
      </c>
      <c r="AJ19">
        <v>29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0.74</v>
      </c>
      <c r="AR19">
        <v>2.5000000000000001E-2</v>
      </c>
      <c r="AS19">
        <v>0.97</v>
      </c>
      <c r="AT19" s="2">
        <v>2.0000000000000001E-4</v>
      </c>
      <c r="AU19">
        <v>0.88</v>
      </c>
    </row>
    <row r="20" spans="1:47" x14ac:dyDescent="0.2">
      <c r="A20" t="s">
        <v>624</v>
      </c>
      <c r="B20" t="s">
        <v>779</v>
      </c>
      <c r="C20">
        <v>118</v>
      </c>
      <c r="D20" t="s">
        <v>264</v>
      </c>
      <c r="E20" t="s">
        <v>158</v>
      </c>
      <c r="F20" t="s">
        <v>59</v>
      </c>
      <c r="G20" t="s">
        <v>409</v>
      </c>
      <c r="H20" t="s">
        <v>576</v>
      </c>
      <c r="I20" t="s">
        <v>66</v>
      </c>
      <c r="K20">
        <v>4</v>
      </c>
      <c r="L20">
        <v>6.2</v>
      </c>
      <c r="M20">
        <v>8</v>
      </c>
      <c r="N20">
        <v>5</v>
      </c>
      <c r="O20">
        <v>4</v>
      </c>
      <c r="P20">
        <v>0</v>
      </c>
      <c r="Q20">
        <v>11</v>
      </c>
      <c r="R20">
        <v>1</v>
      </c>
      <c r="S20">
        <v>0</v>
      </c>
      <c r="T20">
        <v>3.34</v>
      </c>
      <c r="U20">
        <v>4.03</v>
      </c>
      <c r="V20">
        <v>27</v>
      </c>
      <c r="W20">
        <v>98</v>
      </c>
      <c r="X20">
        <v>69</v>
      </c>
      <c r="Y20">
        <v>18</v>
      </c>
      <c r="Z20">
        <v>10</v>
      </c>
      <c r="AA20">
        <v>8</v>
      </c>
      <c r="AB20">
        <v>8</v>
      </c>
      <c r="AC20">
        <v>4</v>
      </c>
      <c r="AD20">
        <v>1</v>
      </c>
      <c r="AE20">
        <v>0</v>
      </c>
      <c r="AF20">
        <v>51</v>
      </c>
      <c r="AG20">
        <v>0</v>
      </c>
      <c r="AH20">
        <v>1</v>
      </c>
      <c r="AI20">
        <v>0</v>
      </c>
      <c r="AJ20">
        <v>27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0.98</v>
      </c>
      <c r="AR20">
        <v>-0.14699999999999999</v>
      </c>
      <c r="AS20">
        <v>0.97</v>
      </c>
      <c r="AT20" s="2">
        <v>-8.9999999999999998E-4</v>
      </c>
      <c r="AU20">
        <v>-1.37</v>
      </c>
    </row>
    <row r="21" spans="1:47" x14ac:dyDescent="0.2">
      <c r="A21" t="s">
        <v>624</v>
      </c>
      <c r="B21" t="s">
        <v>779</v>
      </c>
      <c r="C21">
        <v>123</v>
      </c>
      <c r="D21" t="s">
        <v>439</v>
      </c>
      <c r="E21" t="s">
        <v>157</v>
      </c>
      <c r="F21" t="s">
        <v>69</v>
      </c>
      <c r="G21" t="s">
        <v>411</v>
      </c>
      <c r="H21" t="s">
        <v>374</v>
      </c>
      <c r="I21" t="s">
        <v>85</v>
      </c>
      <c r="J21" t="s">
        <v>646</v>
      </c>
      <c r="K21">
        <v>4</v>
      </c>
      <c r="L21">
        <v>8</v>
      </c>
      <c r="M21">
        <v>4</v>
      </c>
      <c r="N21">
        <v>0</v>
      </c>
      <c r="O21">
        <v>0</v>
      </c>
      <c r="P21">
        <v>0</v>
      </c>
      <c r="Q21">
        <v>9</v>
      </c>
      <c r="R21">
        <v>0</v>
      </c>
      <c r="S21">
        <v>0</v>
      </c>
      <c r="T21">
        <v>3.12</v>
      </c>
      <c r="U21">
        <v>3.83</v>
      </c>
      <c r="V21">
        <v>28</v>
      </c>
      <c r="W21">
        <v>99</v>
      </c>
      <c r="X21">
        <v>69</v>
      </c>
      <c r="Y21">
        <v>22</v>
      </c>
      <c r="Z21">
        <v>18</v>
      </c>
      <c r="AA21">
        <v>8</v>
      </c>
      <c r="AB21">
        <v>11</v>
      </c>
      <c r="AC21">
        <v>7</v>
      </c>
      <c r="AD21">
        <v>0</v>
      </c>
      <c r="AE21">
        <v>0</v>
      </c>
      <c r="AF21">
        <v>83</v>
      </c>
      <c r="AG21">
        <v>0</v>
      </c>
      <c r="AH21">
        <v>0</v>
      </c>
      <c r="AI21">
        <v>0</v>
      </c>
      <c r="AJ21">
        <v>28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1.06</v>
      </c>
      <c r="AR21">
        <v>0.57699999999999996</v>
      </c>
      <c r="AS21">
        <v>0.92</v>
      </c>
      <c r="AT21" s="2">
        <v>3.0000000000000001E-3</v>
      </c>
      <c r="AU21">
        <v>3.9</v>
      </c>
    </row>
    <row r="22" spans="1:47" x14ac:dyDescent="0.2">
      <c r="A22" t="s">
        <v>624</v>
      </c>
      <c r="B22" t="s">
        <v>779</v>
      </c>
      <c r="C22">
        <v>128</v>
      </c>
      <c r="D22" t="s">
        <v>212</v>
      </c>
      <c r="E22" t="s">
        <v>157</v>
      </c>
      <c r="F22" t="s">
        <v>93</v>
      </c>
      <c r="G22" t="s">
        <v>411</v>
      </c>
      <c r="H22" t="s">
        <v>405</v>
      </c>
      <c r="I22" t="s">
        <v>74</v>
      </c>
      <c r="J22" t="s">
        <v>785</v>
      </c>
      <c r="K22">
        <v>4</v>
      </c>
      <c r="L22">
        <v>4</v>
      </c>
      <c r="M22">
        <v>8</v>
      </c>
      <c r="N22">
        <v>7</v>
      </c>
      <c r="O22">
        <v>3</v>
      </c>
      <c r="P22">
        <v>1</v>
      </c>
      <c r="Q22">
        <v>8</v>
      </c>
      <c r="R22">
        <v>1</v>
      </c>
      <c r="S22">
        <v>0</v>
      </c>
      <c r="T22">
        <v>3.23</v>
      </c>
      <c r="U22">
        <v>3.81</v>
      </c>
      <c r="V22">
        <v>23</v>
      </c>
      <c r="W22">
        <v>93</v>
      </c>
      <c r="X22">
        <v>59</v>
      </c>
      <c r="Y22">
        <v>13</v>
      </c>
      <c r="Z22">
        <v>13</v>
      </c>
      <c r="AA22">
        <v>8</v>
      </c>
      <c r="AB22">
        <v>6</v>
      </c>
      <c r="AC22">
        <v>4</v>
      </c>
      <c r="AD22">
        <v>0</v>
      </c>
      <c r="AE22">
        <v>0</v>
      </c>
      <c r="AF22">
        <v>33</v>
      </c>
      <c r="AG22">
        <v>0</v>
      </c>
      <c r="AH22">
        <v>0</v>
      </c>
      <c r="AI22">
        <v>0</v>
      </c>
      <c r="AJ22">
        <v>22</v>
      </c>
      <c r="AK22">
        <v>2</v>
      </c>
      <c r="AL22">
        <v>0</v>
      </c>
      <c r="AM22">
        <v>1</v>
      </c>
      <c r="AN22">
        <v>0</v>
      </c>
      <c r="AO22">
        <v>0</v>
      </c>
      <c r="AP22">
        <v>1</v>
      </c>
      <c r="AQ22">
        <v>0.65</v>
      </c>
      <c r="AR22">
        <v>-0.35499999999999998</v>
      </c>
      <c r="AS22">
        <v>0.89</v>
      </c>
      <c r="AT22" s="2">
        <v>-2.8999999999999998E-3</v>
      </c>
      <c r="AU22">
        <v>-4.83</v>
      </c>
    </row>
    <row r="23" spans="1:47" x14ac:dyDescent="0.2">
      <c r="A23" t="s">
        <v>624</v>
      </c>
      <c r="B23" t="s">
        <v>779</v>
      </c>
      <c r="C23">
        <v>133</v>
      </c>
      <c r="D23" t="s">
        <v>488</v>
      </c>
      <c r="E23" t="s">
        <v>158</v>
      </c>
      <c r="F23" t="s">
        <v>620</v>
      </c>
      <c r="G23" t="s">
        <v>570</v>
      </c>
      <c r="H23" t="s">
        <v>575</v>
      </c>
      <c r="I23" t="s">
        <v>85</v>
      </c>
      <c r="J23" t="s">
        <v>692</v>
      </c>
      <c r="K23">
        <v>5</v>
      </c>
      <c r="L23">
        <v>7.1</v>
      </c>
      <c r="M23">
        <v>6</v>
      </c>
      <c r="N23">
        <v>0</v>
      </c>
      <c r="O23">
        <v>0</v>
      </c>
      <c r="P23">
        <v>1</v>
      </c>
      <c r="Q23">
        <v>11</v>
      </c>
      <c r="R23">
        <v>0</v>
      </c>
      <c r="S23">
        <v>0</v>
      </c>
      <c r="T23">
        <v>3.06</v>
      </c>
      <c r="U23">
        <v>3.63</v>
      </c>
      <c r="V23">
        <v>29</v>
      </c>
      <c r="W23">
        <v>108</v>
      </c>
      <c r="X23">
        <v>76</v>
      </c>
      <c r="Y23">
        <v>20</v>
      </c>
      <c r="Z23">
        <v>20</v>
      </c>
      <c r="AA23">
        <v>12</v>
      </c>
      <c r="AB23">
        <v>5</v>
      </c>
      <c r="AC23">
        <v>5</v>
      </c>
      <c r="AD23">
        <v>0</v>
      </c>
      <c r="AE23">
        <v>0</v>
      </c>
      <c r="AF23">
        <v>76</v>
      </c>
      <c r="AG23">
        <v>0</v>
      </c>
      <c r="AH23">
        <v>0</v>
      </c>
      <c r="AI23">
        <v>0</v>
      </c>
      <c r="AJ23">
        <v>28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0.53</v>
      </c>
      <c r="AR23">
        <v>0.24</v>
      </c>
      <c r="AS23">
        <v>0.6</v>
      </c>
      <c r="AT23" s="2">
        <v>1.6000000000000001E-3</v>
      </c>
      <c r="AU23">
        <v>4.1399999999999997</v>
      </c>
    </row>
    <row r="24" spans="1:47" x14ac:dyDescent="0.2">
      <c r="A24" t="s">
        <v>624</v>
      </c>
      <c r="B24" t="s">
        <v>779</v>
      </c>
      <c r="C24">
        <v>138</v>
      </c>
      <c r="D24" t="s">
        <v>539</v>
      </c>
      <c r="E24" t="s">
        <v>158</v>
      </c>
      <c r="F24" t="s">
        <v>179</v>
      </c>
      <c r="G24" t="s">
        <v>411</v>
      </c>
      <c r="H24" t="s">
        <v>199</v>
      </c>
      <c r="I24" t="s">
        <v>85</v>
      </c>
      <c r="J24" t="s">
        <v>693</v>
      </c>
      <c r="K24">
        <v>4</v>
      </c>
      <c r="L24">
        <v>7.1</v>
      </c>
      <c r="M24">
        <v>9</v>
      </c>
      <c r="N24">
        <v>4</v>
      </c>
      <c r="O24">
        <v>4</v>
      </c>
      <c r="P24">
        <v>1</v>
      </c>
      <c r="Q24">
        <v>5</v>
      </c>
      <c r="R24">
        <v>1</v>
      </c>
      <c r="S24">
        <v>0</v>
      </c>
      <c r="T24">
        <v>3.15</v>
      </c>
      <c r="U24">
        <v>3.65</v>
      </c>
      <c r="V24">
        <v>31</v>
      </c>
      <c r="W24">
        <v>100</v>
      </c>
      <c r="X24">
        <v>66</v>
      </c>
      <c r="Y24">
        <v>17</v>
      </c>
      <c r="Z24">
        <v>12</v>
      </c>
      <c r="AA24">
        <v>11</v>
      </c>
      <c r="AB24">
        <v>15</v>
      </c>
      <c r="AC24">
        <v>6</v>
      </c>
      <c r="AD24">
        <v>1</v>
      </c>
      <c r="AE24">
        <v>0</v>
      </c>
      <c r="AF24">
        <v>48</v>
      </c>
      <c r="AG24">
        <v>0</v>
      </c>
      <c r="AH24">
        <v>0</v>
      </c>
      <c r="AI24">
        <v>0</v>
      </c>
      <c r="AJ24">
        <v>30</v>
      </c>
      <c r="AK24">
        <v>3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0.98</v>
      </c>
      <c r="AR24">
        <v>2.3E-2</v>
      </c>
      <c r="AS24">
        <v>1.29</v>
      </c>
      <c r="AT24" s="2">
        <v>2.0000000000000001E-4</v>
      </c>
      <c r="AU24">
        <v>0.71</v>
      </c>
    </row>
    <row r="25" spans="1:47" x14ac:dyDescent="0.2">
      <c r="A25" t="s">
        <v>624</v>
      </c>
      <c r="B25" t="s">
        <v>779</v>
      </c>
      <c r="C25">
        <v>143</v>
      </c>
      <c r="D25" t="s">
        <v>406</v>
      </c>
      <c r="E25" t="s">
        <v>157</v>
      </c>
      <c r="F25" t="s">
        <v>59</v>
      </c>
      <c r="G25" t="s">
        <v>409</v>
      </c>
      <c r="H25" t="s">
        <v>245</v>
      </c>
      <c r="I25" t="s">
        <v>74</v>
      </c>
      <c r="J25" t="s">
        <v>694</v>
      </c>
      <c r="K25">
        <v>4</v>
      </c>
      <c r="L25">
        <v>3.2</v>
      </c>
      <c r="M25">
        <v>8</v>
      </c>
      <c r="N25">
        <v>5</v>
      </c>
      <c r="O25">
        <v>4</v>
      </c>
      <c r="P25">
        <v>1</v>
      </c>
      <c r="Q25">
        <v>2</v>
      </c>
      <c r="R25">
        <v>1</v>
      </c>
      <c r="S25">
        <v>0</v>
      </c>
      <c r="T25">
        <v>3.32</v>
      </c>
      <c r="U25">
        <v>3.72</v>
      </c>
      <c r="V25">
        <v>20</v>
      </c>
      <c r="W25">
        <v>84</v>
      </c>
      <c r="X25">
        <v>57</v>
      </c>
      <c r="Y25">
        <v>13</v>
      </c>
      <c r="Z25">
        <v>7</v>
      </c>
      <c r="AA25">
        <v>7</v>
      </c>
      <c r="AB25">
        <v>10</v>
      </c>
      <c r="AC25">
        <v>7</v>
      </c>
      <c r="AD25">
        <v>1</v>
      </c>
      <c r="AE25">
        <v>0</v>
      </c>
      <c r="AF25">
        <v>28</v>
      </c>
      <c r="AG25">
        <v>1</v>
      </c>
      <c r="AH25">
        <v>0</v>
      </c>
      <c r="AI25">
        <v>0</v>
      </c>
      <c r="AJ25">
        <v>18</v>
      </c>
      <c r="AK25">
        <v>2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1.21</v>
      </c>
      <c r="AR25">
        <v>-0.40200000000000002</v>
      </c>
      <c r="AS25">
        <v>0.55000000000000004</v>
      </c>
      <c r="AT25" s="2">
        <v>-1.1000000000000001E-3</v>
      </c>
      <c r="AU25">
        <v>-3.37</v>
      </c>
    </row>
    <row r="26" spans="1:47" x14ac:dyDescent="0.2">
      <c r="A26" t="s">
        <v>624</v>
      </c>
      <c r="B26" t="s">
        <v>779</v>
      </c>
      <c r="C26">
        <v>148</v>
      </c>
      <c r="D26" t="s">
        <v>517</v>
      </c>
      <c r="E26" t="s">
        <v>158</v>
      </c>
      <c r="F26" t="s">
        <v>80</v>
      </c>
      <c r="G26" t="s">
        <v>409</v>
      </c>
      <c r="H26" t="s">
        <v>374</v>
      </c>
      <c r="I26" t="s">
        <v>322</v>
      </c>
      <c r="K26">
        <v>4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3.32</v>
      </c>
      <c r="U26">
        <v>3.72</v>
      </c>
      <c r="V26">
        <v>1</v>
      </c>
      <c r="W26">
        <v>2</v>
      </c>
      <c r="X26">
        <v>1</v>
      </c>
      <c r="Y26">
        <v>0</v>
      </c>
      <c r="Z26">
        <v>0</v>
      </c>
      <c r="AA26">
        <v>0</v>
      </c>
      <c r="AB26">
        <v>1</v>
      </c>
      <c r="AC26">
        <v>1</v>
      </c>
      <c r="AD26">
        <v>0</v>
      </c>
      <c r="AE26">
        <v>0</v>
      </c>
      <c r="AF26">
        <v>48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0.87</v>
      </c>
      <c r="AR26">
        <v>-3.5000000000000003E-2</v>
      </c>
      <c r="AS26">
        <v>0.37</v>
      </c>
      <c r="AT26" s="2">
        <v>-1E-4</v>
      </c>
      <c r="AU26">
        <v>-0.4</v>
      </c>
    </row>
    <row r="27" spans="1:47" x14ac:dyDescent="0.2">
      <c r="A27" t="s">
        <v>625</v>
      </c>
      <c r="H27" t="s">
        <v>776</v>
      </c>
      <c r="J27" t="s">
        <v>786</v>
      </c>
      <c r="K27">
        <v>4.4000000000000004</v>
      </c>
      <c r="L27">
        <v>146.1</v>
      </c>
      <c r="M27">
        <v>134</v>
      </c>
      <c r="N27">
        <v>64</v>
      </c>
      <c r="O27">
        <v>54</v>
      </c>
      <c r="P27">
        <v>34</v>
      </c>
      <c r="Q27">
        <v>150</v>
      </c>
      <c r="R27">
        <v>21</v>
      </c>
      <c r="S27">
        <v>3</v>
      </c>
      <c r="T27">
        <v>3.32</v>
      </c>
      <c r="U27">
        <v>3.72</v>
      </c>
      <c r="V27">
        <v>599</v>
      </c>
      <c r="W27">
        <v>2246</v>
      </c>
      <c r="X27" s="3">
        <v>0.66</v>
      </c>
      <c r="Y27" s="3">
        <v>0.17</v>
      </c>
      <c r="Z27" s="3">
        <v>0.12</v>
      </c>
      <c r="AA27">
        <v>0.99</v>
      </c>
      <c r="AC27" s="3">
        <v>0.25</v>
      </c>
      <c r="AD27" s="3">
        <v>0.05</v>
      </c>
      <c r="AE27">
        <v>0</v>
      </c>
      <c r="AF27">
        <v>56</v>
      </c>
      <c r="AG27">
        <v>4</v>
      </c>
      <c r="AH27">
        <v>4</v>
      </c>
      <c r="AI27">
        <v>1</v>
      </c>
      <c r="AJ27">
        <v>558</v>
      </c>
      <c r="AK27">
        <v>36</v>
      </c>
      <c r="AL27">
        <v>2</v>
      </c>
      <c r="AM27">
        <v>2</v>
      </c>
      <c r="AN27">
        <v>9</v>
      </c>
      <c r="AO27">
        <v>3</v>
      </c>
      <c r="AP27">
        <v>6</v>
      </c>
      <c r="AQ27">
        <v>0.85</v>
      </c>
      <c r="AR27">
        <v>1.2110000000000001</v>
      </c>
      <c r="AS27">
        <v>1.05</v>
      </c>
      <c r="AT27" s="2">
        <v>0.01</v>
      </c>
      <c r="AU27">
        <v>12.91</v>
      </c>
    </row>
  </sheetData>
  <hyperlinks>
    <hyperlink ref="E1" r:id="rId1" xr:uid="{CD0A1A0A-B234-8145-80AC-56471221EEC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C304-EB63-CC4D-8E05-A32AC9BE93DF}">
  <dimension ref="A1:AU28"/>
  <sheetViews>
    <sheetView workbookViewId="0">
      <selection activeCell="A2" sqref="A2:AY28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772</v>
      </c>
      <c r="B2" s="6" t="s">
        <v>725</v>
      </c>
      <c r="C2">
        <v>4</v>
      </c>
      <c r="D2" t="s">
        <v>48</v>
      </c>
      <c r="E2" t="s">
        <v>157</v>
      </c>
      <c r="F2" t="s">
        <v>120</v>
      </c>
      <c r="G2" t="s">
        <v>412</v>
      </c>
      <c r="H2" t="s">
        <v>180</v>
      </c>
      <c r="I2" t="s">
        <v>52</v>
      </c>
      <c r="J2" t="s">
        <v>167</v>
      </c>
      <c r="K2">
        <v>99</v>
      </c>
      <c r="L2">
        <v>4.2</v>
      </c>
      <c r="M2">
        <v>7</v>
      </c>
      <c r="N2">
        <v>6</v>
      </c>
      <c r="O2">
        <v>6</v>
      </c>
      <c r="P2">
        <v>1</v>
      </c>
      <c r="Q2">
        <v>6</v>
      </c>
      <c r="R2">
        <v>0</v>
      </c>
      <c r="S2">
        <v>1</v>
      </c>
      <c r="T2">
        <v>11.57</v>
      </c>
      <c r="U2">
        <v>1.87</v>
      </c>
      <c r="V2">
        <v>22</v>
      </c>
      <c r="W2">
        <v>81</v>
      </c>
      <c r="X2">
        <v>56</v>
      </c>
      <c r="Y2">
        <v>18</v>
      </c>
      <c r="Z2">
        <v>5</v>
      </c>
      <c r="AA2">
        <v>10</v>
      </c>
      <c r="AB2">
        <v>4</v>
      </c>
      <c r="AC2">
        <v>2</v>
      </c>
      <c r="AD2">
        <v>0</v>
      </c>
      <c r="AE2">
        <v>0</v>
      </c>
      <c r="AF2">
        <v>31</v>
      </c>
      <c r="AG2">
        <v>0</v>
      </c>
      <c r="AH2">
        <v>0</v>
      </c>
      <c r="AI2">
        <v>0</v>
      </c>
      <c r="AJ2">
        <v>20</v>
      </c>
      <c r="AK2">
        <v>2</v>
      </c>
      <c r="AL2">
        <v>0</v>
      </c>
      <c r="AM2">
        <v>0</v>
      </c>
      <c r="AN2">
        <v>1</v>
      </c>
      <c r="AO2">
        <v>0</v>
      </c>
      <c r="AP2">
        <v>0</v>
      </c>
      <c r="AQ2">
        <v>1.31</v>
      </c>
      <c r="AR2">
        <v>-0.34300000000000003</v>
      </c>
      <c r="AS2">
        <v>1.33</v>
      </c>
      <c r="AT2" s="2">
        <v>-2.0999999999999999E-3</v>
      </c>
      <c r="AU2">
        <v>-2.46</v>
      </c>
    </row>
    <row r="3" spans="1:47" x14ac:dyDescent="0.2">
      <c r="A3" t="s">
        <v>772</v>
      </c>
      <c r="B3" s="6" t="s">
        <v>725</v>
      </c>
      <c r="C3">
        <v>9</v>
      </c>
      <c r="D3" t="s">
        <v>346</v>
      </c>
      <c r="E3" t="s">
        <v>158</v>
      </c>
      <c r="F3" t="s">
        <v>59</v>
      </c>
      <c r="G3" t="s">
        <v>409</v>
      </c>
      <c r="H3" t="s">
        <v>623</v>
      </c>
      <c r="I3" t="s">
        <v>429</v>
      </c>
      <c r="J3" t="s">
        <v>298</v>
      </c>
      <c r="K3">
        <v>5</v>
      </c>
      <c r="L3">
        <v>1.2</v>
      </c>
      <c r="M3">
        <v>8</v>
      </c>
      <c r="N3">
        <v>7</v>
      </c>
      <c r="O3">
        <v>7</v>
      </c>
      <c r="P3">
        <v>1</v>
      </c>
      <c r="Q3">
        <v>0</v>
      </c>
      <c r="R3">
        <v>2</v>
      </c>
      <c r="S3">
        <v>0</v>
      </c>
      <c r="T3">
        <v>18.47</v>
      </c>
      <c r="U3">
        <v>6.79</v>
      </c>
      <c r="V3">
        <v>14</v>
      </c>
      <c r="W3">
        <v>42</v>
      </c>
      <c r="X3">
        <v>27</v>
      </c>
      <c r="Y3">
        <v>7</v>
      </c>
      <c r="Z3">
        <v>1</v>
      </c>
      <c r="AA3">
        <v>5</v>
      </c>
      <c r="AB3">
        <v>8</v>
      </c>
      <c r="AC3">
        <v>5</v>
      </c>
      <c r="AD3">
        <v>0</v>
      </c>
      <c r="AE3">
        <v>0</v>
      </c>
      <c r="AF3">
        <v>10</v>
      </c>
      <c r="AG3">
        <v>0</v>
      </c>
      <c r="AH3">
        <v>0</v>
      </c>
      <c r="AI3">
        <v>0</v>
      </c>
      <c r="AJ3">
        <v>13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0.75</v>
      </c>
      <c r="AR3">
        <v>-0.43</v>
      </c>
      <c r="AS3">
        <v>0.81</v>
      </c>
      <c r="AT3" s="2">
        <v>-2.8E-3</v>
      </c>
      <c r="AU3">
        <v>-6.23</v>
      </c>
    </row>
    <row r="4" spans="1:47" x14ac:dyDescent="0.2">
      <c r="A4" t="s">
        <v>772</v>
      </c>
      <c r="B4" s="6" t="s">
        <v>725</v>
      </c>
      <c r="C4">
        <v>14</v>
      </c>
      <c r="D4" t="s">
        <v>656</v>
      </c>
      <c r="E4" t="s">
        <v>157</v>
      </c>
      <c r="F4" t="s">
        <v>77</v>
      </c>
      <c r="G4" t="s">
        <v>409</v>
      </c>
      <c r="H4" t="s">
        <v>275</v>
      </c>
      <c r="I4" t="s">
        <v>57</v>
      </c>
      <c r="J4" t="s">
        <v>304</v>
      </c>
      <c r="K4">
        <v>4</v>
      </c>
      <c r="L4">
        <v>6</v>
      </c>
      <c r="M4">
        <v>7</v>
      </c>
      <c r="N4">
        <v>3</v>
      </c>
      <c r="O4">
        <v>3</v>
      </c>
      <c r="P4">
        <v>0</v>
      </c>
      <c r="Q4">
        <v>2</v>
      </c>
      <c r="R4">
        <v>0</v>
      </c>
      <c r="S4">
        <v>0</v>
      </c>
      <c r="T4">
        <v>11.68</v>
      </c>
      <c r="U4">
        <v>4.7</v>
      </c>
      <c r="V4">
        <v>25</v>
      </c>
      <c r="W4">
        <v>85</v>
      </c>
      <c r="X4">
        <v>55</v>
      </c>
      <c r="Y4">
        <v>15</v>
      </c>
      <c r="Z4">
        <v>5</v>
      </c>
      <c r="AA4">
        <v>12</v>
      </c>
      <c r="AB4">
        <v>11</v>
      </c>
      <c r="AC4">
        <v>7</v>
      </c>
      <c r="AD4">
        <v>0</v>
      </c>
      <c r="AE4">
        <v>0</v>
      </c>
      <c r="AF4">
        <v>48</v>
      </c>
      <c r="AG4">
        <v>0</v>
      </c>
      <c r="AH4">
        <v>0</v>
      </c>
      <c r="AI4">
        <v>0</v>
      </c>
      <c r="AJ4">
        <v>23</v>
      </c>
      <c r="AK4">
        <v>1</v>
      </c>
      <c r="AL4">
        <v>0</v>
      </c>
      <c r="AM4">
        <v>0</v>
      </c>
      <c r="AN4">
        <v>0</v>
      </c>
      <c r="AO4">
        <v>2</v>
      </c>
      <c r="AP4">
        <v>0</v>
      </c>
      <c r="AQ4">
        <v>0.86</v>
      </c>
      <c r="AR4">
        <v>1.7999999999999999E-2</v>
      </c>
      <c r="AS4">
        <v>0.87</v>
      </c>
      <c r="AT4" s="2">
        <v>1E-4</v>
      </c>
      <c r="AU4">
        <v>0.17</v>
      </c>
    </row>
    <row r="5" spans="1:47" x14ac:dyDescent="0.2">
      <c r="A5" t="s">
        <v>772</v>
      </c>
      <c r="B5" s="6" t="s">
        <v>725</v>
      </c>
      <c r="C5">
        <v>19</v>
      </c>
      <c r="D5" t="s">
        <v>63</v>
      </c>
      <c r="E5" t="s">
        <v>158</v>
      </c>
      <c r="F5" t="s">
        <v>179</v>
      </c>
      <c r="G5" t="s">
        <v>411</v>
      </c>
      <c r="H5" t="s">
        <v>81</v>
      </c>
      <c r="I5" t="s">
        <v>57</v>
      </c>
      <c r="J5" t="s">
        <v>82</v>
      </c>
      <c r="K5">
        <v>6</v>
      </c>
      <c r="L5">
        <v>6</v>
      </c>
      <c r="M5">
        <v>8</v>
      </c>
      <c r="N5">
        <v>3</v>
      </c>
      <c r="O5">
        <v>3</v>
      </c>
      <c r="P5">
        <v>0</v>
      </c>
      <c r="Q5">
        <v>6</v>
      </c>
      <c r="R5">
        <v>0</v>
      </c>
      <c r="S5">
        <v>0</v>
      </c>
      <c r="T5">
        <v>9.33</v>
      </c>
      <c r="U5">
        <v>3.54</v>
      </c>
      <c r="V5">
        <v>26</v>
      </c>
      <c r="W5">
        <v>100</v>
      </c>
      <c r="X5">
        <v>68</v>
      </c>
      <c r="Y5">
        <v>26</v>
      </c>
      <c r="Z5">
        <v>4</v>
      </c>
      <c r="AA5">
        <v>10</v>
      </c>
      <c r="AB5">
        <v>10</v>
      </c>
      <c r="AC5">
        <v>6</v>
      </c>
      <c r="AD5">
        <v>1</v>
      </c>
      <c r="AE5">
        <v>0</v>
      </c>
      <c r="AF5">
        <v>50</v>
      </c>
      <c r="AG5">
        <v>0</v>
      </c>
      <c r="AH5">
        <v>0</v>
      </c>
      <c r="AI5">
        <v>0</v>
      </c>
      <c r="AJ5">
        <v>26</v>
      </c>
      <c r="AK5">
        <v>2</v>
      </c>
      <c r="AL5">
        <v>0</v>
      </c>
      <c r="AM5">
        <v>0</v>
      </c>
      <c r="AN5">
        <v>1</v>
      </c>
      <c r="AO5">
        <v>0</v>
      </c>
      <c r="AP5">
        <v>1</v>
      </c>
      <c r="AQ5">
        <v>1.1499999999999999</v>
      </c>
      <c r="AR5">
        <v>-5.8000000000000003E-2</v>
      </c>
      <c r="AS5">
        <v>1.32</v>
      </c>
      <c r="AT5" s="2">
        <v>-4.0000000000000002E-4</v>
      </c>
      <c r="AU5">
        <v>0.36</v>
      </c>
    </row>
    <row r="6" spans="1:47" x14ac:dyDescent="0.2">
      <c r="A6" t="s">
        <v>772</v>
      </c>
      <c r="B6" s="6" t="s">
        <v>725</v>
      </c>
      <c r="C6">
        <v>24</v>
      </c>
      <c r="D6" t="s">
        <v>68</v>
      </c>
      <c r="E6" t="s">
        <v>158</v>
      </c>
      <c r="F6" t="s">
        <v>135</v>
      </c>
      <c r="G6" t="s">
        <v>411</v>
      </c>
      <c r="H6" t="s">
        <v>699</v>
      </c>
      <c r="I6" t="s">
        <v>57</v>
      </c>
      <c r="J6" t="s">
        <v>86</v>
      </c>
      <c r="K6">
        <v>4</v>
      </c>
      <c r="L6">
        <v>5</v>
      </c>
      <c r="M6">
        <v>8</v>
      </c>
      <c r="N6">
        <v>4</v>
      </c>
      <c r="O6">
        <v>4</v>
      </c>
      <c r="P6">
        <v>1</v>
      </c>
      <c r="Q6">
        <v>3</v>
      </c>
      <c r="R6">
        <v>1</v>
      </c>
      <c r="S6">
        <v>0</v>
      </c>
      <c r="T6">
        <v>8.8699999999999992</v>
      </c>
      <c r="U6">
        <v>3.89</v>
      </c>
      <c r="V6">
        <v>22</v>
      </c>
      <c r="W6">
        <v>86</v>
      </c>
      <c r="X6">
        <v>54</v>
      </c>
      <c r="Y6">
        <v>20</v>
      </c>
      <c r="Z6">
        <v>7</v>
      </c>
      <c r="AA6">
        <v>10</v>
      </c>
      <c r="AB6">
        <v>8</v>
      </c>
      <c r="AC6">
        <v>7</v>
      </c>
      <c r="AD6">
        <v>0</v>
      </c>
      <c r="AE6">
        <v>0</v>
      </c>
      <c r="AF6">
        <v>37</v>
      </c>
      <c r="AG6">
        <v>0</v>
      </c>
      <c r="AH6">
        <v>0</v>
      </c>
      <c r="AI6">
        <v>0</v>
      </c>
      <c r="AJ6">
        <v>21</v>
      </c>
      <c r="AK6">
        <v>2</v>
      </c>
      <c r="AL6">
        <v>0</v>
      </c>
      <c r="AM6">
        <v>0</v>
      </c>
      <c r="AN6">
        <v>2</v>
      </c>
      <c r="AO6">
        <v>0</v>
      </c>
      <c r="AP6">
        <v>0</v>
      </c>
      <c r="AQ6">
        <v>0.51</v>
      </c>
      <c r="AR6">
        <v>2.1000000000000001E-2</v>
      </c>
      <c r="AS6">
        <v>0.59</v>
      </c>
      <c r="AT6" s="2">
        <v>2.0000000000000001E-4</v>
      </c>
      <c r="AU6">
        <v>-1.22</v>
      </c>
    </row>
    <row r="7" spans="1:47" x14ac:dyDescent="0.2">
      <c r="A7" t="s">
        <v>772</v>
      </c>
      <c r="B7" s="6" t="s">
        <v>725</v>
      </c>
      <c r="C7">
        <v>29</v>
      </c>
      <c r="D7" t="s">
        <v>476</v>
      </c>
      <c r="E7" t="s">
        <v>157</v>
      </c>
      <c r="F7" t="s">
        <v>50</v>
      </c>
      <c r="G7" t="s">
        <v>409</v>
      </c>
      <c r="H7" t="s">
        <v>70</v>
      </c>
      <c r="I7" t="s">
        <v>66</v>
      </c>
      <c r="K7">
        <v>5</v>
      </c>
      <c r="L7">
        <v>7</v>
      </c>
      <c r="M7">
        <v>3</v>
      </c>
      <c r="N7">
        <v>1</v>
      </c>
      <c r="O7">
        <v>1</v>
      </c>
      <c r="P7">
        <v>0</v>
      </c>
      <c r="Q7">
        <v>3</v>
      </c>
      <c r="R7">
        <v>0</v>
      </c>
      <c r="S7">
        <v>0</v>
      </c>
      <c r="T7">
        <v>7.12</v>
      </c>
      <c r="U7">
        <v>3.52</v>
      </c>
      <c r="V7">
        <v>23</v>
      </c>
      <c r="W7">
        <v>76</v>
      </c>
      <c r="X7">
        <v>56</v>
      </c>
      <c r="Y7">
        <v>13</v>
      </c>
      <c r="Z7">
        <v>10</v>
      </c>
      <c r="AA7">
        <v>9</v>
      </c>
      <c r="AB7">
        <v>11</v>
      </c>
      <c r="AC7">
        <v>3</v>
      </c>
      <c r="AD7">
        <v>1</v>
      </c>
      <c r="AE7">
        <v>0</v>
      </c>
      <c r="AF7">
        <v>70</v>
      </c>
      <c r="AG7">
        <v>0</v>
      </c>
      <c r="AH7">
        <v>0</v>
      </c>
      <c r="AI7">
        <v>0</v>
      </c>
      <c r="AJ7">
        <v>23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0.78</v>
      </c>
      <c r="AR7">
        <v>0.23100000000000001</v>
      </c>
      <c r="AS7">
        <v>0.89</v>
      </c>
      <c r="AT7" s="2">
        <v>1.6000000000000001E-3</v>
      </c>
      <c r="AU7">
        <v>2.74</v>
      </c>
    </row>
    <row r="8" spans="1:47" x14ac:dyDescent="0.2">
      <c r="A8" t="s">
        <v>772</v>
      </c>
      <c r="B8" s="6" t="s">
        <v>725</v>
      </c>
      <c r="C8">
        <v>34</v>
      </c>
      <c r="D8" t="s">
        <v>421</v>
      </c>
      <c r="E8" t="s">
        <v>158</v>
      </c>
      <c r="F8" t="s">
        <v>77</v>
      </c>
      <c r="G8" t="s">
        <v>409</v>
      </c>
      <c r="H8" t="s">
        <v>163</v>
      </c>
      <c r="I8" t="s">
        <v>85</v>
      </c>
      <c r="J8" t="s">
        <v>315</v>
      </c>
      <c r="K8">
        <v>5</v>
      </c>
      <c r="L8">
        <v>8</v>
      </c>
      <c r="M8">
        <v>6</v>
      </c>
      <c r="N8">
        <v>1</v>
      </c>
      <c r="O8">
        <v>1</v>
      </c>
      <c r="P8">
        <v>1</v>
      </c>
      <c r="Q8">
        <v>7</v>
      </c>
      <c r="R8">
        <v>1</v>
      </c>
      <c r="S8">
        <v>0</v>
      </c>
      <c r="T8">
        <v>5.87</v>
      </c>
      <c r="U8">
        <v>3.5</v>
      </c>
      <c r="V8">
        <v>29</v>
      </c>
      <c r="W8">
        <v>105</v>
      </c>
      <c r="X8">
        <v>69</v>
      </c>
      <c r="Y8">
        <v>22</v>
      </c>
      <c r="Z8">
        <v>9</v>
      </c>
      <c r="AA8">
        <v>11</v>
      </c>
      <c r="AB8">
        <v>10</v>
      </c>
      <c r="AC8">
        <v>5</v>
      </c>
      <c r="AD8">
        <v>1</v>
      </c>
      <c r="AE8">
        <v>0</v>
      </c>
      <c r="AF8">
        <v>72</v>
      </c>
      <c r="AG8">
        <v>0</v>
      </c>
      <c r="AH8">
        <v>0</v>
      </c>
      <c r="AI8">
        <v>0</v>
      </c>
      <c r="AJ8">
        <v>28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0.87</v>
      </c>
      <c r="AR8">
        <v>0.34799999999999998</v>
      </c>
      <c r="AS8">
        <v>1.23</v>
      </c>
      <c r="AT8" s="2">
        <v>2.8999999999999998E-3</v>
      </c>
      <c r="AU8">
        <v>3.48</v>
      </c>
    </row>
    <row r="9" spans="1:47" x14ac:dyDescent="0.2">
      <c r="A9" t="s">
        <v>772</v>
      </c>
      <c r="B9" s="6" t="s">
        <v>725</v>
      </c>
      <c r="C9">
        <v>39</v>
      </c>
      <c r="D9" t="s">
        <v>177</v>
      </c>
      <c r="E9" t="s">
        <v>158</v>
      </c>
      <c r="F9" t="s">
        <v>117</v>
      </c>
      <c r="G9" t="s">
        <v>410</v>
      </c>
      <c r="H9" t="s">
        <v>423</v>
      </c>
      <c r="I9" t="s">
        <v>297</v>
      </c>
      <c r="J9" t="s">
        <v>191</v>
      </c>
      <c r="K9">
        <v>4</v>
      </c>
      <c r="L9">
        <v>2.1</v>
      </c>
      <c r="M9">
        <v>7</v>
      </c>
      <c r="N9">
        <v>6</v>
      </c>
      <c r="O9">
        <v>6</v>
      </c>
      <c r="P9">
        <v>0</v>
      </c>
      <c r="Q9">
        <v>5</v>
      </c>
      <c r="R9">
        <v>2</v>
      </c>
      <c r="S9">
        <v>0</v>
      </c>
      <c r="T9">
        <v>6.86</v>
      </c>
      <c r="U9">
        <v>3.87</v>
      </c>
      <c r="V9">
        <v>14</v>
      </c>
      <c r="W9">
        <v>51</v>
      </c>
      <c r="X9">
        <v>36</v>
      </c>
      <c r="Y9">
        <v>9</v>
      </c>
      <c r="Z9">
        <v>5</v>
      </c>
      <c r="AA9">
        <v>4</v>
      </c>
      <c r="AB9">
        <v>5</v>
      </c>
      <c r="AC9">
        <v>2</v>
      </c>
      <c r="AD9">
        <v>0</v>
      </c>
      <c r="AE9">
        <v>0</v>
      </c>
      <c r="AF9">
        <v>24</v>
      </c>
      <c r="AG9">
        <v>0</v>
      </c>
      <c r="AH9">
        <v>0</v>
      </c>
      <c r="AI9">
        <v>0</v>
      </c>
      <c r="AJ9">
        <v>14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0.85</v>
      </c>
      <c r="AR9">
        <v>-0.309</v>
      </c>
      <c r="AS9">
        <v>1.01</v>
      </c>
      <c r="AT9" s="2">
        <v>-2.2000000000000001E-3</v>
      </c>
      <c r="AU9">
        <v>-4.05</v>
      </c>
    </row>
    <row r="10" spans="1:47" x14ac:dyDescent="0.2">
      <c r="A10" t="s">
        <v>772</v>
      </c>
      <c r="B10" s="6" t="s">
        <v>725</v>
      </c>
      <c r="C10">
        <v>43</v>
      </c>
      <c r="D10" t="s">
        <v>79</v>
      </c>
      <c r="E10" t="s">
        <v>157</v>
      </c>
      <c r="F10" t="s">
        <v>55</v>
      </c>
      <c r="G10" t="s">
        <v>452</v>
      </c>
      <c r="H10" t="s">
        <v>196</v>
      </c>
      <c r="I10" t="s">
        <v>66</v>
      </c>
      <c r="J10" t="s">
        <v>194</v>
      </c>
      <c r="K10">
        <v>4</v>
      </c>
      <c r="L10">
        <v>6.1</v>
      </c>
      <c r="M10">
        <v>9</v>
      </c>
      <c r="N10">
        <v>5</v>
      </c>
      <c r="O10">
        <v>4</v>
      </c>
      <c r="P10">
        <v>0</v>
      </c>
      <c r="Q10">
        <v>4</v>
      </c>
      <c r="R10">
        <v>1</v>
      </c>
      <c r="S10">
        <v>0</v>
      </c>
      <c r="T10">
        <v>6.7</v>
      </c>
      <c r="U10">
        <v>3.88</v>
      </c>
      <c r="V10">
        <v>27</v>
      </c>
      <c r="W10">
        <v>76</v>
      </c>
      <c r="X10">
        <v>57</v>
      </c>
      <c r="Y10">
        <v>13</v>
      </c>
      <c r="Z10">
        <v>5</v>
      </c>
      <c r="AA10">
        <v>4</v>
      </c>
      <c r="AB10">
        <v>19</v>
      </c>
      <c r="AC10">
        <v>9</v>
      </c>
      <c r="AD10">
        <v>4</v>
      </c>
      <c r="AE10">
        <v>0</v>
      </c>
      <c r="AF10">
        <v>41</v>
      </c>
      <c r="AG10">
        <v>0</v>
      </c>
      <c r="AH10">
        <v>0</v>
      </c>
      <c r="AI10">
        <v>0</v>
      </c>
      <c r="AJ10">
        <v>27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</v>
      </c>
      <c r="AR10">
        <v>-9.1999999999999998E-2</v>
      </c>
      <c r="AS10">
        <v>0.99</v>
      </c>
      <c r="AT10" s="2">
        <v>-6.9999999999999999E-4</v>
      </c>
      <c r="AU10">
        <v>-0.77</v>
      </c>
    </row>
    <row r="11" spans="1:47" x14ac:dyDescent="0.2">
      <c r="A11" t="s">
        <v>772</v>
      </c>
      <c r="B11" s="6" t="s">
        <v>725</v>
      </c>
      <c r="C11">
        <v>48</v>
      </c>
      <c r="D11" t="s">
        <v>83</v>
      </c>
      <c r="E11" t="s">
        <v>158</v>
      </c>
      <c r="F11" t="s">
        <v>50</v>
      </c>
      <c r="G11" t="s">
        <v>409</v>
      </c>
      <c r="H11" t="s">
        <v>551</v>
      </c>
      <c r="I11" t="s">
        <v>111</v>
      </c>
      <c r="J11" t="s">
        <v>336</v>
      </c>
      <c r="K11">
        <v>5</v>
      </c>
      <c r="L11">
        <v>9</v>
      </c>
      <c r="M11">
        <v>6</v>
      </c>
      <c r="N11">
        <v>1</v>
      </c>
      <c r="O11">
        <v>1</v>
      </c>
      <c r="P11">
        <v>0</v>
      </c>
      <c r="Q11">
        <v>3</v>
      </c>
      <c r="R11">
        <v>1</v>
      </c>
      <c r="S11">
        <v>0</v>
      </c>
      <c r="T11">
        <v>5.79</v>
      </c>
      <c r="U11">
        <v>3.89</v>
      </c>
      <c r="V11">
        <v>32</v>
      </c>
      <c r="W11">
        <v>111</v>
      </c>
      <c r="X11">
        <v>79</v>
      </c>
      <c r="Y11">
        <v>13</v>
      </c>
      <c r="Z11">
        <v>10</v>
      </c>
      <c r="AA11">
        <v>12</v>
      </c>
      <c r="AB11">
        <v>17</v>
      </c>
      <c r="AC11">
        <v>8</v>
      </c>
      <c r="AD11">
        <v>1</v>
      </c>
      <c r="AE11">
        <v>0</v>
      </c>
      <c r="AF11">
        <v>74</v>
      </c>
      <c r="AG11">
        <v>1</v>
      </c>
      <c r="AH11">
        <v>0</v>
      </c>
      <c r="AI11">
        <v>0</v>
      </c>
      <c r="AJ11">
        <v>32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0.56000000000000005</v>
      </c>
      <c r="AR11">
        <v>0.22800000000000001</v>
      </c>
      <c r="AS11">
        <v>0.69</v>
      </c>
      <c r="AT11" s="2">
        <v>1.6999999999999999E-3</v>
      </c>
      <c r="AU11">
        <v>4.04</v>
      </c>
    </row>
    <row r="12" spans="1:47" x14ac:dyDescent="0.2">
      <c r="A12" t="s">
        <v>772</v>
      </c>
      <c r="B12" s="6" t="s">
        <v>725</v>
      </c>
      <c r="C12">
        <v>53</v>
      </c>
      <c r="D12" t="s">
        <v>556</v>
      </c>
      <c r="E12" t="s">
        <v>157</v>
      </c>
      <c r="F12" t="s">
        <v>50</v>
      </c>
      <c r="G12" t="s">
        <v>409</v>
      </c>
      <c r="H12" t="s">
        <v>330</v>
      </c>
      <c r="I12" t="s">
        <v>85</v>
      </c>
      <c r="J12" t="s">
        <v>760</v>
      </c>
      <c r="K12">
        <v>4</v>
      </c>
      <c r="L12">
        <v>7.1</v>
      </c>
      <c r="M12">
        <v>7</v>
      </c>
      <c r="N12">
        <v>3</v>
      </c>
      <c r="O12">
        <v>3</v>
      </c>
      <c r="P12">
        <v>0</v>
      </c>
      <c r="Q12">
        <v>5</v>
      </c>
      <c r="R12">
        <v>1</v>
      </c>
      <c r="S12">
        <v>0</v>
      </c>
      <c r="T12">
        <v>5.54</v>
      </c>
      <c r="U12">
        <v>3.85</v>
      </c>
      <c r="V12">
        <v>29</v>
      </c>
      <c r="W12">
        <v>93</v>
      </c>
      <c r="X12">
        <v>66</v>
      </c>
      <c r="Y12">
        <v>16</v>
      </c>
      <c r="Z12">
        <v>7</v>
      </c>
      <c r="AA12">
        <v>7</v>
      </c>
      <c r="AB12">
        <v>17</v>
      </c>
      <c r="AC12">
        <v>6</v>
      </c>
      <c r="AD12">
        <v>5</v>
      </c>
      <c r="AE12">
        <v>0</v>
      </c>
      <c r="AF12">
        <v>57</v>
      </c>
      <c r="AG12">
        <v>0</v>
      </c>
      <c r="AH12">
        <v>0</v>
      </c>
      <c r="AI12">
        <v>0</v>
      </c>
      <c r="AJ12">
        <v>29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0.92</v>
      </c>
      <c r="AR12">
        <v>7.2999999999999995E-2</v>
      </c>
      <c r="AS12">
        <v>1.28</v>
      </c>
      <c r="AT12" s="2">
        <v>5.9999999999999995E-4</v>
      </c>
      <c r="AU12">
        <v>0.99</v>
      </c>
    </row>
    <row r="13" spans="1:47" x14ac:dyDescent="0.2">
      <c r="A13" t="s">
        <v>772</v>
      </c>
      <c r="B13" s="6" t="s">
        <v>725</v>
      </c>
      <c r="C13">
        <v>59</v>
      </c>
      <c r="D13" t="s">
        <v>357</v>
      </c>
      <c r="E13" t="s">
        <v>158</v>
      </c>
      <c r="F13" t="s">
        <v>59</v>
      </c>
      <c r="G13" t="s">
        <v>409</v>
      </c>
      <c r="H13" t="s">
        <v>404</v>
      </c>
      <c r="I13" t="s">
        <v>297</v>
      </c>
      <c r="J13" t="s">
        <v>761</v>
      </c>
      <c r="K13">
        <v>7</v>
      </c>
      <c r="L13">
        <v>2.2000000000000002</v>
      </c>
      <c r="M13">
        <v>9</v>
      </c>
      <c r="N13">
        <v>4</v>
      </c>
      <c r="O13">
        <v>3</v>
      </c>
      <c r="P13">
        <v>0</v>
      </c>
      <c r="Q13">
        <v>0</v>
      </c>
      <c r="R13">
        <v>0</v>
      </c>
      <c r="S13">
        <v>1</v>
      </c>
      <c r="T13">
        <v>5.73</v>
      </c>
      <c r="U13">
        <v>3.87</v>
      </c>
      <c r="V13">
        <v>16</v>
      </c>
      <c r="W13">
        <v>54</v>
      </c>
      <c r="X13">
        <v>37</v>
      </c>
      <c r="Y13">
        <v>10</v>
      </c>
      <c r="Z13">
        <v>2</v>
      </c>
      <c r="AA13">
        <v>5</v>
      </c>
      <c r="AB13">
        <v>10</v>
      </c>
      <c r="AC13">
        <v>6</v>
      </c>
      <c r="AD13">
        <v>0</v>
      </c>
      <c r="AE13">
        <v>0</v>
      </c>
      <c r="AF13">
        <v>26</v>
      </c>
      <c r="AG13">
        <v>0</v>
      </c>
      <c r="AH13">
        <v>1</v>
      </c>
      <c r="AI13">
        <v>0</v>
      </c>
      <c r="AJ13">
        <v>15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0.94</v>
      </c>
      <c r="AR13">
        <v>-0.26</v>
      </c>
      <c r="AS13">
        <v>1.27</v>
      </c>
      <c r="AT13" s="2">
        <v>-2.0999999999999999E-3</v>
      </c>
      <c r="AU13">
        <v>-2.96</v>
      </c>
    </row>
    <row r="14" spans="1:47" x14ac:dyDescent="0.2">
      <c r="A14" t="s">
        <v>772</v>
      </c>
      <c r="B14" s="6" t="s">
        <v>725</v>
      </c>
      <c r="C14">
        <v>63</v>
      </c>
      <c r="D14" t="s">
        <v>403</v>
      </c>
      <c r="E14" t="s">
        <v>158</v>
      </c>
      <c r="F14" t="s">
        <v>99</v>
      </c>
      <c r="G14" t="s">
        <v>412</v>
      </c>
      <c r="H14" t="s">
        <v>678</v>
      </c>
      <c r="I14" t="s">
        <v>57</v>
      </c>
      <c r="J14" t="s">
        <v>762</v>
      </c>
      <c r="K14">
        <v>4</v>
      </c>
      <c r="L14">
        <v>5</v>
      </c>
      <c r="M14">
        <v>7</v>
      </c>
      <c r="N14">
        <v>4</v>
      </c>
      <c r="O14">
        <v>4</v>
      </c>
      <c r="P14">
        <v>2</v>
      </c>
      <c r="Q14">
        <v>7</v>
      </c>
      <c r="R14">
        <v>2</v>
      </c>
      <c r="S14">
        <v>0</v>
      </c>
      <c r="T14">
        <v>5.83</v>
      </c>
      <c r="U14">
        <v>4.07</v>
      </c>
      <c r="V14">
        <v>24</v>
      </c>
      <c r="W14">
        <v>99</v>
      </c>
      <c r="X14">
        <v>60</v>
      </c>
      <c r="Y14">
        <v>23</v>
      </c>
      <c r="Z14">
        <v>10</v>
      </c>
      <c r="AA14">
        <v>6</v>
      </c>
      <c r="AB14">
        <v>9</v>
      </c>
      <c r="AC14">
        <v>6</v>
      </c>
      <c r="AD14">
        <v>0</v>
      </c>
      <c r="AE14">
        <v>0</v>
      </c>
      <c r="AF14">
        <v>42</v>
      </c>
      <c r="AG14">
        <v>0</v>
      </c>
      <c r="AH14">
        <v>0</v>
      </c>
      <c r="AI14">
        <v>0</v>
      </c>
      <c r="AJ14">
        <v>22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0.76</v>
      </c>
      <c r="AR14">
        <v>-0.107</v>
      </c>
      <c r="AS14">
        <v>0.86</v>
      </c>
      <c r="AT14" s="2">
        <v>-6.9999999999999999E-4</v>
      </c>
      <c r="AU14">
        <v>-1.83</v>
      </c>
    </row>
    <row r="15" spans="1:47" x14ac:dyDescent="0.2">
      <c r="A15" t="s">
        <v>772</v>
      </c>
      <c r="B15" s="6" t="s">
        <v>725</v>
      </c>
      <c r="C15">
        <v>69</v>
      </c>
      <c r="D15" t="s">
        <v>601</v>
      </c>
      <c r="E15" t="s">
        <v>157</v>
      </c>
      <c r="F15" t="s">
        <v>88</v>
      </c>
      <c r="G15" t="s">
        <v>410</v>
      </c>
      <c r="H15" t="s">
        <v>150</v>
      </c>
      <c r="I15" t="s">
        <v>52</v>
      </c>
      <c r="K15">
        <v>4</v>
      </c>
      <c r="L15">
        <v>4.2</v>
      </c>
      <c r="M15">
        <v>8</v>
      </c>
      <c r="N15">
        <v>5</v>
      </c>
      <c r="O15">
        <v>5</v>
      </c>
      <c r="P15">
        <v>0</v>
      </c>
      <c r="Q15">
        <v>5</v>
      </c>
      <c r="R15">
        <v>3</v>
      </c>
      <c r="S15">
        <v>0</v>
      </c>
      <c r="T15">
        <v>6.07</v>
      </c>
      <c r="U15">
        <v>4.4000000000000004</v>
      </c>
      <c r="V15">
        <v>22</v>
      </c>
      <c r="W15">
        <v>85</v>
      </c>
      <c r="X15">
        <v>60</v>
      </c>
      <c r="Y15">
        <v>20</v>
      </c>
      <c r="Z15">
        <v>6</v>
      </c>
      <c r="AA15">
        <v>7</v>
      </c>
      <c r="AB15">
        <v>10</v>
      </c>
      <c r="AC15">
        <v>4</v>
      </c>
      <c r="AD15">
        <v>0</v>
      </c>
      <c r="AE15">
        <v>0</v>
      </c>
      <c r="AF15">
        <v>33</v>
      </c>
      <c r="AG15">
        <v>0</v>
      </c>
      <c r="AH15">
        <v>0</v>
      </c>
      <c r="AI15">
        <v>0</v>
      </c>
      <c r="AJ15">
        <v>22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0.92</v>
      </c>
      <c r="AR15">
        <v>-0.33600000000000002</v>
      </c>
      <c r="AS15">
        <v>1.37</v>
      </c>
      <c r="AT15" s="2">
        <v>-3.0000000000000001E-3</v>
      </c>
      <c r="AU15">
        <v>-2.67</v>
      </c>
    </row>
    <row r="16" spans="1:47" x14ac:dyDescent="0.2">
      <c r="A16" t="s">
        <v>772</v>
      </c>
      <c r="B16" s="6" t="s">
        <v>725</v>
      </c>
      <c r="C16">
        <v>74</v>
      </c>
      <c r="D16" t="s">
        <v>101</v>
      </c>
      <c r="E16" t="s">
        <v>158</v>
      </c>
      <c r="F16" t="s">
        <v>77</v>
      </c>
      <c r="G16" t="s">
        <v>409</v>
      </c>
      <c r="H16" t="s">
        <v>330</v>
      </c>
      <c r="I16" t="s">
        <v>57</v>
      </c>
      <c r="J16" t="s">
        <v>763</v>
      </c>
      <c r="K16">
        <v>4</v>
      </c>
      <c r="L16">
        <v>5.2</v>
      </c>
      <c r="M16">
        <v>9</v>
      </c>
      <c r="N16">
        <v>4</v>
      </c>
      <c r="O16">
        <v>4</v>
      </c>
      <c r="P16">
        <v>3</v>
      </c>
      <c r="Q16">
        <v>5</v>
      </c>
      <c r="R16">
        <v>1</v>
      </c>
      <c r="S16">
        <v>0</v>
      </c>
      <c r="T16">
        <v>6.09</v>
      </c>
      <c r="U16">
        <v>4.46</v>
      </c>
      <c r="V16">
        <v>28</v>
      </c>
      <c r="W16">
        <v>96</v>
      </c>
      <c r="X16">
        <v>57</v>
      </c>
      <c r="Y16">
        <v>18</v>
      </c>
      <c r="Z16">
        <v>9</v>
      </c>
      <c r="AA16">
        <v>7</v>
      </c>
      <c r="AB16">
        <v>13</v>
      </c>
      <c r="AC16">
        <v>5</v>
      </c>
      <c r="AD16">
        <v>3</v>
      </c>
      <c r="AE16">
        <v>0</v>
      </c>
      <c r="AF16">
        <v>37</v>
      </c>
      <c r="AG16">
        <v>0</v>
      </c>
      <c r="AH16">
        <v>0</v>
      </c>
      <c r="AI16">
        <v>0</v>
      </c>
      <c r="AJ16">
        <v>25</v>
      </c>
      <c r="AK16">
        <v>3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0.85</v>
      </c>
      <c r="AR16">
        <v>-0.127</v>
      </c>
      <c r="AS16">
        <v>1.6</v>
      </c>
      <c r="AT16" s="2">
        <v>-1.4E-3</v>
      </c>
      <c r="AU16">
        <v>-1.1100000000000001</v>
      </c>
    </row>
    <row r="17" spans="1:47" x14ac:dyDescent="0.2">
      <c r="A17" t="s">
        <v>772</v>
      </c>
      <c r="B17" s="6" t="s">
        <v>725</v>
      </c>
      <c r="C17">
        <v>79</v>
      </c>
      <c r="D17" t="s">
        <v>764</v>
      </c>
      <c r="E17" t="s">
        <v>157</v>
      </c>
      <c r="F17" t="s">
        <v>80</v>
      </c>
      <c r="G17" t="s">
        <v>409</v>
      </c>
      <c r="H17" t="s">
        <v>423</v>
      </c>
      <c r="I17" t="s">
        <v>52</v>
      </c>
      <c r="K17">
        <v>5</v>
      </c>
      <c r="L17">
        <v>4.2</v>
      </c>
      <c r="M17">
        <v>8</v>
      </c>
      <c r="N17">
        <v>4</v>
      </c>
      <c r="O17">
        <v>4</v>
      </c>
      <c r="P17">
        <v>2</v>
      </c>
      <c r="Q17">
        <v>3</v>
      </c>
      <c r="R17">
        <v>2</v>
      </c>
      <c r="S17">
        <v>1</v>
      </c>
      <c r="T17">
        <v>6.17</v>
      </c>
      <c r="U17">
        <v>4.7300000000000004</v>
      </c>
      <c r="V17">
        <v>23</v>
      </c>
      <c r="W17">
        <v>82</v>
      </c>
      <c r="X17">
        <v>48</v>
      </c>
      <c r="Y17">
        <v>14</v>
      </c>
      <c r="Z17">
        <v>5</v>
      </c>
      <c r="AA17">
        <v>6</v>
      </c>
      <c r="AB17">
        <v>11</v>
      </c>
      <c r="AC17">
        <v>7</v>
      </c>
      <c r="AD17">
        <v>1</v>
      </c>
      <c r="AE17">
        <v>0</v>
      </c>
      <c r="AF17">
        <v>33</v>
      </c>
      <c r="AG17">
        <v>0</v>
      </c>
      <c r="AH17">
        <v>0</v>
      </c>
      <c r="AI17">
        <v>0</v>
      </c>
      <c r="AJ17">
        <v>20</v>
      </c>
      <c r="AK17">
        <v>2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1.06</v>
      </c>
      <c r="AR17">
        <v>-0.219</v>
      </c>
      <c r="AS17">
        <v>1.75</v>
      </c>
      <c r="AT17" s="2">
        <v>-2.2000000000000001E-3</v>
      </c>
      <c r="AU17">
        <v>-1.67</v>
      </c>
    </row>
    <row r="18" spans="1:47" x14ac:dyDescent="0.2">
      <c r="A18" t="s">
        <v>772</v>
      </c>
      <c r="B18" s="6" t="s">
        <v>725</v>
      </c>
      <c r="C18">
        <v>84</v>
      </c>
      <c r="D18" t="s">
        <v>106</v>
      </c>
      <c r="E18" t="s">
        <v>158</v>
      </c>
      <c r="F18" t="s">
        <v>173</v>
      </c>
      <c r="G18" t="s">
        <v>412</v>
      </c>
      <c r="H18" t="s">
        <v>700</v>
      </c>
      <c r="I18" t="s">
        <v>85</v>
      </c>
      <c r="J18" t="s">
        <v>765</v>
      </c>
      <c r="K18">
        <v>4</v>
      </c>
      <c r="L18">
        <v>7</v>
      </c>
      <c r="M18">
        <v>4</v>
      </c>
      <c r="N18">
        <v>2</v>
      </c>
      <c r="O18">
        <v>2</v>
      </c>
      <c r="P18">
        <v>0</v>
      </c>
      <c r="Q18">
        <v>6</v>
      </c>
      <c r="R18">
        <v>0</v>
      </c>
      <c r="S18">
        <v>0</v>
      </c>
      <c r="T18">
        <v>5.9</v>
      </c>
      <c r="U18">
        <v>4.4800000000000004</v>
      </c>
      <c r="V18">
        <v>25</v>
      </c>
      <c r="W18">
        <v>96</v>
      </c>
      <c r="X18">
        <v>74</v>
      </c>
      <c r="Y18">
        <v>21</v>
      </c>
      <c r="Z18">
        <v>6</v>
      </c>
      <c r="AA18">
        <v>7</v>
      </c>
      <c r="AB18">
        <v>12</v>
      </c>
      <c r="AC18">
        <v>7</v>
      </c>
      <c r="AD18">
        <v>2</v>
      </c>
      <c r="AE18">
        <v>0</v>
      </c>
      <c r="AF18">
        <v>67</v>
      </c>
      <c r="AG18">
        <v>0</v>
      </c>
      <c r="AH18">
        <v>0</v>
      </c>
      <c r="AI18">
        <v>0</v>
      </c>
      <c r="AJ18">
        <v>24</v>
      </c>
      <c r="AK18">
        <v>2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0.6</v>
      </c>
      <c r="AR18">
        <v>0.159</v>
      </c>
      <c r="AS18">
        <v>0.9</v>
      </c>
      <c r="AT18" s="2">
        <v>1.4E-3</v>
      </c>
      <c r="AU18">
        <v>1.53</v>
      </c>
    </row>
    <row r="19" spans="1:47" x14ac:dyDescent="0.2">
      <c r="A19" t="s">
        <v>772</v>
      </c>
      <c r="B19" s="6" t="s">
        <v>725</v>
      </c>
      <c r="C19">
        <v>91</v>
      </c>
      <c r="D19" t="s">
        <v>437</v>
      </c>
      <c r="E19" t="s">
        <v>157</v>
      </c>
      <c r="F19" t="s">
        <v>165</v>
      </c>
      <c r="G19" t="s">
        <v>412</v>
      </c>
      <c r="H19" t="s">
        <v>100</v>
      </c>
      <c r="I19" t="s">
        <v>85</v>
      </c>
      <c r="J19" t="s">
        <v>766</v>
      </c>
      <c r="K19">
        <v>10</v>
      </c>
      <c r="L19">
        <v>7.1</v>
      </c>
      <c r="M19">
        <v>6</v>
      </c>
      <c r="N19">
        <v>3</v>
      </c>
      <c r="O19">
        <v>3</v>
      </c>
      <c r="P19">
        <v>0</v>
      </c>
      <c r="Q19">
        <v>5</v>
      </c>
      <c r="R19">
        <v>0</v>
      </c>
      <c r="S19">
        <v>0</v>
      </c>
      <c r="T19">
        <v>5.74</v>
      </c>
      <c r="U19">
        <v>4.28</v>
      </c>
      <c r="V19">
        <v>26</v>
      </c>
      <c r="W19">
        <v>79</v>
      </c>
      <c r="X19">
        <v>52</v>
      </c>
      <c r="Y19">
        <v>11</v>
      </c>
      <c r="Z19">
        <v>8</v>
      </c>
      <c r="AA19">
        <v>9</v>
      </c>
      <c r="AB19">
        <v>12</v>
      </c>
      <c r="AC19">
        <v>10</v>
      </c>
      <c r="AD19">
        <v>0</v>
      </c>
      <c r="AE19">
        <v>0</v>
      </c>
      <c r="AF19">
        <v>59</v>
      </c>
      <c r="AG19">
        <v>0</v>
      </c>
      <c r="AH19">
        <v>0</v>
      </c>
      <c r="AI19">
        <v>0</v>
      </c>
      <c r="AJ19">
        <v>26</v>
      </c>
      <c r="AK19">
        <v>2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1.1000000000000001</v>
      </c>
      <c r="AR19">
        <v>0.17100000000000001</v>
      </c>
      <c r="AS19">
        <v>1.74</v>
      </c>
      <c r="AT19" s="2">
        <v>1.6000000000000001E-3</v>
      </c>
      <c r="AU19">
        <v>0.79</v>
      </c>
    </row>
    <row r="20" spans="1:47" x14ac:dyDescent="0.2">
      <c r="A20" t="s">
        <v>772</v>
      </c>
      <c r="B20" s="6" t="s">
        <v>725</v>
      </c>
      <c r="C20">
        <v>97</v>
      </c>
      <c r="D20" t="s">
        <v>113</v>
      </c>
      <c r="E20" t="s">
        <v>158</v>
      </c>
      <c r="F20" t="s">
        <v>55</v>
      </c>
      <c r="G20" t="s">
        <v>452</v>
      </c>
      <c r="H20" t="s">
        <v>575</v>
      </c>
      <c r="I20" t="s">
        <v>57</v>
      </c>
      <c r="J20" t="s">
        <v>767</v>
      </c>
      <c r="K20">
        <v>6</v>
      </c>
      <c r="L20">
        <v>6</v>
      </c>
      <c r="M20">
        <v>4</v>
      </c>
      <c r="N20">
        <v>2</v>
      </c>
      <c r="O20">
        <v>2</v>
      </c>
      <c r="P20">
        <v>1</v>
      </c>
      <c r="Q20">
        <v>6</v>
      </c>
      <c r="R20">
        <v>2</v>
      </c>
      <c r="S20">
        <v>0</v>
      </c>
      <c r="T20">
        <v>5.59</v>
      </c>
      <c r="U20">
        <v>4.38</v>
      </c>
      <c r="V20">
        <v>22</v>
      </c>
      <c r="W20">
        <v>72</v>
      </c>
      <c r="X20">
        <v>49</v>
      </c>
      <c r="Y20">
        <v>11</v>
      </c>
      <c r="Z20">
        <v>6</v>
      </c>
      <c r="AA20">
        <v>3</v>
      </c>
      <c r="AB20">
        <v>12</v>
      </c>
      <c r="AC20">
        <v>4</v>
      </c>
      <c r="AD20">
        <v>3</v>
      </c>
      <c r="AE20">
        <v>0</v>
      </c>
      <c r="AF20">
        <v>61</v>
      </c>
      <c r="AG20">
        <v>0</v>
      </c>
      <c r="AH20">
        <v>0</v>
      </c>
      <c r="AI20">
        <v>0</v>
      </c>
      <c r="AJ20">
        <v>21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0.87</v>
      </c>
      <c r="AR20">
        <v>0.13400000000000001</v>
      </c>
      <c r="AS20">
        <v>1.43</v>
      </c>
      <c r="AT20" s="2">
        <v>1.2999999999999999E-3</v>
      </c>
      <c r="AU20">
        <v>1.36</v>
      </c>
    </row>
    <row r="21" spans="1:47" x14ac:dyDescent="0.2">
      <c r="A21" t="s">
        <v>772</v>
      </c>
      <c r="B21" s="6" t="s">
        <v>725</v>
      </c>
      <c r="C21">
        <v>103</v>
      </c>
      <c r="D21" t="s">
        <v>202</v>
      </c>
      <c r="E21" t="s">
        <v>157</v>
      </c>
      <c r="F21" t="s">
        <v>59</v>
      </c>
      <c r="G21" t="s">
        <v>409</v>
      </c>
      <c r="H21" t="s">
        <v>51</v>
      </c>
      <c r="I21" t="s">
        <v>74</v>
      </c>
      <c r="K21">
        <v>5</v>
      </c>
      <c r="L21">
        <v>4</v>
      </c>
      <c r="M21">
        <v>0</v>
      </c>
      <c r="N21">
        <v>0</v>
      </c>
      <c r="O21">
        <v>0</v>
      </c>
      <c r="P21">
        <v>0</v>
      </c>
      <c r="Q21">
        <v>5</v>
      </c>
      <c r="R21">
        <v>0</v>
      </c>
      <c r="S21">
        <v>1</v>
      </c>
      <c r="T21">
        <v>5.38</v>
      </c>
      <c r="U21">
        <v>4.2699999999999996</v>
      </c>
      <c r="V21">
        <v>13</v>
      </c>
      <c r="W21">
        <v>56</v>
      </c>
      <c r="X21">
        <v>35</v>
      </c>
      <c r="Y21">
        <v>11</v>
      </c>
      <c r="Z21">
        <v>8</v>
      </c>
      <c r="AA21">
        <v>5</v>
      </c>
      <c r="AB21">
        <v>2</v>
      </c>
      <c r="AC21">
        <v>0</v>
      </c>
      <c r="AD21">
        <v>1</v>
      </c>
      <c r="AE21">
        <v>0</v>
      </c>
      <c r="AF21">
        <v>67</v>
      </c>
      <c r="AG21">
        <v>0</v>
      </c>
      <c r="AH21">
        <v>0</v>
      </c>
      <c r="AI21">
        <v>0</v>
      </c>
      <c r="AJ21">
        <v>12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0.84</v>
      </c>
      <c r="AR21">
        <v>0.22600000000000001</v>
      </c>
      <c r="AS21">
        <v>1.1299999999999999</v>
      </c>
      <c r="AT21" s="2">
        <v>1.8E-3</v>
      </c>
      <c r="AU21">
        <v>2.0499999999999998</v>
      </c>
    </row>
    <row r="22" spans="1:47" x14ac:dyDescent="0.2">
      <c r="A22" t="s">
        <v>772</v>
      </c>
      <c r="B22" s="6" t="s">
        <v>725</v>
      </c>
      <c r="C22">
        <v>136</v>
      </c>
      <c r="D22" t="s">
        <v>442</v>
      </c>
      <c r="E22" t="s">
        <v>157</v>
      </c>
      <c r="F22" t="s">
        <v>80</v>
      </c>
      <c r="G22" t="s">
        <v>409</v>
      </c>
      <c r="H22" t="s">
        <v>60</v>
      </c>
      <c r="I22" t="s">
        <v>57</v>
      </c>
      <c r="J22" t="s">
        <v>768</v>
      </c>
      <c r="K22">
        <v>34</v>
      </c>
      <c r="L22">
        <v>5.2</v>
      </c>
      <c r="M22">
        <v>6</v>
      </c>
      <c r="N22">
        <v>1</v>
      </c>
      <c r="O22">
        <v>1</v>
      </c>
      <c r="P22">
        <v>1</v>
      </c>
      <c r="Q22">
        <v>2</v>
      </c>
      <c r="R22">
        <v>0</v>
      </c>
      <c r="S22">
        <v>0</v>
      </c>
      <c r="T22">
        <v>5.2</v>
      </c>
      <c r="U22">
        <v>4.21</v>
      </c>
      <c r="V22">
        <v>21</v>
      </c>
      <c r="W22">
        <v>74</v>
      </c>
      <c r="X22">
        <v>52</v>
      </c>
      <c r="Y22">
        <v>16</v>
      </c>
      <c r="Z22">
        <v>3</v>
      </c>
      <c r="AA22">
        <v>10</v>
      </c>
      <c r="AB22">
        <v>8</v>
      </c>
      <c r="AC22">
        <v>3</v>
      </c>
      <c r="AD22">
        <v>0</v>
      </c>
      <c r="AE22">
        <v>0</v>
      </c>
      <c r="AF22">
        <v>54</v>
      </c>
      <c r="AG22">
        <v>0</v>
      </c>
      <c r="AH22">
        <v>0</v>
      </c>
      <c r="AI22">
        <v>0</v>
      </c>
      <c r="AJ22">
        <v>20</v>
      </c>
      <c r="AK22">
        <v>0</v>
      </c>
      <c r="AL22">
        <v>0</v>
      </c>
      <c r="AM22">
        <v>0</v>
      </c>
      <c r="AN22">
        <v>3</v>
      </c>
      <c r="AO22">
        <v>0</v>
      </c>
      <c r="AP22">
        <v>0</v>
      </c>
      <c r="AQ22">
        <v>0.79</v>
      </c>
      <c r="AR22">
        <v>0.17100000000000001</v>
      </c>
      <c r="AS22">
        <v>0.21</v>
      </c>
      <c r="AT22" s="2">
        <v>2.9999999999999997E-4</v>
      </c>
      <c r="AU22">
        <v>1.96</v>
      </c>
    </row>
    <row r="23" spans="1:47" x14ac:dyDescent="0.2">
      <c r="A23" t="s">
        <v>772</v>
      </c>
      <c r="B23" s="6" t="s">
        <v>725</v>
      </c>
      <c r="C23">
        <v>142</v>
      </c>
      <c r="D23" t="s">
        <v>271</v>
      </c>
      <c r="E23" t="s">
        <v>158</v>
      </c>
      <c r="F23" t="s">
        <v>88</v>
      </c>
      <c r="G23" t="s">
        <v>410</v>
      </c>
      <c r="H23" t="s">
        <v>147</v>
      </c>
      <c r="I23" t="s">
        <v>57</v>
      </c>
      <c r="J23" t="s">
        <v>379</v>
      </c>
      <c r="K23">
        <v>5</v>
      </c>
      <c r="L23">
        <v>5</v>
      </c>
      <c r="M23">
        <v>4</v>
      </c>
      <c r="N23">
        <v>2</v>
      </c>
      <c r="O23">
        <v>2</v>
      </c>
      <c r="P23">
        <v>0</v>
      </c>
      <c r="Q23">
        <v>3</v>
      </c>
      <c r="R23">
        <v>1</v>
      </c>
      <c r="S23">
        <v>0</v>
      </c>
      <c r="T23">
        <v>5.13</v>
      </c>
      <c r="U23">
        <v>4.22</v>
      </c>
      <c r="V23">
        <v>19</v>
      </c>
      <c r="W23">
        <v>78</v>
      </c>
      <c r="X23">
        <v>54</v>
      </c>
      <c r="Y23">
        <v>11</v>
      </c>
      <c r="Z23">
        <v>11</v>
      </c>
      <c r="AA23">
        <v>10</v>
      </c>
      <c r="AB23">
        <v>6</v>
      </c>
      <c r="AC23">
        <v>2</v>
      </c>
      <c r="AD23">
        <v>0</v>
      </c>
      <c r="AE23">
        <v>0</v>
      </c>
      <c r="AF23">
        <v>54</v>
      </c>
      <c r="AG23">
        <v>0</v>
      </c>
      <c r="AH23">
        <v>0</v>
      </c>
      <c r="AI23">
        <v>0</v>
      </c>
      <c r="AJ23">
        <v>19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0.88</v>
      </c>
      <c r="AR23">
        <v>7.2999999999999995E-2</v>
      </c>
      <c r="AS23">
        <v>0.1</v>
      </c>
      <c r="AT23" s="2">
        <v>1E-4</v>
      </c>
      <c r="AU23">
        <v>0.8</v>
      </c>
    </row>
    <row r="24" spans="1:47" x14ac:dyDescent="0.2">
      <c r="A24" t="s">
        <v>772</v>
      </c>
      <c r="B24" s="6" t="s">
        <v>725</v>
      </c>
      <c r="C24">
        <v>147</v>
      </c>
      <c r="D24" t="s">
        <v>273</v>
      </c>
      <c r="E24" t="s">
        <v>158</v>
      </c>
      <c r="F24" t="s">
        <v>50</v>
      </c>
      <c r="G24" t="s">
        <v>409</v>
      </c>
      <c r="H24" t="s">
        <v>78</v>
      </c>
      <c r="I24" t="s">
        <v>57</v>
      </c>
      <c r="K24">
        <v>4</v>
      </c>
      <c r="L24">
        <v>5.2</v>
      </c>
      <c r="M24">
        <v>6</v>
      </c>
      <c r="N24">
        <v>2</v>
      </c>
      <c r="O24">
        <v>2</v>
      </c>
      <c r="P24">
        <v>1</v>
      </c>
      <c r="Q24">
        <v>4</v>
      </c>
      <c r="R24">
        <v>0</v>
      </c>
      <c r="S24">
        <v>0</v>
      </c>
      <c r="T24">
        <v>5.04</v>
      </c>
      <c r="U24">
        <v>4.1399999999999997</v>
      </c>
      <c r="V24">
        <v>22</v>
      </c>
      <c r="W24">
        <v>79</v>
      </c>
      <c r="X24">
        <v>55</v>
      </c>
      <c r="Y24">
        <v>12</v>
      </c>
      <c r="Z24">
        <v>7</v>
      </c>
      <c r="AA24">
        <v>7</v>
      </c>
      <c r="AB24">
        <v>10</v>
      </c>
      <c r="AC24">
        <v>5</v>
      </c>
      <c r="AD24">
        <v>2</v>
      </c>
      <c r="AE24">
        <v>0</v>
      </c>
      <c r="AF24">
        <v>52</v>
      </c>
      <c r="AG24">
        <v>0</v>
      </c>
      <c r="AH24">
        <v>0</v>
      </c>
      <c r="AI24">
        <v>0</v>
      </c>
      <c r="AJ24">
        <v>21</v>
      </c>
      <c r="AK24">
        <v>2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1.24</v>
      </c>
      <c r="AR24">
        <v>5.3999999999999999E-2</v>
      </c>
      <c r="AS24">
        <v>0.11</v>
      </c>
      <c r="AT24" s="2">
        <v>0</v>
      </c>
      <c r="AU24">
        <v>1.02</v>
      </c>
    </row>
    <row r="25" spans="1:47" x14ac:dyDescent="0.2">
      <c r="A25" t="s">
        <v>772</v>
      </c>
      <c r="B25" s="6" t="s">
        <v>725</v>
      </c>
      <c r="C25">
        <v>152</v>
      </c>
      <c r="D25" t="s">
        <v>332</v>
      </c>
      <c r="E25" t="s">
        <v>157</v>
      </c>
      <c r="F25" t="s">
        <v>64</v>
      </c>
      <c r="G25" t="s">
        <v>411</v>
      </c>
      <c r="H25" t="s">
        <v>199</v>
      </c>
      <c r="I25" t="s">
        <v>57</v>
      </c>
      <c r="K25">
        <v>5</v>
      </c>
      <c r="L25">
        <v>5.0999999999999996</v>
      </c>
      <c r="M25">
        <v>7</v>
      </c>
      <c r="N25">
        <v>2</v>
      </c>
      <c r="O25">
        <v>2</v>
      </c>
      <c r="P25">
        <v>0</v>
      </c>
      <c r="Q25">
        <v>5</v>
      </c>
      <c r="R25">
        <v>1</v>
      </c>
      <c r="S25">
        <v>0</v>
      </c>
      <c r="T25">
        <v>4.9800000000000004</v>
      </c>
      <c r="U25">
        <v>4.12</v>
      </c>
      <c r="V25">
        <v>22</v>
      </c>
      <c r="W25">
        <v>83</v>
      </c>
      <c r="X25">
        <v>57</v>
      </c>
      <c r="Y25">
        <v>15</v>
      </c>
      <c r="Z25">
        <v>11</v>
      </c>
      <c r="AA25">
        <v>6</v>
      </c>
      <c r="AB25">
        <v>11</v>
      </c>
      <c r="AC25">
        <v>4</v>
      </c>
      <c r="AD25">
        <v>3</v>
      </c>
      <c r="AE25">
        <v>0</v>
      </c>
      <c r="AF25">
        <v>51</v>
      </c>
      <c r="AG25">
        <v>0</v>
      </c>
      <c r="AH25">
        <v>0</v>
      </c>
      <c r="AI25">
        <v>0</v>
      </c>
      <c r="AJ25">
        <v>22</v>
      </c>
      <c r="AK25">
        <v>3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1.22</v>
      </c>
      <c r="AR25">
        <v>6.2E-2</v>
      </c>
      <c r="AS25">
        <v>0.1</v>
      </c>
      <c r="AT25" s="2">
        <v>0</v>
      </c>
      <c r="AU25">
        <v>0.8</v>
      </c>
    </row>
    <row r="26" spans="1:47" x14ac:dyDescent="0.2">
      <c r="A26" t="s">
        <v>772</v>
      </c>
      <c r="B26" s="6" t="s">
        <v>725</v>
      </c>
      <c r="C26">
        <v>157</v>
      </c>
      <c r="D26" t="s">
        <v>494</v>
      </c>
      <c r="E26" t="s">
        <v>158</v>
      </c>
      <c r="F26" t="s">
        <v>77</v>
      </c>
      <c r="G26" t="s">
        <v>409</v>
      </c>
      <c r="H26" t="s">
        <v>478</v>
      </c>
      <c r="I26" t="s">
        <v>74</v>
      </c>
      <c r="K26">
        <v>5</v>
      </c>
      <c r="L26">
        <v>3.2</v>
      </c>
      <c r="M26">
        <v>8</v>
      </c>
      <c r="N26">
        <v>4</v>
      </c>
      <c r="O26">
        <v>4</v>
      </c>
      <c r="P26">
        <v>0</v>
      </c>
      <c r="Q26">
        <v>3</v>
      </c>
      <c r="R26">
        <v>1</v>
      </c>
      <c r="S26">
        <v>0</v>
      </c>
      <c r="T26">
        <v>5.1100000000000003</v>
      </c>
      <c r="U26">
        <v>4.1500000000000004</v>
      </c>
      <c r="V26">
        <v>19</v>
      </c>
      <c r="W26">
        <v>76</v>
      </c>
      <c r="X26">
        <v>52</v>
      </c>
      <c r="Y26">
        <v>13</v>
      </c>
      <c r="Z26">
        <v>7</v>
      </c>
      <c r="AA26">
        <v>4</v>
      </c>
      <c r="AB26">
        <v>12</v>
      </c>
      <c r="AC26">
        <v>7</v>
      </c>
      <c r="AD26">
        <v>0</v>
      </c>
      <c r="AE26">
        <v>0</v>
      </c>
      <c r="AF26">
        <v>32</v>
      </c>
      <c r="AG26">
        <v>0</v>
      </c>
      <c r="AH26">
        <v>0</v>
      </c>
      <c r="AI26">
        <v>0</v>
      </c>
      <c r="AJ26">
        <v>19</v>
      </c>
      <c r="AK26">
        <v>2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1.07</v>
      </c>
      <c r="AR26">
        <v>-0.24</v>
      </c>
      <c r="AS26">
        <v>0.08</v>
      </c>
      <c r="AT26" s="2">
        <v>-1E-4</v>
      </c>
      <c r="AU26">
        <v>-2.2999999999999998</v>
      </c>
    </row>
    <row r="27" spans="1:47" x14ac:dyDescent="0.2">
      <c r="A27" t="s">
        <v>772</v>
      </c>
      <c r="B27" s="6" t="s">
        <v>725</v>
      </c>
      <c r="C27">
        <v>162</v>
      </c>
      <c r="D27" t="s">
        <v>214</v>
      </c>
      <c r="E27" t="s">
        <v>158</v>
      </c>
      <c r="F27" t="s">
        <v>59</v>
      </c>
      <c r="G27" t="s">
        <v>409</v>
      </c>
      <c r="H27" t="s">
        <v>70</v>
      </c>
      <c r="I27" t="s">
        <v>57</v>
      </c>
      <c r="J27" t="s">
        <v>769</v>
      </c>
      <c r="K27">
        <v>4</v>
      </c>
      <c r="L27">
        <v>5.0999999999999996</v>
      </c>
      <c r="M27">
        <v>4</v>
      </c>
      <c r="N27">
        <v>1</v>
      </c>
      <c r="O27">
        <v>1</v>
      </c>
      <c r="P27">
        <v>0</v>
      </c>
      <c r="Q27">
        <v>6</v>
      </c>
      <c r="R27">
        <v>1</v>
      </c>
      <c r="S27">
        <v>0</v>
      </c>
      <c r="T27">
        <v>4.9800000000000004</v>
      </c>
      <c r="U27">
        <v>4.12</v>
      </c>
      <c r="V27">
        <v>20</v>
      </c>
      <c r="W27">
        <v>73</v>
      </c>
      <c r="X27">
        <v>52</v>
      </c>
      <c r="Y27">
        <v>18</v>
      </c>
      <c r="Z27">
        <v>9</v>
      </c>
      <c r="AA27">
        <v>4</v>
      </c>
      <c r="AB27">
        <v>10</v>
      </c>
      <c r="AC27">
        <v>5</v>
      </c>
      <c r="AD27">
        <v>2</v>
      </c>
      <c r="AE27">
        <v>0</v>
      </c>
      <c r="AF27">
        <v>62</v>
      </c>
      <c r="AG27">
        <v>0</v>
      </c>
      <c r="AH27">
        <v>0</v>
      </c>
      <c r="AI27">
        <v>0</v>
      </c>
      <c r="AJ27">
        <v>20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0.92</v>
      </c>
      <c r="AR27">
        <v>0.16900000000000001</v>
      </c>
      <c r="AS27">
        <v>0.11</v>
      </c>
      <c r="AT27" s="2">
        <v>1E-4</v>
      </c>
      <c r="AU27">
        <v>1.79</v>
      </c>
    </row>
    <row r="28" spans="1:47" x14ac:dyDescent="0.2">
      <c r="A28" t="s">
        <v>772</v>
      </c>
      <c r="H28" t="s">
        <v>770</v>
      </c>
      <c r="J28" t="s">
        <v>771</v>
      </c>
      <c r="K28">
        <v>4.7</v>
      </c>
      <c r="L28">
        <v>141</v>
      </c>
      <c r="M28">
        <v>166</v>
      </c>
      <c r="N28">
        <v>80</v>
      </c>
      <c r="O28">
        <v>78</v>
      </c>
      <c r="P28">
        <v>14</v>
      </c>
      <c r="Q28">
        <v>109</v>
      </c>
      <c r="R28">
        <v>23</v>
      </c>
      <c r="S28">
        <v>4</v>
      </c>
      <c r="T28">
        <v>4.9800000000000004</v>
      </c>
      <c r="U28">
        <v>4.12</v>
      </c>
      <c r="V28">
        <v>585</v>
      </c>
      <c r="W28">
        <v>2088</v>
      </c>
      <c r="X28" s="3">
        <v>0.68</v>
      </c>
      <c r="Y28" s="3">
        <v>0.19</v>
      </c>
      <c r="Z28" s="3">
        <v>0.08</v>
      </c>
      <c r="AA28">
        <v>0.71</v>
      </c>
      <c r="AC28" s="3">
        <v>0.28999999999999998</v>
      </c>
      <c r="AD28" s="3">
        <v>7.0000000000000007E-2</v>
      </c>
      <c r="AE28">
        <v>0</v>
      </c>
      <c r="AF28">
        <v>48</v>
      </c>
      <c r="AG28">
        <v>1</v>
      </c>
      <c r="AH28">
        <v>1</v>
      </c>
      <c r="AI28">
        <v>0</v>
      </c>
      <c r="AJ28">
        <v>564</v>
      </c>
      <c r="AK28">
        <v>41</v>
      </c>
      <c r="AL28">
        <v>1</v>
      </c>
      <c r="AM28">
        <v>0</v>
      </c>
      <c r="AN28">
        <v>18</v>
      </c>
      <c r="AO28">
        <v>3</v>
      </c>
      <c r="AP28">
        <v>3</v>
      </c>
      <c r="AQ28">
        <v>0.9</v>
      </c>
      <c r="AR28">
        <v>-0.38300000000000001</v>
      </c>
      <c r="AS28">
        <v>0.94</v>
      </c>
      <c r="AT28" s="2">
        <v>-3.8999999999999998E-3</v>
      </c>
      <c r="AU28">
        <v>-3.4</v>
      </c>
    </row>
  </sheetData>
  <hyperlinks>
    <hyperlink ref="E1" r:id="rId1" xr:uid="{F0E53B5D-B4C3-DC41-B1B1-F84270539BF4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FA74-53D4-4849-802A-2CB023058233}">
  <dimension ref="A1:AU31"/>
  <sheetViews>
    <sheetView workbookViewId="0">
      <selection activeCell="A2" sqref="A2:AU31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s="6" t="s">
        <v>725</v>
      </c>
      <c r="C2">
        <v>1</v>
      </c>
      <c r="D2" t="s">
        <v>501</v>
      </c>
      <c r="E2" t="s">
        <v>157</v>
      </c>
      <c r="F2" t="s">
        <v>93</v>
      </c>
      <c r="G2" t="s">
        <v>411</v>
      </c>
      <c r="H2" t="s">
        <v>749</v>
      </c>
      <c r="I2" t="s">
        <v>57</v>
      </c>
      <c r="K2">
        <v>99</v>
      </c>
      <c r="L2">
        <v>6</v>
      </c>
      <c r="M2">
        <v>6</v>
      </c>
      <c r="N2">
        <v>5</v>
      </c>
      <c r="O2">
        <v>5</v>
      </c>
      <c r="P2">
        <v>3</v>
      </c>
      <c r="Q2">
        <v>6</v>
      </c>
      <c r="R2">
        <v>3</v>
      </c>
      <c r="S2">
        <v>0</v>
      </c>
      <c r="T2">
        <v>7.5</v>
      </c>
      <c r="U2">
        <v>9.16</v>
      </c>
      <c r="V2">
        <v>26</v>
      </c>
      <c r="W2">
        <v>109</v>
      </c>
      <c r="X2">
        <v>67</v>
      </c>
      <c r="Y2">
        <v>22</v>
      </c>
      <c r="Z2">
        <v>8</v>
      </c>
      <c r="AA2">
        <v>5</v>
      </c>
      <c r="AB2">
        <v>12</v>
      </c>
      <c r="AC2">
        <v>8</v>
      </c>
      <c r="AD2">
        <v>0</v>
      </c>
      <c r="AE2">
        <v>0</v>
      </c>
      <c r="AF2">
        <v>43</v>
      </c>
      <c r="AG2">
        <v>1</v>
      </c>
      <c r="AH2">
        <v>1</v>
      </c>
      <c r="AI2">
        <v>0</v>
      </c>
      <c r="AJ2">
        <v>23</v>
      </c>
      <c r="AK2">
        <v>2</v>
      </c>
      <c r="AL2">
        <v>0</v>
      </c>
      <c r="AM2">
        <v>0</v>
      </c>
      <c r="AN2">
        <v>0</v>
      </c>
      <c r="AO2">
        <v>0</v>
      </c>
      <c r="AP2">
        <v>0</v>
      </c>
      <c r="AQ2">
        <v>0.69</v>
      </c>
      <c r="AR2">
        <v>-0.188</v>
      </c>
      <c r="AS2">
        <v>0.68</v>
      </c>
      <c r="AT2" s="2">
        <v>-1.1000000000000001E-3</v>
      </c>
      <c r="AU2">
        <v>-1.51</v>
      </c>
    </row>
    <row r="3" spans="1:47" x14ac:dyDescent="0.2">
      <c r="A3" t="s">
        <v>713</v>
      </c>
      <c r="B3" s="6" t="s">
        <v>725</v>
      </c>
      <c r="C3">
        <v>6</v>
      </c>
      <c r="D3" t="s">
        <v>162</v>
      </c>
      <c r="E3" t="s">
        <v>157</v>
      </c>
      <c r="F3" t="s">
        <v>120</v>
      </c>
      <c r="G3" t="s">
        <v>412</v>
      </c>
      <c r="H3" t="s">
        <v>136</v>
      </c>
      <c r="I3" t="s">
        <v>57</v>
      </c>
      <c r="J3" t="s">
        <v>167</v>
      </c>
      <c r="K3">
        <v>5</v>
      </c>
      <c r="L3">
        <v>6</v>
      </c>
      <c r="M3">
        <v>6</v>
      </c>
      <c r="N3">
        <v>3</v>
      </c>
      <c r="O3">
        <v>2</v>
      </c>
      <c r="P3">
        <v>1</v>
      </c>
      <c r="Q3">
        <v>4</v>
      </c>
      <c r="R3">
        <v>1</v>
      </c>
      <c r="S3">
        <v>0</v>
      </c>
      <c r="T3">
        <v>5.25</v>
      </c>
      <c r="U3">
        <v>6.82</v>
      </c>
      <c r="V3">
        <v>25</v>
      </c>
      <c r="W3">
        <v>90</v>
      </c>
      <c r="X3">
        <v>61</v>
      </c>
      <c r="Y3">
        <v>18</v>
      </c>
      <c r="Z3">
        <v>7</v>
      </c>
      <c r="AA3">
        <v>7</v>
      </c>
      <c r="AB3">
        <v>13</v>
      </c>
      <c r="AC3">
        <v>5</v>
      </c>
      <c r="AD3">
        <v>3</v>
      </c>
      <c r="AE3">
        <v>0</v>
      </c>
      <c r="AF3">
        <v>53</v>
      </c>
      <c r="AG3">
        <v>3</v>
      </c>
      <c r="AH3">
        <v>0</v>
      </c>
      <c r="AI3">
        <v>0</v>
      </c>
      <c r="AJ3">
        <v>24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0.76</v>
      </c>
      <c r="AR3">
        <v>-2.7E-2</v>
      </c>
      <c r="AS3">
        <v>0.73</v>
      </c>
      <c r="AT3" s="2">
        <v>-2.0000000000000001E-4</v>
      </c>
      <c r="AU3">
        <v>0.35</v>
      </c>
    </row>
    <row r="4" spans="1:47" x14ac:dyDescent="0.2">
      <c r="A4" t="s">
        <v>713</v>
      </c>
      <c r="B4" s="6" t="s">
        <v>725</v>
      </c>
      <c r="C4">
        <v>11</v>
      </c>
      <c r="D4" t="s">
        <v>164</v>
      </c>
      <c r="E4" t="s">
        <v>158</v>
      </c>
      <c r="F4" t="s">
        <v>80</v>
      </c>
      <c r="G4" t="s">
        <v>409</v>
      </c>
      <c r="H4" t="s">
        <v>741</v>
      </c>
      <c r="I4" t="s">
        <v>66</v>
      </c>
      <c r="J4" t="s">
        <v>169</v>
      </c>
      <c r="K4">
        <v>5</v>
      </c>
      <c r="L4">
        <v>6.1</v>
      </c>
      <c r="M4">
        <v>8</v>
      </c>
      <c r="N4">
        <v>6</v>
      </c>
      <c r="O4">
        <v>6</v>
      </c>
      <c r="P4">
        <v>2</v>
      </c>
      <c r="Q4">
        <v>8</v>
      </c>
      <c r="R4">
        <v>1</v>
      </c>
      <c r="S4">
        <v>0</v>
      </c>
      <c r="T4">
        <v>6.38</v>
      </c>
      <c r="U4">
        <v>5.72</v>
      </c>
      <c r="V4">
        <v>29</v>
      </c>
      <c r="W4">
        <v>107</v>
      </c>
      <c r="X4">
        <v>71</v>
      </c>
      <c r="Y4">
        <v>20</v>
      </c>
      <c r="Z4">
        <v>16</v>
      </c>
      <c r="AA4">
        <v>6</v>
      </c>
      <c r="AB4">
        <v>13</v>
      </c>
      <c r="AC4">
        <v>5</v>
      </c>
      <c r="AD4">
        <v>2</v>
      </c>
      <c r="AE4">
        <v>0</v>
      </c>
      <c r="AF4">
        <v>39</v>
      </c>
      <c r="AG4">
        <v>0</v>
      </c>
      <c r="AH4">
        <v>0</v>
      </c>
      <c r="AI4">
        <v>0</v>
      </c>
      <c r="AJ4">
        <v>27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0.59</v>
      </c>
      <c r="AR4">
        <v>0.06</v>
      </c>
      <c r="AS4">
        <v>0.59</v>
      </c>
      <c r="AT4" s="2">
        <v>4.0000000000000002E-4</v>
      </c>
      <c r="AU4">
        <v>-1.05</v>
      </c>
    </row>
    <row r="5" spans="1:47" x14ac:dyDescent="0.2">
      <c r="A5" t="s">
        <v>713</v>
      </c>
      <c r="B5" s="6" t="s">
        <v>725</v>
      </c>
      <c r="C5">
        <v>16</v>
      </c>
      <c r="D5" t="s">
        <v>168</v>
      </c>
      <c r="E5" t="s">
        <v>157</v>
      </c>
      <c r="F5" t="s">
        <v>59</v>
      </c>
      <c r="G5" t="s">
        <v>409</v>
      </c>
      <c r="H5" t="s">
        <v>440</v>
      </c>
      <c r="I5" t="s">
        <v>564</v>
      </c>
      <c r="J5" t="s">
        <v>552</v>
      </c>
      <c r="K5">
        <v>5</v>
      </c>
      <c r="L5">
        <v>9</v>
      </c>
      <c r="M5">
        <v>3</v>
      </c>
      <c r="N5">
        <v>0</v>
      </c>
      <c r="O5">
        <v>0</v>
      </c>
      <c r="P5">
        <v>2</v>
      </c>
      <c r="Q5">
        <v>9</v>
      </c>
      <c r="R5">
        <v>0</v>
      </c>
      <c r="S5">
        <v>0</v>
      </c>
      <c r="T5">
        <v>4.28</v>
      </c>
      <c r="U5">
        <v>4.4400000000000004</v>
      </c>
      <c r="V5">
        <v>29</v>
      </c>
      <c r="W5">
        <v>110</v>
      </c>
      <c r="X5">
        <v>73</v>
      </c>
      <c r="Y5">
        <v>23</v>
      </c>
      <c r="Z5">
        <v>14</v>
      </c>
      <c r="AA5">
        <v>11</v>
      </c>
      <c r="AB5">
        <v>7</v>
      </c>
      <c r="AC5">
        <v>1</v>
      </c>
      <c r="AD5">
        <v>3</v>
      </c>
      <c r="AE5">
        <v>0</v>
      </c>
      <c r="AF5">
        <v>88</v>
      </c>
      <c r="AG5">
        <v>0</v>
      </c>
      <c r="AH5">
        <v>0</v>
      </c>
      <c r="AI5">
        <v>0</v>
      </c>
      <c r="AJ5">
        <v>27</v>
      </c>
      <c r="AK5">
        <v>0</v>
      </c>
      <c r="AL5">
        <v>0</v>
      </c>
      <c r="AM5">
        <v>0</v>
      </c>
      <c r="AN5">
        <v>2</v>
      </c>
      <c r="AO5">
        <v>0</v>
      </c>
      <c r="AP5">
        <v>0</v>
      </c>
      <c r="AQ5">
        <v>0.93</v>
      </c>
      <c r="AR5">
        <v>0.47299999999999998</v>
      </c>
      <c r="AS5">
        <v>1.0900000000000001</v>
      </c>
      <c r="AT5" s="2">
        <v>3.3E-3</v>
      </c>
      <c r="AU5">
        <v>4.6100000000000003</v>
      </c>
    </row>
    <row r="6" spans="1:47" x14ac:dyDescent="0.2">
      <c r="A6" t="s">
        <v>713</v>
      </c>
      <c r="B6" s="6" t="s">
        <v>725</v>
      </c>
      <c r="C6">
        <v>21</v>
      </c>
      <c r="D6" t="s">
        <v>170</v>
      </c>
      <c r="E6" t="s">
        <v>158</v>
      </c>
      <c r="F6" t="s">
        <v>179</v>
      </c>
      <c r="G6" t="s">
        <v>411</v>
      </c>
      <c r="H6" t="s">
        <v>97</v>
      </c>
      <c r="I6" t="s">
        <v>66</v>
      </c>
      <c r="J6" t="s">
        <v>553</v>
      </c>
      <c r="K6">
        <v>5</v>
      </c>
      <c r="L6">
        <v>7</v>
      </c>
      <c r="M6">
        <v>8</v>
      </c>
      <c r="N6">
        <v>3</v>
      </c>
      <c r="O6">
        <v>3</v>
      </c>
      <c r="P6">
        <v>4</v>
      </c>
      <c r="Q6">
        <v>10</v>
      </c>
      <c r="R6">
        <v>1</v>
      </c>
      <c r="S6">
        <v>0</v>
      </c>
      <c r="T6">
        <v>4.1900000000000004</v>
      </c>
      <c r="U6">
        <v>4.32</v>
      </c>
      <c r="V6">
        <v>32</v>
      </c>
      <c r="W6">
        <v>105</v>
      </c>
      <c r="X6">
        <v>72</v>
      </c>
      <c r="Y6">
        <v>25</v>
      </c>
      <c r="Z6">
        <v>13</v>
      </c>
      <c r="AA6">
        <v>7</v>
      </c>
      <c r="AB6">
        <v>11</v>
      </c>
      <c r="AC6">
        <v>7</v>
      </c>
      <c r="AD6">
        <v>1</v>
      </c>
      <c r="AE6">
        <v>0</v>
      </c>
      <c r="AF6">
        <v>55</v>
      </c>
      <c r="AG6">
        <v>0</v>
      </c>
      <c r="AH6">
        <v>1</v>
      </c>
      <c r="AI6">
        <v>0</v>
      </c>
      <c r="AJ6">
        <v>28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1.1599999999999999</v>
      </c>
      <c r="AR6">
        <v>5.0999999999999997E-2</v>
      </c>
      <c r="AS6">
        <v>1.27</v>
      </c>
      <c r="AT6" s="2">
        <v>2.9999999999999997E-4</v>
      </c>
      <c r="AU6">
        <v>0.92</v>
      </c>
    </row>
    <row r="7" spans="1:47" x14ac:dyDescent="0.2">
      <c r="A7" t="s">
        <v>713</v>
      </c>
      <c r="B7" s="6" t="s">
        <v>725</v>
      </c>
      <c r="C7">
        <v>26</v>
      </c>
      <c r="D7" t="s">
        <v>502</v>
      </c>
      <c r="E7" t="s">
        <v>157</v>
      </c>
      <c r="F7" t="s">
        <v>80</v>
      </c>
      <c r="G7" t="s">
        <v>409</v>
      </c>
      <c r="H7" t="s">
        <v>393</v>
      </c>
      <c r="I7" t="s">
        <v>297</v>
      </c>
      <c r="J7" t="s">
        <v>555</v>
      </c>
      <c r="K7">
        <v>4</v>
      </c>
      <c r="L7">
        <v>3</v>
      </c>
      <c r="M7">
        <v>7</v>
      </c>
      <c r="N7">
        <v>5</v>
      </c>
      <c r="O7">
        <v>5</v>
      </c>
      <c r="P7">
        <v>1</v>
      </c>
      <c r="Q7">
        <v>4</v>
      </c>
      <c r="R7">
        <v>1</v>
      </c>
      <c r="S7">
        <v>0</v>
      </c>
      <c r="T7">
        <v>5.0599999999999996</v>
      </c>
      <c r="U7">
        <v>4.4400000000000004</v>
      </c>
      <c r="V7">
        <v>17</v>
      </c>
      <c r="W7">
        <v>55</v>
      </c>
      <c r="X7">
        <v>38</v>
      </c>
      <c r="Y7">
        <v>9</v>
      </c>
      <c r="Z7">
        <v>8</v>
      </c>
      <c r="AA7">
        <v>6</v>
      </c>
      <c r="AB7">
        <v>6</v>
      </c>
      <c r="AC7">
        <v>4</v>
      </c>
      <c r="AD7">
        <v>0</v>
      </c>
      <c r="AE7">
        <v>0</v>
      </c>
      <c r="AF7">
        <v>28</v>
      </c>
      <c r="AG7">
        <v>1</v>
      </c>
      <c r="AH7">
        <v>0</v>
      </c>
      <c r="AI7">
        <v>0</v>
      </c>
      <c r="AJ7">
        <v>16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0.87</v>
      </c>
      <c r="AR7">
        <v>-0.311</v>
      </c>
      <c r="AS7">
        <v>1.19</v>
      </c>
      <c r="AT7" s="2">
        <v>-2.5999999999999999E-3</v>
      </c>
      <c r="AU7">
        <v>-3.4</v>
      </c>
    </row>
    <row r="8" spans="1:47" x14ac:dyDescent="0.2">
      <c r="A8" t="s">
        <v>713</v>
      </c>
      <c r="B8" s="6" t="s">
        <v>725</v>
      </c>
      <c r="C8">
        <v>52</v>
      </c>
      <c r="D8" t="s">
        <v>401</v>
      </c>
      <c r="E8" t="s">
        <v>158</v>
      </c>
      <c r="F8" t="s">
        <v>69</v>
      </c>
      <c r="G8" t="s">
        <v>411</v>
      </c>
      <c r="H8" t="s">
        <v>262</v>
      </c>
      <c r="I8" t="s">
        <v>57</v>
      </c>
      <c r="J8" t="s">
        <v>441</v>
      </c>
      <c r="K8">
        <v>29</v>
      </c>
      <c r="L8">
        <v>6</v>
      </c>
      <c r="M8">
        <v>2</v>
      </c>
      <c r="N8">
        <v>0</v>
      </c>
      <c r="O8">
        <v>0</v>
      </c>
      <c r="P8">
        <v>1</v>
      </c>
      <c r="Q8">
        <v>10</v>
      </c>
      <c r="R8">
        <v>0</v>
      </c>
      <c r="S8">
        <v>0</v>
      </c>
      <c r="T8">
        <v>4.3600000000000003</v>
      </c>
      <c r="U8">
        <v>3.87</v>
      </c>
      <c r="V8">
        <v>20</v>
      </c>
      <c r="W8">
        <v>77</v>
      </c>
      <c r="X8">
        <v>51</v>
      </c>
      <c r="Y8">
        <v>13</v>
      </c>
      <c r="Z8">
        <v>24</v>
      </c>
      <c r="AA8">
        <v>6</v>
      </c>
      <c r="AB8">
        <v>3</v>
      </c>
      <c r="AC8">
        <v>1</v>
      </c>
      <c r="AD8">
        <v>2</v>
      </c>
      <c r="AE8">
        <v>0</v>
      </c>
      <c r="AF8">
        <v>77</v>
      </c>
      <c r="AG8">
        <v>1</v>
      </c>
      <c r="AH8">
        <v>1</v>
      </c>
      <c r="AI8">
        <v>0</v>
      </c>
      <c r="AJ8">
        <v>19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1.02</v>
      </c>
      <c r="AR8">
        <v>0.38200000000000001</v>
      </c>
      <c r="AS8">
        <v>1.31</v>
      </c>
      <c r="AT8" s="2">
        <v>2.8999999999999998E-3</v>
      </c>
      <c r="AU8">
        <v>3.36</v>
      </c>
    </row>
    <row r="9" spans="1:47" x14ac:dyDescent="0.2">
      <c r="A9" t="s">
        <v>713</v>
      </c>
      <c r="B9" s="6" t="s">
        <v>725</v>
      </c>
      <c r="C9">
        <v>58</v>
      </c>
      <c r="D9" t="s">
        <v>402</v>
      </c>
      <c r="E9" t="s">
        <v>158</v>
      </c>
      <c r="F9" t="s">
        <v>59</v>
      </c>
      <c r="G9" t="s">
        <v>409</v>
      </c>
      <c r="H9" t="s">
        <v>183</v>
      </c>
      <c r="I9" t="s">
        <v>57</v>
      </c>
      <c r="J9" t="s">
        <v>583</v>
      </c>
      <c r="K9">
        <v>7</v>
      </c>
      <c r="L9">
        <v>6</v>
      </c>
      <c r="M9">
        <v>7</v>
      </c>
      <c r="N9">
        <v>3</v>
      </c>
      <c r="O9">
        <v>3</v>
      </c>
      <c r="P9">
        <v>2</v>
      </c>
      <c r="Q9">
        <v>8</v>
      </c>
      <c r="R9">
        <v>0</v>
      </c>
      <c r="S9">
        <v>0</v>
      </c>
      <c r="T9">
        <v>4.38</v>
      </c>
      <c r="U9">
        <v>3.58</v>
      </c>
      <c r="V9">
        <v>26</v>
      </c>
      <c r="W9">
        <v>98</v>
      </c>
      <c r="X9">
        <v>68</v>
      </c>
      <c r="Y9">
        <v>20</v>
      </c>
      <c r="Z9">
        <v>13</v>
      </c>
      <c r="AA9">
        <v>8</v>
      </c>
      <c r="AB9">
        <v>8</v>
      </c>
      <c r="AC9">
        <v>4</v>
      </c>
      <c r="AD9">
        <v>0</v>
      </c>
      <c r="AE9">
        <v>0</v>
      </c>
      <c r="AF9">
        <v>52</v>
      </c>
      <c r="AG9">
        <v>1</v>
      </c>
      <c r="AH9">
        <v>0</v>
      </c>
      <c r="AI9">
        <v>0</v>
      </c>
      <c r="AJ9">
        <v>23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1.2</v>
      </c>
      <c r="AR9">
        <v>8.9999999999999993E-3</v>
      </c>
      <c r="AS9">
        <v>1.54</v>
      </c>
      <c r="AT9" s="2">
        <v>1E-4</v>
      </c>
      <c r="AU9">
        <v>0.36</v>
      </c>
    </row>
    <row r="10" spans="1:47" x14ac:dyDescent="0.2">
      <c r="A10" t="s">
        <v>713</v>
      </c>
      <c r="B10" s="6" t="s">
        <v>725</v>
      </c>
      <c r="C10">
        <v>62</v>
      </c>
      <c r="D10" t="s">
        <v>95</v>
      </c>
      <c r="E10" t="s">
        <v>158</v>
      </c>
      <c r="F10" t="s">
        <v>99</v>
      </c>
      <c r="G10" t="s">
        <v>412</v>
      </c>
      <c r="H10" t="s">
        <v>203</v>
      </c>
      <c r="I10" t="s">
        <v>66</v>
      </c>
      <c r="K10">
        <v>4</v>
      </c>
      <c r="L10">
        <v>7</v>
      </c>
      <c r="M10">
        <v>4</v>
      </c>
      <c r="N10">
        <v>2</v>
      </c>
      <c r="O10">
        <v>2</v>
      </c>
      <c r="P10">
        <v>1</v>
      </c>
      <c r="Q10">
        <v>10</v>
      </c>
      <c r="R10">
        <v>0</v>
      </c>
      <c r="S10">
        <v>1</v>
      </c>
      <c r="T10">
        <v>4.1500000000000004</v>
      </c>
      <c r="U10">
        <v>3.28</v>
      </c>
      <c r="V10">
        <v>26</v>
      </c>
      <c r="W10">
        <v>106</v>
      </c>
      <c r="X10">
        <v>71</v>
      </c>
      <c r="Y10">
        <v>23</v>
      </c>
      <c r="Z10">
        <v>20</v>
      </c>
      <c r="AA10">
        <v>9</v>
      </c>
      <c r="AB10">
        <v>5</v>
      </c>
      <c r="AC10">
        <v>2</v>
      </c>
      <c r="AD10">
        <v>1</v>
      </c>
      <c r="AE10">
        <v>0</v>
      </c>
      <c r="AF10">
        <v>70</v>
      </c>
      <c r="AG10">
        <v>2</v>
      </c>
      <c r="AH10">
        <v>1</v>
      </c>
      <c r="AI10">
        <v>0</v>
      </c>
      <c r="AJ10">
        <v>24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0.86</v>
      </c>
      <c r="AR10">
        <v>0.13900000000000001</v>
      </c>
      <c r="AS10">
        <v>0.99</v>
      </c>
      <c r="AT10" s="2">
        <v>1E-3</v>
      </c>
      <c r="AU10">
        <v>1.92</v>
      </c>
    </row>
    <row r="11" spans="1:47" x14ac:dyDescent="0.2">
      <c r="A11" t="s">
        <v>713</v>
      </c>
      <c r="B11" s="6" t="s">
        <v>725</v>
      </c>
      <c r="C11">
        <v>68</v>
      </c>
      <c r="D11" t="s">
        <v>98</v>
      </c>
      <c r="E11" t="s">
        <v>157</v>
      </c>
      <c r="F11" t="s">
        <v>88</v>
      </c>
      <c r="G11" t="s">
        <v>410</v>
      </c>
      <c r="H11" t="s">
        <v>701</v>
      </c>
      <c r="I11" t="s">
        <v>564</v>
      </c>
      <c r="J11" t="s">
        <v>584</v>
      </c>
      <c r="K11">
        <v>4</v>
      </c>
      <c r="L11">
        <v>9</v>
      </c>
      <c r="M11">
        <v>3</v>
      </c>
      <c r="N11">
        <v>0</v>
      </c>
      <c r="O11">
        <v>0</v>
      </c>
      <c r="P11">
        <v>0</v>
      </c>
      <c r="Q11">
        <v>11</v>
      </c>
      <c r="R11">
        <v>0</v>
      </c>
      <c r="S11">
        <v>0</v>
      </c>
      <c r="T11">
        <v>3.58</v>
      </c>
      <c r="U11">
        <v>2.93</v>
      </c>
      <c r="V11">
        <v>30</v>
      </c>
      <c r="W11">
        <v>108</v>
      </c>
      <c r="X11">
        <v>80</v>
      </c>
      <c r="Y11">
        <v>25</v>
      </c>
      <c r="Z11">
        <v>19</v>
      </c>
      <c r="AA11">
        <v>14</v>
      </c>
      <c r="AB11">
        <v>5</v>
      </c>
      <c r="AC11">
        <v>3</v>
      </c>
      <c r="AD11">
        <v>1</v>
      </c>
      <c r="AE11">
        <v>0</v>
      </c>
      <c r="AF11">
        <v>92</v>
      </c>
      <c r="AG11">
        <v>0</v>
      </c>
      <c r="AH11">
        <v>0</v>
      </c>
      <c r="AI11">
        <v>0</v>
      </c>
      <c r="AJ11">
        <v>30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0.28999999999999998</v>
      </c>
      <c r="AR11">
        <v>0.20399999999999999</v>
      </c>
      <c r="AS11">
        <v>0.42</v>
      </c>
      <c r="AT11" s="2">
        <v>1.8E-3</v>
      </c>
      <c r="AU11">
        <v>4.6100000000000003</v>
      </c>
    </row>
    <row r="12" spans="1:47" x14ac:dyDescent="0.2">
      <c r="A12" t="s">
        <v>713</v>
      </c>
      <c r="B12" s="6" t="s">
        <v>725</v>
      </c>
      <c r="C12">
        <v>73</v>
      </c>
      <c r="D12" t="s">
        <v>241</v>
      </c>
      <c r="E12" t="s">
        <v>158</v>
      </c>
      <c r="F12" t="s">
        <v>77</v>
      </c>
      <c r="G12" t="s">
        <v>409</v>
      </c>
      <c r="H12" t="s">
        <v>81</v>
      </c>
      <c r="I12" t="s">
        <v>66</v>
      </c>
      <c r="K12">
        <v>4</v>
      </c>
      <c r="L12">
        <v>7</v>
      </c>
      <c r="M12">
        <v>3</v>
      </c>
      <c r="N12">
        <v>2</v>
      </c>
      <c r="O12">
        <v>0</v>
      </c>
      <c r="P12">
        <v>2</v>
      </c>
      <c r="Q12">
        <v>13</v>
      </c>
      <c r="R12">
        <v>0</v>
      </c>
      <c r="S12">
        <v>0</v>
      </c>
      <c r="T12">
        <v>3.24</v>
      </c>
      <c r="U12">
        <v>2.67</v>
      </c>
      <c r="V12">
        <v>27</v>
      </c>
      <c r="W12">
        <v>106</v>
      </c>
      <c r="X12">
        <v>73</v>
      </c>
      <c r="Y12">
        <v>24</v>
      </c>
      <c r="Z12">
        <v>14</v>
      </c>
      <c r="AA12">
        <v>6</v>
      </c>
      <c r="AB12">
        <v>6</v>
      </c>
      <c r="AC12">
        <v>3</v>
      </c>
      <c r="AD12">
        <v>0</v>
      </c>
      <c r="AE12">
        <v>0</v>
      </c>
      <c r="AF12">
        <v>78</v>
      </c>
      <c r="AG12">
        <v>1</v>
      </c>
      <c r="AH12">
        <v>0</v>
      </c>
      <c r="AI12">
        <v>0</v>
      </c>
      <c r="AJ12">
        <v>25</v>
      </c>
      <c r="AK12">
        <v>2</v>
      </c>
      <c r="AL12">
        <v>0</v>
      </c>
      <c r="AM12">
        <v>1</v>
      </c>
      <c r="AN12">
        <v>0</v>
      </c>
      <c r="AO12">
        <v>0</v>
      </c>
      <c r="AP12">
        <v>1</v>
      </c>
      <c r="AQ12">
        <v>0.89</v>
      </c>
      <c r="AR12">
        <v>0.17100000000000001</v>
      </c>
      <c r="AS12">
        <v>1.69</v>
      </c>
      <c r="AT12" s="2">
        <v>2E-3</v>
      </c>
      <c r="AU12">
        <v>1.92</v>
      </c>
    </row>
    <row r="13" spans="1:47" x14ac:dyDescent="0.2">
      <c r="A13" t="s">
        <v>713</v>
      </c>
      <c r="B13" s="6" t="s">
        <v>725</v>
      </c>
      <c r="C13">
        <v>78</v>
      </c>
      <c r="D13" t="s">
        <v>242</v>
      </c>
      <c r="E13" t="s">
        <v>158</v>
      </c>
      <c r="F13" t="s">
        <v>93</v>
      </c>
      <c r="G13" t="s">
        <v>411</v>
      </c>
      <c r="H13" t="s">
        <v>144</v>
      </c>
      <c r="I13" t="s">
        <v>85</v>
      </c>
      <c r="J13" t="s">
        <v>585</v>
      </c>
      <c r="K13">
        <v>4</v>
      </c>
      <c r="L13">
        <v>8</v>
      </c>
      <c r="M13">
        <v>3</v>
      </c>
      <c r="N13">
        <v>1</v>
      </c>
      <c r="O13">
        <v>1</v>
      </c>
      <c r="P13">
        <v>1</v>
      </c>
      <c r="Q13">
        <v>12</v>
      </c>
      <c r="R13">
        <v>1</v>
      </c>
      <c r="S13">
        <v>0</v>
      </c>
      <c r="T13">
        <v>3.02</v>
      </c>
      <c r="U13">
        <v>2.62</v>
      </c>
      <c r="V13">
        <v>27</v>
      </c>
      <c r="W13">
        <v>111</v>
      </c>
      <c r="X13">
        <v>78</v>
      </c>
      <c r="Y13">
        <v>23</v>
      </c>
      <c r="Z13">
        <v>22</v>
      </c>
      <c r="AA13">
        <v>8</v>
      </c>
      <c r="AB13">
        <v>6</v>
      </c>
      <c r="AC13">
        <v>3</v>
      </c>
      <c r="AD13">
        <v>1</v>
      </c>
      <c r="AE13">
        <v>0</v>
      </c>
      <c r="AF13">
        <v>83</v>
      </c>
      <c r="AG13">
        <v>2</v>
      </c>
      <c r="AH13">
        <v>0</v>
      </c>
      <c r="AI13">
        <v>0</v>
      </c>
      <c r="AJ13">
        <v>26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0.8</v>
      </c>
      <c r="AR13">
        <v>0.33600000000000002</v>
      </c>
      <c r="AS13">
        <v>1.24</v>
      </c>
      <c r="AT13" s="2">
        <v>3.0999999999999999E-3</v>
      </c>
      <c r="AU13">
        <v>3.48</v>
      </c>
    </row>
    <row r="14" spans="1:47" x14ac:dyDescent="0.2">
      <c r="A14" t="s">
        <v>713</v>
      </c>
      <c r="B14" s="6" t="s">
        <v>725</v>
      </c>
      <c r="C14">
        <v>82</v>
      </c>
      <c r="D14" t="s">
        <v>435</v>
      </c>
      <c r="E14" t="s">
        <v>158</v>
      </c>
      <c r="F14" t="s">
        <v>173</v>
      </c>
      <c r="G14" t="s">
        <v>412</v>
      </c>
      <c r="H14" t="s">
        <v>163</v>
      </c>
      <c r="I14" t="s">
        <v>85</v>
      </c>
      <c r="J14" t="s">
        <v>750</v>
      </c>
      <c r="K14">
        <v>4</v>
      </c>
      <c r="L14">
        <v>8</v>
      </c>
      <c r="M14">
        <v>5</v>
      </c>
      <c r="N14">
        <v>1</v>
      </c>
      <c r="O14">
        <v>1</v>
      </c>
      <c r="P14">
        <v>1</v>
      </c>
      <c r="Q14">
        <v>10</v>
      </c>
      <c r="R14">
        <v>0</v>
      </c>
      <c r="S14">
        <v>0</v>
      </c>
      <c r="T14">
        <v>2.85</v>
      </c>
      <c r="U14">
        <v>2.48</v>
      </c>
      <c r="V14">
        <v>29</v>
      </c>
      <c r="W14">
        <v>107</v>
      </c>
      <c r="X14">
        <v>73</v>
      </c>
      <c r="Y14">
        <v>21</v>
      </c>
      <c r="Z14">
        <v>19</v>
      </c>
      <c r="AA14">
        <v>10</v>
      </c>
      <c r="AB14">
        <v>8</v>
      </c>
      <c r="AC14">
        <v>3</v>
      </c>
      <c r="AD14">
        <v>3</v>
      </c>
      <c r="AE14">
        <v>0</v>
      </c>
      <c r="AF14">
        <v>77</v>
      </c>
      <c r="AG14">
        <v>1</v>
      </c>
      <c r="AH14">
        <v>0</v>
      </c>
      <c r="AI14">
        <v>0</v>
      </c>
      <c r="AJ14">
        <v>27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1.1200000000000001</v>
      </c>
      <c r="AR14">
        <v>0.33200000000000002</v>
      </c>
      <c r="AS14">
        <v>1.65</v>
      </c>
      <c r="AT14" s="2">
        <v>2.8999999999999998E-3</v>
      </c>
      <c r="AU14">
        <v>3.48</v>
      </c>
    </row>
    <row r="15" spans="1:47" x14ac:dyDescent="0.2">
      <c r="A15" t="s">
        <v>713</v>
      </c>
      <c r="B15" s="6" t="s">
        <v>725</v>
      </c>
      <c r="C15">
        <v>87</v>
      </c>
      <c r="D15" t="s">
        <v>365</v>
      </c>
      <c r="E15" t="s">
        <v>158</v>
      </c>
      <c r="F15" t="s">
        <v>80</v>
      </c>
      <c r="G15" t="s">
        <v>409</v>
      </c>
      <c r="H15" t="s">
        <v>404</v>
      </c>
      <c r="I15" t="s">
        <v>52</v>
      </c>
      <c r="K15">
        <v>4</v>
      </c>
      <c r="L15">
        <v>5</v>
      </c>
      <c r="M15">
        <v>3</v>
      </c>
      <c r="N15">
        <v>1</v>
      </c>
      <c r="O15">
        <v>1</v>
      </c>
      <c r="P15">
        <v>3</v>
      </c>
      <c r="Q15">
        <v>8</v>
      </c>
      <c r="R15">
        <v>0</v>
      </c>
      <c r="S15">
        <v>0</v>
      </c>
      <c r="T15">
        <v>2.8</v>
      </c>
      <c r="U15">
        <v>2.44</v>
      </c>
      <c r="V15">
        <v>21</v>
      </c>
      <c r="W15">
        <v>101</v>
      </c>
      <c r="X15">
        <v>61</v>
      </c>
      <c r="Y15">
        <v>16</v>
      </c>
      <c r="Z15">
        <v>19</v>
      </c>
      <c r="AA15">
        <v>5</v>
      </c>
      <c r="AB15">
        <v>5</v>
      </c>
      <c r="AC15">
        <v>3</v>
      </c>
      <c r="AD15">
        <v>0</v>
      </c>
      <c r="AE15">
        <v>0</v>
      </c>
      <c r="AF15">
        <v>62</v>
      </c>
      <c r="AG15">
        <v>0</v>
      </c>
      <c r="AH15">
        <v>0</v>
      </c>
      <c r="AI15">
        <v>0</v>
      </c>
      <c r="AJ15">
        <v>18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1.1399999999999999</v>
      </c>
      <c r="AR15">
        <v>0.17299999999999999</v>
      </c>
      <c r="AS15">
        <v>1.85</v>
      </c>
      <c r="AT15" s="2">
        <v>1.6999999999999999E-3</v>
      </c>
      <c r="AU15">
        <v>1.8</v>
      </c>
    </row>
    <row r="16" spans="1:47" x14ac:dyDescent="0.2">
      <c r="A16" t="s">
        <v>713</v>
      </c>
      <c r="B16" s="6" t="s">
        <v>725</v>
      </c>
      <c r="C16">
        <v>89</v>
      </c>
      <c r="D16" t="s">
        <v>198</v>
      </c>
      <c r="E16" t="s">
        <v>157</v>
      </c>
      <c r="F16" t="s">
        <v>69</v>
      </c>
      <c r="G16" t="s">
        <v>411</v>
      </c>
      <c r="H16" t="s">
        <v>404</v>
      </c>
      <c r="I16" t="s">
        <v>85</v>
      </c>
      <c r="K16">
        <v>5</v>
      </c>
      <c r="L16">
        <v>7.1</v>
      </c>
      <c r="M16">
        <v>5</v>
      </c>
      <c r="N16">
        <v>3</v>
      </c>
      <c r="O16">
        <v>3</v>
      </c>
      <c r="P16">
        <v>0</v>
      </c>
      <c r="Q16">
        <v>12</v>
      </c>
      <c r="R16">
        <v>2</v>
      </c>
      <c r="S16">
        <v>0</v>
      </c>
      <c r="T16">
        <v>2.86</v>
      </c>
      <c r="U16">
        <v>2.5099999999999998</v>
      </c>
      <c r="V16">
        <v>27</v>
      </c>
      <c r="W16">
        <v>106</v>
      </c>
      <c r="X16">
        <v>72</v>
      </c>
      <c r="Y16">
        <v>18</v>
      </c>
      <c r="Z16">
        <v>21</v>
      </c>
      <c r="AA16">
        <v>3</v>
      </c>
      <c r="AB16">
        <v>12</v>
      </c>
      <c r="AC16">
        <v>7</v>
      </c>
      <c r="AD16">
        <v>1</v>
      </c>
      <c r="AE16">
        <v>0</v>
      </c>
      <c r="AF16">
        <v>68</v>
      </c>
      <c r="AG16">
        <v>0</v>
      </c>
      <c r="AH16">
        <v>0</v>
      </c>
      <c r="AI16">
        <v>0</v>
      </c>
      <c r="AJ16">
        <v>27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1.06</v>
      </c>
      <c r="AR16">
        <v>-5.3999999999999999E-2</v>
      </c>
      <c r="AS16">
        <v>1.67</v>
      </c>
      <c r="AT16" s="2">
        <v>-5.0000000000000001E-4</v>
      </c>
      <c r="AU16">
        <v>0.74</v>
      </c>
    </row>
    <row r="17" spans="1:47" x14ac:dyDescent="0.2">
      <c r="A17" t="s">
        <v>713</v>
      </c>
      <c r="B17" s="6" t="s">
        <v>725</v>
      </c>
      <c r="C17">
        <v>96</v>
      </c>
      <c r="D17" t="s">
        <v>507</v>
      </c>
      <c r="E17" t="s">
        <v>158</v>
      </c>
      <c r="F17" t="s">
        <v>72</v>
      </c>
      <c r="G17" t="s">
        <v>410</v>
      </c>
      <c r="H17" t="s">
        <v>84</v>
      </c>
      <c r="I17" t="s">
        <v>85</v>
      </c>
      <c r="J17" t="s">
        <v>449</v>
      </c>
      <c r="K17">
        <v>7</v>
      </c>
      <c r="L17">
        <v>7.2</v>
      </c>
      <c r="M17">
        <v>5</v>
      </c>
      <c r="N17">
        <v>1</v>
      </c>
      <c r="O17">
        <v>1</v>
      </c>
      <c r="P17">
        <v>2</v>
      </c>
      <c r="Q17">
        <v>14</v>
      </c>
      <c r="R17">
        <v>1</v>
      </c>
      <c r="S17">
        <v>0</v>
      </c>
      <c r="T17">
        <v>2.74</v>
      </c>
      <c r="U17">
        <v>2.4700000000000002</v>
      </c>
      <c r="V17">
        <v>29</v>
      </c>
      <c r="W17">
        <v>120</v>
      </c>
      <c r="X17">
        <v>81</v>
      </c>
      <c r="Y17">
        <v>24</v>
      </c>
      <c r="Z17">
        <v>22</v>
      </c>
      <c r="AA17">
        <v>8</v>
      </c>
      <c r="AB17">
        <v>5</v>
      </c>
      <c r="AC17">
        <v>2</v>
      </c>
      <c r="AD17">
        <v>1</v>
      </c>
      <c r="AE17">
        <v>0</v>
      </c>
      <c r="AF17">
        <v>77</v>
      </c>
      <c r="AG17">
        <v>0</v>
      </c>
      <c r="AH17">
        <v>0</v>
      </c>
      <c r="AI17">
        <v>0</v>
      </c>
      <c r="AJ17">
        <v>27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0.62</v>
      </c>
      <c r="AR17">
        <v>0.21099999999999999</v>
      </c>
      <c r="AS17">
        <v>1.03</v>
      </c>
      <c r="AT17" s="2">
        <v>2.0999999999999999E-3</v>
      </c>
      <c r="AU17">
        <v>3.23</v>
      </c>
    </row>
    <row r="18" spans="1:47" x14ac:dyDescent="0.2">
      <c r="A18" t="s">
        <v>713</v>
      </c>
      <c r="B18" s="6" t="s">
        <v>725</v>
      </c>
      <c r="C18">
        <v>102</v>
      </c>
      <c r="D18" t="s">
        <v>116</v>
      </c>
      <c r="E18" t="s">
        <v>157</v>
      </c>
      <c r="F18" t="s">
        <v>59</v>
      </c>
      <c r="G18" t="s">
        <v>409</v>
      </c>
      <c r="H18" t="s">
        <v>407</v>
      </c>
      <c r="I18" t="s">
        <v>66</v>
      </c>
      <c r="K18">
        <v>5</v>
      </c>
      <c r="L18">
        <v>6.1</v>
      </c>
      <c r="M18">
        <v>9</v>
      </c>
      <c r="N18">
        <v>4</v>
      </c>
      <c r="O18">
        <v>4</v>
      </c>
      <c r="P18">
        <v>1</v>
      </c>
      <c r="Q18">
        <v>12</v>
      </c>
      <c r="R18">
        <v>1</v>
      </c>
      <c r="S18">
        <v>1</v>
      </c>
      <c r="T18">
        <v>2.9</v>
      </c>
      <c r="U18">
        <v>2.4700000000000002</v>
      </c>
      <c r="V18">
        <v>30</v>
      </c>
      <c r="W18">
        <v>98</v>
      </c>
      <c r="X18">
        <v>72</v>
      </c>
      <c r="Y18">
        <v>17</v>
      </c>
      <c r="Z18">
        <v>18</v>
      </c>
      <c r="AA18">
        <v>6</v>
      </c>
      <c r="AB18">
        <v>10</v>
      </c>
      <c r="AC18">
        <v>8</v>
      </c>
      <c r="AD18">
        <v>0</v>
      </c>
      <c r="AE18">
        <v>0</v>
      </c>
      <c r="AF18">
        <v>50</v>
      </c>
      <c r="AG18">
        <v>1</v>
      </c>
      <c r="AH18">
        <v>0</v>
      </c>
      <c r="AI18">
        <v>0</v>
      </c>
      <c r="AJ18">
        <v>27</v>
      </c>
      <c r="AK18">
        <v>3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1.31</v>
      </c>
      <c r="AR18">
        <v>-0.189</v>
      </c>
      <c r="AS18">
        <v>1.9</v>
      </c>
      <c r="AT18" s="2">
        <v>-1.6999999999999999E-3</v>
      </c>
      <c r="AU18">
        <v>-1.61</v>
      </c>
    </row>
    <row r="19" spans="1:47" x14ac:dyDescent="0.2">
      <c r="A19" t="s">
        <v>713</v>
      </c>
      <c r="B19" s="6" t="s">
        <v>725</v>
      </c>
      <c r="C19">
        <v>106</v>
      </c>
      <c r="D19" t="s">
        <v>119</v>
      </c>
      <c r="E19" t="s">
        <v>158</v>
      </c>
      <c r="F19" t="s">
        <v>227</v>
      </c>
      <c r="G19" t="s">
        <v>410</v>
      </c>
      <c r="H19" t="s">
        <v>144</v>
      </c>
      <c r="I19" t="s">
        <v>111</v>
      </c>
      <c r="J19" t="s">
        <v>604</v>
      </c>
      <c r="K19">
        <v>4</v>
      </c>
      <c r="L19">
        <v>9</v>
      </c>
      <c r="M19">
        <v>3</v>
      </c>
      <c r="N19">
        <v>1</v>
      </c>
      <c r="O19">
        <v>1</v>
      </c>
      <c r="P19">
        <v>1</v>
      </c>
      <c r="Q19">
        <v>11</v>
      </c>
      <c r="R19">
        <v>1</v>
      </c>
      <c r="S19">
        <v>0</v>
      </c>
      <c r="T19">
        <v>2.77</v>
      </c>
      <c r="U19">
        <v>2.4700000000000002</v>
      </c>
      <c r="V19">
        <v>30</v>
      </c>
      <c r="W19">
        <v>106</v>
      </c>
      <c r="X19">
        <v>72</v>
      </c>
      <c r="Y19">
        <v>18</v>
      </c>
      <c r="Z19">
        <v>18</v>
      </c>
      <c r="AA19">
        <v>10</v>
      </c>
      <c r="AB19">
        <v>8</v>
      </c>
      <c r="AC19">
        <v>5</v>
      </c>
      <c r="AD19">
        <v>0</v>
      </c>
      <c r="AE19">
        <v>0</v>
      </c>
      <c r="AF19">
        <v>87</v>
      </c>
      <c r="AG19">
        <v>0</v>
      </c>
      <c r="AH19">
        <v>0</v>
      </c>
      <c r="AI19">
        <v>0</v>
      </c>
      <c r="AJ19">
        <v>29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0.76</v>
      </c>
      <c r="AR19">
        <v>0.39700000000000002</v>
      </c>
      <c r="AS19">
        <v>1.28</v>
      </c>
      <c r="AT19" s="2">
        <v>4.0000000000000001E-3</v>
      </c>
      <c r="AU19">
        <v>4.04</v>
      </c>
    </row>
    <row r="20" spans="1:47" x14ac:dyDescent="0.2">
      <c r="A20" t="s">
        <v>713</v>
      </c>
      <c r="B20" s="6" t="s">
        <v>725</v>
      </c>
      <c r="C20">
        <v>110</v>
      </c>
      <c r="D20" t="s">
        <v>509</v>
      </c>
      <c r="E20" t="s">
        <v>158</v>
      </c>
      <c r="F20" t="s">
        <v>96</v>
      </c>
      <c r="G20" t="s">
        <v>412</v>
      </c>
      <c r="H20" t="s">
        <v>110</v>
      </c>
      <c r="I20" t="s">
        <v>111</v>
      </c>
      <c r="J20" t="s">
        <v>605</v>
      </c>
      <c r="K20">
        <v>4</v>
      </c>
      <c r="L20">
        <v>9</v>
      </c>
      <c r="M20">
        <v>3</v>
      </c>
      <c r="N20">
        <v>1</v>
      </c>
      <c r="O20">
        <v>1</v>
      </c>
      <c r="P20">
        <v>0</v>
      </c>
      <c r="Q20">
        <v>11</v>
      </c>
      <c r="R20">
        <v>1</v>
      </c>
      <c r="S20">
        <v>0</v>
      </c>
      <c r="T20">
        <v>2.65</v>
      </c>
      <c r="U20">
        <v>2.4500000000000002</v>
      </c>
      <c r="V20">
        <v>29</v>
      </c>
      <c r="W20">
        <v>116</v>
      </c>
      <c r="X20">
        <v>78</v>
      </c>
      <c r="Y20">
        <v>20</v>
      </c>
      <c r="Z20">
        <v>24</v>
      </c>
      <c r="AA20">
        <v>5</v>
      </c>
      <c r="AB20">
        <v>13</v>
      </c>
      <c r="AC20">
        <v>3</v>
      </c>
      <c r="AD20">
        <v>5</v>
      </c>
      <c r="AE20">
        <v>0</v>
      </c>
      <c r="AF20">
        <v>88</v>
      </c>
      <c r="AG20">
        <v>1</v>
      </c>
      <c r="AH20">
        <v>1</v>
      </c>
      <c r="AI20">
        <v>0</v>
      </c>
      <c r="AJ20">
        <v>29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0.83</v>
      </c>
      <c r="AR20">
        <v>0.39300000000000002</v>
      </c>
      <c r="AS20">
        <v>1.33</v>
      </c>
      <c r="AT20" s="2">
        <v>3.8E-3</v>
      </c>
      <c r="AU20">
        <v>4.04</v>
      </c>
    </row>
    <row r="21" spans="1:47" x14ac:dyDescent="0.2">
      <c r="A21" t="s">
        <v>713</v>
      </c>
      <c r="B21" s="6" t="s">
        <v>725</v>
      </c>
      <c r="C21">
        <v>115</v>
      </c>
      <c r="D21" t="s">
        <v>376</v>
      </c>
      <c r="E21" t="s">
        <v>157</v>
      </c>
      <c r="F21" t="s">
        <v>117</v>
      </c>
      <c r="G21" t="s">
        <v>410</v>
      </c>
      <c r="H21" t="s">
        <v>97</v>
      </c>
      <c r="I21" t="s">
        <v>66</v>
      </c>
      <c r="J21" t="s">
        <v>702</v>
      </c>
      <c r="K21">
        <v>4</v>
      </c>
      <c r="L21">
        <v>7</v>
      </c>
      <c r="M21">
        <v>4</v>
      </c>
      <c r="N21">
        <v>3</v>
      </c>
      <c r="O21">
        <v>3</v>
      </c>
      <c r="P21">
        <v>2</v>
      </c>
      <c r="Q21">
        <v>9</v>
      </c>
      <c r="R21">
        <v>1</v>
      </c>
      <c r="S21">
        <v>1</v>
      </c>
      <c r="T21">
        <v>2.71</v>
      </c>
      <c r="U21">
        <v>2.5099999999999998</v>
      </c>
      <c r="V21">
        <v>27</v>
      </c>
      <c r="W21">
        <v>100</v>
      </c>
      <c r="X21">
        <v>66</v>
      </c>
      <c r="Y21">
        <v>12</v>
      </c>
      <c r="Z21">
        <v>17</v>
      </c>
      <c r="AA21">
        <v>6</v>
      </c>
      <c r="AB21">
        <v>9</v>
      </c>
      <c r="AC21">
        <v>4</v>
      </c>
      <c r="AD21">
        <v>0</v>
      </c>
      <c r="AE21">
        <v>0</v>
      </c>
      <c r="AF21">
        <v>64</v>
      </c>
      <c r="AG21">
        <v>0</v>
      </c>
      <c r="AH21">
        <v>0</v>
      </c>
      <c r="AI21">
        <v>0</v>
      </c>
      <c r="AJ21">
        <v>24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1.1100000000000001</v>
      </c>
      <c r="AR21">
        <v>1.7000000000000001E-2</v>
      </c>
      <c r="AS21">
        <v>1.71</v>
      </c>
      <c r="AT21" s="2">
        <v>2.0000000000000001E-4</v>
      </c>
      <c r="AU21">
        <v>0.55000000000000004</v>
      </c>
    </row>
    <row r="22" spans="1:47" x14ac:dyDescent="0.2">
      <c r="A22" t="s">
        <v>713</v>
      </c>
      <c r="B22" s="6" t="s">
        <v>725</v>
      </c>
      <c r="C22">
        <v>120</v>
      </c>
      <c r="D22" t="s">
        <v>511</v>
      </c>
      <c r="E22" t="s">
        <v>157</v>
      </c>
      <c r="F22" t="s">
        <v>50</v>
      </c>
      <c r="G22" t="s">
        <v>409</v>
      </c>
      <c r="H22" t="s">
        <v>551</v>
      </c>
      <c r="I22" t="s">
        <v>57</v>
      </c>
      <c r="J22" t="s">
        <v>589</v>
      </c>
      <c r="K22">
        <v>4</v>
      </c>
      <c r="L22">
        <v>5.0999999999999996</v>
      </c>
      <c r="M22">
        <v>6</v>
      </c>
      <c r="N22">
        <v>1</v>
      </c>
      <c r="O22">
        <v>1</v>
      </c>
      <c r="P22">
        <v>1</v>
      </c>
      <c r="Q22">
        <v>4</v>
      </c>
      <c r="R22">
        <v>1</v>
      </c>
      <c r="S22">
        <v>0</v>
      </c>
      <c r="T22">
        <v>2.67</v>
      </c>
      <c r="U22">
        <v>2.59</v>
      </c>
      <c r="V22">
        <v>22</v>
      </c>
      <c r="W22">
        <v>74</v>
      </c>
      <c r="X22">
        <v>47</v>
      </c>
      <c r="Y22">
        <v>14</v>
      </c>
      <c r="Z22">
        <v>8</v>
      </c>
      <c r="AA22">
        <v>10</v>
      </c>
      <c r="AB22">
        <v>7</v>
      </c>
      <c r="AC22">
        <v>4</v>
      </c>
      <c r="AD22">
        <v>2</v>
      </c>
      <c r="AE22">
        <v>0</v>
      </c>
      <c r="AF22">
        <v>55</v>
      </c>
      <c r="AG22">
        <v>0</v>
      </c>
      <c r="AH22">
        <v>0</v>
      </c>
      <c r="AI22">
        <v>0</v>
      </c>
      <c r="AJ22">
        <v>21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0.74</v>
      </c>
      <c r="AR22">
        <v>0.113</v>
      </c>
      <c r="AS22">
        <v>1.28</v>
      </c>
      <c r="AT22" s="2">
        <v>1.1999999999999999E-3</v>
      </c>
      <c r="AU22">
        <v>1.26</v>
      </c>
    </row>
    <row r="23" spans="1:47" x14ac:dyDescent="0.2">
      <c r="A23" t="s">
        <v>713</v>
      </c>
      <c r="B23" s="6" t="s">
        <v>725</v>
      </c>
      <c r="C23">
        <v>125</v>
      </c>
      <c r="D23" t="s">
        <v>327</v>
      </c>
      <c r="E23" t="s">
        <v>158</v>
      </c>
      <c r="F23" t="s">
        <v>102</v>
      </c>
      <c r="G23" t="s">
        <v>410</v>
      </c>
      <c r="H23" t="s">
        <v>318</v>
      </c>
      <c r="I23" t="s">
        <v>85</v>
      </c>
      <c r="J23" t="s">
        <v>751</v>
      </c>
      <c r="K23">
        <v>4</v>
      </c>
      <c r="L23">
        <v>7.2</v>
      </c>
      <c r="M23">
        <v>4</v>
      </c>
      <c r="N23">
        <v>2</v>
      </c>
      <c r="O23">
        <v>2</v>
      </c>
      <c r="P23">
        <v>1</v>
      </c>
      <c r="Q23">
        <v>12</v>
      </c>
      <c r="R23">
        <v>1</v>
      </c>
      <c r="S23">
        <v>1</v>
      </c>
      <c r="T23">
        <v>2.65</v>
      </c>
      <c r="U23">
        <v>2.59</v>
      </c>
      <c r="V23">
        <v>29</v>
      </c>
      <c r="W23">
        <v>114</v>
      </c>
      <c r="X23">
        <v>75</v>
      </c>
      <c r="Y23">
        <v>22</v>
      </c>
      <c r="Z23">
        <v>16</v>
      </c>
      <c r="AA23">
        <v>6</v>
      </c>
      <c r="AB23">
        <v>9</v>
      </c>
      <c r="AC23">
        <v>2</v>
      </c>
      <c r="AD23">
        <v>1</v>
      </c>
      <c r="AE23">
        <v>0</v>
      </c>
      <c r="AF23">
        <v>74</v>
      </c>
      <c r="AG23">
        <v>0</v>
      </c>
      <c r="AH23">
        <v>0</v>
      </c>
      <c r="AI23">
        <v>0</v>
      </c>
      <c r="AJ23">
        <v>27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0.94</v>
      </c>
      <c r="AR23">
        <v>0.16</v>
      </c>
      <c r="AS23">
        <v>1.25</v>
      </c>
      <c r="AT23" s="2">
        <v>1.2999999999999999E-3</v>
      </c>
      <c r="AU23">
        <v>2.0099999999999998</v>
      </c>
    </row>
    <row r="24" spans="1:47" x14ac:dyDescent="0.2">
      <c r="A24" t="s">
        <v>713</v>
      </c>
      <c r="B24" s="6" t="s">
        <v>725</v>
      </c>
      <c r="C24">
        <v>130</v>
      </c>
      <c r="D24" t="s">
        <v>329</v>
      </c>
      <c r="E24" t="s">
        <v>157</v>
      </c>
      <c r="F24" t="s">
        <v>227</v>
      </c>
      <c r="G24" t="s">
        <v>410</v>
      </c>
      <c r="H24" t="s">
        <v>575</v>
      </c>
      <c r="I24" t="s">
        <v>85</v>
      </c>
      <c r="J24" t="s">
        <v>752</v>
      </c>
      <c r="K24">
        <v>4</v>
      </c>
      <c r="L24">
        <v>8</v>
      </c>
      <c r="M24">
        <v>3</v>
      </c>
      <c r="N24">
        <v>2</v>
      </c>
      <c r="O24">
        <v>2</v>
      </c>
      <c r="P24">
        <v>1</v>
      </c>
      <c r="Q24">
        <v>7</v>
      </c>
      <c r="R24">
        <v>1</v>
      </c>
      <c r="S24">
        <v>0</v>
      </c>
      <c r="T24">
        <v>2.63</v>
      </c>
      <c r="U24">
        <v>2.63</v>
      </c>
      <c r="V24">
        <v>29</v>
      </c>
      <c r="W24">
        <v>110</v>
      </c>
      <c r="X24">
        <v>72</v>
      </c>
      <c r="Y24">
        <v>26</v>
      </c>
      <c r="Z24">
        <v>8</v>
      </c>
      <c r="AA24">
        <v>9</v>
      </c>
      <c r="AB24">
        <v>12</v>
      </c>
      <c r="AC24">
        <v>5</v>
      </c>
      <c r="AD24">
        <v>1</v>
      </c>
      <c r="AE24">
        <v>0</v>
      </c>
      <c r="AF24">
        <v>74</v>
      </c>
      <c r="AG24">
        <v>0</v>
      </c>
      <c r="AH24">
        <v>0</v>
      </c>
      <c r="AI24">
        <v>0</v>
      </c>
      <c r="AJ24">
        <v>28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1.02</v>
      </c>
      <c r="AR24">
        <v>0.254</v>
      </c>
      <c r="AS24">
        <v>0.69</v>
      </c>
      <c r="AT24" s="2">
        <v>1E-3</v>
      </c>
      <c r="AU24">
        <v>2.39</v>
      </c>
    </row>
    <row r="25" spans="1:47" x14ac:dyDescent="0.2">
      <c r="A25" t="s">
        <v>713</v>
      </c>
      <c r="B25" s="6" t="s">
        <v>725</v>
      </c>
      <c r="C25">
        <v>135</v>
      </c>
      <c r="D25" t="s">
        <v>488</v>
      </c>
      <c r="E25" t="s">
        <v>157</v>
      </c>
      <c r="F25" t="s">
        <v>80</v>
      </c>
      <c r="G25" t="s">
        <v>409</v>
      </c>
      <c r="H25" t="s">
        <v>124</v>
      </c>
      <c r="I25" t="s">
        <v>85</v>
      </c>
      <c r="J25" t="s">
        <v>753</v>
      </c>
      <c r="K25">
        <v>4</v>
      </c>
      <c r="L25">
        <v>8</v>
      </c>
      <c r="M25">
        <v>8</v>
      </c>
      <c r="N25">
        <v>1</v>
      </c>
      <c r="O25">
        <v>1</v>
      </c>
      <c r="P25">
        <v>0</v>
      </c>
      <c r="Q25">
        <v>7</v>
      </c>
      <c r="R25">
        <v>0</v>
      </c>
      <c r="S25">
        <v>0</v>
      </c>
      <c r="T25">
        <v>2.56</v>
      </c>
      <c r="U25">
        <v>2.57</v>
      </c>
      <c r="V25">
        <v>31</v>
      </c>
      <c r="W25">
        <v>114</v>
      </c>
      <c r="X25">
        <v>84</v>
      </c>
      <c r="Y25">
        <v>17</v>
      </c>
      <c r="Z25">
        <v>18</v>
      </c>
      <c r="AA25">
        <v>9</v>
      </c>
      <c r="AB25">
        <v>15</v>
      </c>
      <c r="AC25">
        <v>11</v>
      </c>
      <c r="AD25">
        <v>3</v>
      </c>
      <c r="AE25">
        <v>0</v>
      </c>
      <c r="AF25">
        <v>69</v>
      </c>
      <c r="AG25">
        <v>0</v>
      </c>
      <c r="AH25">
        <v>0</v>
      </c>
      <c r="AI25">
        <v>0</v>
      </c>
      <c r="AJ25">
        <v>31</v>
      </c>
      <c r="AK25">
        <v>2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0.73</v>
      </c>
      <c r="AR25">
        <v>0.254</v>
      </c>
      <c r="AS25">
        <v>0.24</v>
      </c>
      <c r="AT25" s="2">
        <v>5.0000000000000001E-4</v>
      </c>
      <c r="AU25">
        <v>3.27</v>
      </c>
    </row>
    <row r="26" spans="1:47" x14ac:dyDescent="0.2">
      <c r="A26" t="s">
        <v>713</v>
      </c>
      <c r="B26" s="6" t="s">
        <v>725</v>
      </c>
      <c r="C26">
        <v>140</v>
      </c>
      <c r="D26" t="s">
        <v>539</v>
      </c>
      <c r="E26" t="s">
        <v>157</v>
      </c>
      <c r="F26" t="s">
        <v>59</v>
      </c>
      <c r="G26" t="s">
        <v>409</v>
      </c>
      <c r="H26" t="s">
        <v>700</v>
      </c>
      <c r="I26" t="s">
        <v>66</v>
      </c>
      <c r="J26" t="s">
        <v>754</v>
      </c>
      <c r="K26">
        <v>4</v>
      </c>
      <c r="L26">
        <v>7</v>
      </c>
      <c r="M26">
        <v>3</v>
      </c>
      <c r="N26">
        <v>2</v>
      </c>
      <c r="O26">
        <v>2</v>
      </c>
      <c r="P26">
        <v>1</v>
      </c>
      <c r="Q26">
        <v>13</v>
      </c>
      <c r="R26">
        <v>2</v>
      </c>
      <c r="S26">
        <v>0</v>
      </c>
      <c r="T26">
        <v>2.56</v>
      </c>
      <c r="U26">
        <v>2.61</v>
      </c>
      <c r="V26">
        <v>25</v>
      </c>
      <c r="W26">
        <v>96</v>
      </c>
      <c r="X26">
        <v>67</v>
      </c>
      <c r="Y26">
        <v>18</v>
      </c>
      <c r="Z26">
        <v>21</v>
      </c>
      <c r="AA26">
        <v>2</v>
      </c>
      <c r="AB26">
        <v>9</v>
      </c>
      <c r="AC26">
        <v>4</v>
      </c>
      <c r="AD26">
        <v>0</v>
      </c>
      <c r="AE26">
        <v>0</v>
      </c>
      <c r="AF26">
        <v>75</v>
      </c>
      <c r="AG26">
        <v>0</v>
      </c>
      <c r="AH26">
        <v>0</v>
      </c>
      <c r="AI26">
        <v>0</v>
      </c>
      <c r="AJ26">
        <v>24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0.43</v>
      </c>
      <c r="AR26">
        <v>5.7000000000000002E-2</v>
      </c>
      <c r="AS26">
        <v>7.0000000000000007E-2</v>
      </c>
      <c r="AT26" s="2">
        <v>1E-4</v>
      </c>
      <c r="AU26">
        <v>1.59</v>
      </c>
    </row>
    <row r="27" spans="1:47" x14ac:dyDescent="0.2">
      <c r="A27" t="s">
        <v>713</v>
      </c>
      <c r="B27" s="6" t="s">
        <v>725</v>
      </c>
      <c r="C27">
        <v>145</v>
      </c>
      <c r="D27" t="s">
        <v>406</v>
      </c>
      <c r="E27" t="s">
        <v>158</v>
      </c>
      <c r="F27" t="s">
        <v>80</v>
      </c>
      <c r="G27" t="s">
        <v>409</v>
      </c>
      <c r="H27" t="s">
        <v>364</v>
      </c>
      <c r="I27" t="s">
        <v>564</v>
      </c>
      <c r="J27" t="s">
        <v>755</v>
      </c>
      <c r="K27">
        <v>4</v>
      </c>
      <c r="L27">
        <v>9</v>
      </c>
      <c r="M27">
        <v>5</v>
      </c>
      <c r="N27">
        <v>0</v>
      </c>
      <c r="O27">
        <v>0</v>
      </c>
      <c r="P27">
        <v>0</v>
      </c>
      <c r="Q27">
        <v>8</v>
      </c>
      <c r="R27">
        <v>0</v>
      </c>
      <c r="S27">
        <v>0</v>
      </c>
      <c r="T27">
        <v>2.44</v>
      </c>
      <c r="U27">
        <v>2.5499999999999998</v>
      </c>
      <c r="V27">
        <v>30</v>
      </c>
      <c r="W27">
        <v>113</v>
      </c>
      <c r="X27">
        <v>77</v>
      </c>
      <c r="Y27">
        <v>27</v>
      </c>
      <c r="Z27">
        <v>11</v>
      </c>
      <c r="AA27">
        <v>13</v>
      </c>
      <c r="AB27">
        <v>9</v>
      </c>
      <c r="AC27">
        <v>5</v>
      </c>
      <c r="AD27">
        <v>1</v>
      </c>
      <c r="AE27">
        <v>0</v>
      </c>
      <c r="AF27">
        <v>85</v>
      </c>
      <c r="AG27">
        <v>0</v>
      </c>
      <c r="AH27">
        <v>0</v>
      </c>
      <c r="AI27">
        <v>0</v>
      </c>
      <c r="AJ27">
        <v>29</v>
      </c>
      <c r="AK27">
        <v>3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1.1200000000000001</v>
      </c>
      <c r="AR27">
        <v>0.626</v>
      </c>
      <c r="AS27">
        <v>0.13</v>
      </c>
      <c r="AT27" s="2">
        <v>5.0000000000000001E-4</v>
      </c>
      <c r="AU27">
        <v>5.04</v>
      </c>
    </row>
    <row r="28" spans="1:47" x14ac:dyDescent="0.2">
      <c r="A28" t="s">
        <v>713</v>
      </c>
      <c r="B28" s="6" t="s">
        <v>725</v>
      </c>
      <c r="C28">
        <v>150</v>
      </c>
      <c r="D28" t="s">
        <v>517</v>
      </c>
      <c r="E28" t="s">
        <v>158</v>
      </c>
      <c r="F28" t="s">
        <v>50</v>
      </c>
      <c r="G28" t="s">
        <v>409</v>
      </c>
      <c r="H28" t="s">
        <v>78</v>
      </c>
      <c r="I28" t="s">
        <v>66</v>
      </c>
      <c r="J28" t="s">
        <v>756</v>
      </c>
      <c r="K28">
        <v>4</v>
      </c>
      <c r="L28">
        <v>7</v>
      </c>
      <c r="M28">
        <v>3</v>
      </c>
      <c r="N28">
        <v>0</v>
      </c>
      <c r="O28">
        <v>0</v>
      </c>
      <c r="P28">
        <v>0</v>
      </c>
      <c r="Q28">
        <v>9</v>
      </c>
      <c r="R28">
        <v>0</v>
      </c>
      <c r="S28">
        <v>1</v>
      </c>
      <c r="T28">
        <v>2.35</v>
      </c>
      <c r="U28">
        <v>2.5</v>
      </c>
      <c r="V28">
        <v>26</v>
      </c>
      <c r="W28">
        <v>99</v>
      </c>
      <c r="X28">
        <v>76</v>
      </c>
      <c r="Y28">
        <v>12</v>
      </c>
      <c r="Z28">
        <v>19</v>
      </c>
      <c r="AA28">
        <v>6</v>
      </c>
      <c r="AB28">
        <v>10</v>
      </c>
      <c r="AC28">
        <v>5</v>
      </c>
      <c r="AD28">
        <v>1</v>
      </c>
      <c r="AE28">
        <v>0</v>
      </c>
      <c r="AF28">
        <v>80</v>
      </c>
      <c r="AG28">
        <v>0</v>
      </c>
      <c r="AH28">
        <v>0</v>
      </c>
      <c r="AI28">
        <v>0</v>
      </c>
      <c r="AJ28">
        <v>25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1.27</v>
      </c>
      <c r="AR28">
        <v>0.435</v>
      </c>
      <c r="AS28">
        <v>0.09</v>
      </c>
      <c r="AT28" s="2">
        <v>2.0000000000000001E-4</v>
      </c>
      <c r="AU28">
        <v>3.92</v>
      </c>
    </row>
    <row r="29" spans="1:47" x14ac:dyDescent="0.2">
      <c r="A29" t="s">
        <v>713</v>
      </c>
      <c r="B29" s="6" t="s">
        <v>725</v>
      </c>
      <c r="C29">
        <v>156</v>
      </c>
      <c r="D29" t="s">
        <v>277</v>
      </c>
      <c r="E29" t="s">
        <v>157</v>
      </c>
      <c r="F29" t="s">
        <v>135</v>
      </c>
      <c r="G29" t="s">
        <v>411</v>
      </c>
      <c r="H29" t="s">
        <v>147</v>
      </c>
      <c r="I29" t="s">
        <v>66</v>
      </c>
      <c r="J29" t="s">
        <v>757</v>
      </c>
      <c r="K29">
        <v>6</v>
      </c>
      <c r="L29">
        <v>7</v>
      </c>
      <c r="M29">
        <v>6</v>
      </c>
      <c r="N29">
        <v>2</v>
      </c>
      <c r="O29">
        <v>0</v>
      </c>
      <c r="P29">
        <v>2</v>
      </c>
      <c r="Q29">
        <v>10</v>
      </c>
      <c r="R29">
        <v>1</v>
      </c>
      <c r="S29">
        <v>0</v>
      </c>
      <c r="T29">
        <v>2.27</v>
      </c>
      <c r="U29">
        <v>2.5099999999999998</v>
      </c>
      <c r="V29">
        <v>29</v>
      </c>
      <c r="W29">
        <v>108</v>
      </c>
      <c r="X29">
        <v>72</v>
      </c>
      <c r="Y29">
        <v>19</v>
      </c>
      <c r="Z29">
        <v>16</v>
      </c>
      <c r="AA29">
        <v>4</v>
      </c>
      <c r="AB29">
        <v>13</v>
      </c>
      <c r="AC29">
        <v>9</v>
      </c>
      <c r="AD29">
        <v>1</v>
      </c>
      <c r="AE29">
        <v>0</v>
      </c>
      <c r="AF29">
        <v>69</v>
      </c>
      <c r="AG29">
        <v>0</v>
      </c>
      <c r="AH29">
        <v>0</v>
      </c>
      <c r="AI29">
        <v>0</v>
      </c>
      <c r="AJ29">
        <v>27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1.23</v>
      </c>
      <c r="AR29">
        <v>0.19500000000000001</v>
      </c>
      <c r="AS29">
        <v>0.13</v>
      </c>
      <c r="AT29" s="2">
        <v>1E-4</v>
      </c>
      <c r="AU29">
        <v>1.51</v>
      </c>
    </row>
    <row r="30" spans="1:47" x14ac:dyDescent="0.2">
      <c r="A30" t="s">
        <v>713</v>
      </c>
      <c r="B30" s="6" t="s">
        <v>725</v>
      </c>
      <c r="C30">
        <v>161</v>
      </c>
      <c r="D30" t="s">
        <v>338</v>
      </c>
      <c r="E30" t="s">
        <v>158</v>
      </c>
      <c r="F30" t="s">
        <v>59</v>
      </c>
      <c r="G30" t="s">
        <v>409</v>
      </c>
      <c r="H30" t="s">
        <v>233</v>
      </c>
      <c r="I30" t="s">
        <v>52</v>
      </c>
      <c r="K30">
        <v>5</v>
      </c>
      <c r="L30">
        <v>5</v>
      </c>
      <c r="M30">
        <v>6</v>
      </c>
      <c r="N30">
        <v>1</v>
      </c>
      <c r="O30">
        <v>1</v>
      </c>
      <c r="P30">
        <v>0</v>
      </c>
      <c r="Q30">
        <v>3</v>
      </c>
      <c r="R30">
        <v>0</v>
      </c>
      <c r="S30">
        <v>0</v>
      </c>
      <c r="T30">
        <v>2.25</v>
      </c>
      <c r="U30">
        <v>2.5</v>
      </c>
      <c r="V30">
        <v>20</v>
      </c>
      <c r="W30">
        <v>81</v>
      </c>
      <c r="X30">
        <v>57</v>
      </c>
      <c r="Y30">
        <v>14</v>
      </c>
      <c r="Z30">
        <v>7</v>
      </c>
      <c r="AA30">
        <v>11</v>
      </c>
      <c r="AB30">
        <v>6</v>
      </c>
      <c r="AC30">
        <v>2</v>
      </c>
      <c r="AD30">
        <v>1</v>
      </c>
      <c r="AE30">
        <v>0</v>
      </c>
      <c r="AF30">
        <v>54</v>
      </c>
      <c r="AG30">
        <v>0</v>
      </c>
      <c r="AH30">
        <v>0</v>
      </c>
      <c r="AI30">
        <v>0</v>
      </c>
      <c r="AJ30">
        <v>20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0.93</v>
      </c>
      <c r="AR30">
        <v>0.157</v>
      </c>
      <c r="AS30">
        <v>0.18</v>
      </c>
      <c r="AT30" s="2">
        <v>2.0000000000000001E-4</v>
      </c>
      <c r="AU30">
        <v>1.8</v>
      </c>
    </row>
    <row r="31" spans="1:47" x14ac:dyDescent="0.2">
      <c r="A31" t="s">
        <v>713</v>
      </c>
      <c r="H31" t="s">
        <v>758</v>
      </c>
      <c r="J31" t="s">
        <v>759</v>
      </c>
      <c r="K31">
        <v>4.5999999999999996</v>
      </c>
      <c r="L31">
        <v>203.2</v>
      </c>
      <c r="M31">
        <v>141</v>
      </c>
      <c r="N31">
        <v>56</v>
      </c>
      <c r="O31">
        <v>51</v>
      </c>
      <c r="P31">
        <v>36</v>
      </c>
      <c r="Q31">
        <v>265</v>
      </c>
      <c r="R31">
        <v>21</v>
      </c>
      <c r="S31">
        <v>5</v>
      </c>
      <c r="T31">
        <v>2.25</v>
      </c>
      <c r="U31">
        <v>2.5</v>
      </c>
      <c r="V31">
        <v>777</v>
      </c>
      <c r="W31">
        <v>2945</v>
      </c>
      <c r="X31" s="3">
        <v>0.68</v>
      </c>
      <c r="Y31" s="3">
        <v>0.19</v>
      </c>
      <c r="Z31" s="3">
        <v>0.16</v>
      </c>
      <c r="AA31">
        <v>0.85</v>
      </c>
      <c r="AC31" s="3">
        <v>0.27</v>
      </c>
      <c r="AD31" s="3">
        <v>7.0000000000000007E-2</v>
      </c>
      <c r="AE31">
        <v>0</v>
      </c>
      <c r="AF31">
        <v>68</v>
      </c>
      <c r="AG31">
        <v>15</v>
      </c>
      <c r="AH31">
        <v>5</v>
      </c>
      <c r="AI31">
        <v>0</v>
      </c>
      <c r="AJ31">
        <v>732</v>
      </c>
      <c r="AK31">
        <v>31</v>
      </c>
      <c r="AL31">
        <v>0</v>
      </c>
      <c r="AM31">
        <v>2</v>
      </c>
      <c r="AN31">
        <v>7</v>
      </c>
      <c r="AO31">
        <v>1</v>
      </c>
      <c r="AP31">
        <v>4</v>
      </c>
      <c r="AQ31">
        <v>0.91</v>
      </c>
      <c r="AR31">
        <v>4.83</v>
      </c>
      <c r="AS31">
        <v>1.01</v>
      </c>
      <c r="AT31" s="2">
        <v>2.8500000000000001E-2</v>
      </c>
      <c r="AU31">
        <v>54.66</v>
      </c>
    </row>
  </sheetData>
  <hyperlinks>
    <hyperlink ref="E1" r:id="rId1" xr:uid="{BDBF4174-F414-F943-91BD-C6AAE70CDBD5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12E3-E114-6B43-B7EE-2A9945631D1E}">
  <dimension ref="A1:AU33"/>
  <sheetViews>
    <sheetView workbookViewId="0">
      <selection activeCell="B1" sqref="B1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725</v>
      </c>
      <c r="C2">
        <v>5</v>
      </c>
      <c r="D2" t="s">
        <v>685</v>
      </c>
      <c r="E2" t="s">
        <v>157</v>
      </c>
      <c r="F2" t="s">
        <v>120</v>
      </c>
      <c r="G2" t="s">
        <v>412</v>
      </c>
      <c r="H2" t="s">
        <v>455</v>
      </c>
      <c r="I2" t="s">
        <v>57</v>
      </c>
      <c r="J2" t="s">
        <v>167</v>
      </c>
      <c r="K2">
        <v>99</v>
      </c>
      <c r="L2">
        <v>5.2</v>
      </c>
      <c r="M2">
        <v>7</v>
      </c>
      <c r="N2">
        <v>4</v>
      </c>
      <c r="O2">
        <v>4</v>
      </c>
      <c r="P2">
        <v>0</v>
      </c>
      <c r="Q2">
        <v>7</v>
      </c>
      <c r="R2">
        <v>1</v>
      </c>
      <c r="S2">
        <v>0</v>
      </c>
      <c r="T2">
        <v>6.35</v>
      </c>
      <c r="U2">
        <v>2.98</v>
      </c>
      <c r="V2">
        <v>23</v>
      </c>
      <c r="W2">
        <v>102</v>
      </c>
      <c r="X2">
        <v>61</v>
      </c>
      <c r="Y2">
        <v>25</v>
      </c>
      <c r="Z2">
        <v>9</v>
      </c>
      <c r="AA2">
        <v>7</v>
      </c>
      <c r="AB2">
        <v>9</v>
      </c>
      <c r="AC2">
        <v>5</v>
      </c>
      <c r="AD2">
        <v>2</v>
      </c>
      <c r="AE2">
        <v>0</v>
      </c>
      <c r="AF2">
        <v>46</v>
      </c>
      <c r="AG2">
        <v>1</v>
      </c>
      <c r="AH2">
        <v>0</v>
      </c>
      <c r="AI2">
        <v>0</v>
      </c>
      <c r="AJ2">
        <v>23</v>
      </c>
      <c r="AK2">
        <v>1</v>
      </c>
      <c r="AL2">
        <v>1</v>
      </c>
      <c r="AM2">
        <v>0</v>
      </c>
      <c r="AN2">
        <v>1</v>
      </c>
      <c r="AO2">
        <v>0</v>
      </c>
      <c r="AP2">
        <v>0</v>
      </c>
      <c r="AQ2">
        <v>1.06</v>
      </c>
      <c r="AR2">
        <v>-9.6000000000000002E-2</v>
      </c>
      <c r="AS2">
        <v>1.03</v>
      </c>
      <c r="AT2" s="2">
        <v>-5.9999999999999995E-4</v>
      </c>
      <c r="AU2">
        <v>-0.04</v>
      </c>
    </row>
    <row r="3" spans="1:47" x14ac:dyDescent="0.2">
      <c r="A3" t="s">
        <v>639</v>
      </c>
      <c r="B3" t="s">
        <v>725</v>
      </c>
      <c r="C3">
        <v>10</v>
      </c>
      <c r="D3" t="s">
        <v>415</v>
      </c>
      <c r="E3" t="s">
        <v>158</v>
      </c>
      <c r="F3" t="s">
        <v>80</v>
      </c>
      <c r="G3" t="s">
        <v>409</v>
      </c>
      <c r="H3" t="s">
        <v>586</v>
      </c>
      <c r="I3" t="s">
        <v>57</v>
      </c>
      <c r="J3" t="s">
        <v>298</v>
      </c>
      <c r="K3">
        <v>5</v>
      </c>
      <c r="L3">
        <v>5</v>
      </c>
      <c r="M3">
        <v>8</v>
      </c>
      <c r="N3">
        <v>6</v>
      </c>
      <c r="O3">
        <v>6</v>
      </c>
      <c r="P3">
        <v>2</v>
      </c>
      <c r="Q3">
        <v>6</v>
      </c>
      <c r="R3">
        <v>2</v>
      </c>
      <c r="S3">
        <v>0</v>
      </c>
      <c r="T3">
        <v>8.44</v>
      </c>
      <c r="U3">
        <v>4.9400000000000004</v>
      </c>
      <c r="V3">
        <v>25</v>
      </c>
      <c r="W3">
        <v>111</v>
      </c>
      <c r="X3">
        <v>70</v>
      </c>
      <c r="Y3">
        <v>15</v>
      </c>
      <c r="Z3">
        <v>13</v>
      </c>
      <c r="AA3">
        <v>5</v>
      </c>
      <c r="AB3">
        <v>12</v>
      </c>
      <c r="AC3">
        <v>8</v>
      </c>
      <c r="AD3">
        <v>2</v>
      </c>
      <c r="AE3">
        <v>0</v>
      </c>
      <c r="AF3">
        <v>31</v>
      </c>
      <c r="AG3">
        <v>0</v>
      </c>
      <c r="AH3">
        <v>0</v>
      </c>
      <c r="AI3">
        <v>0</v>
      </c>
      <c r="AJ3">
        <v>23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0.88</v>
      </c>
      <c r="AR3">
        <v>-0.188</v>
      </c>
      <c r="AS3">
        <v>0.93</v>
      </c>
      <c r="AT3" s="2">
        <v>-1.1999999999999999E-3</v>
      </c>
      <c r="AU3">
        <v>-3.2</v>
      </c>
    </row>
    <row r="4" spans="1:47" x14ac:dyDescent="0.2">
      <c r="A4" t="s">
        <v>639</v>
      </c>
      <c r="B4" t="s">
        <v>725</v>
      </c>
      <c r="C4">
        <v>15</v>
      </c>
      <c r="D4" t="s">
        <v>418</v>
      </c>
      <c r="E4" t="s">
        <v>157</v>
      </c>
      <c r="F4" t="s">
        <v>77</v>
      </c>
      <c r="G4" t="s">
        <v>409</v>
      </c>
      <c r="H4" t="s">
        <v>575</v>
      </c>
      <c r="I4" t="s">
        <v>66</v>
      </c>
      <c r="J4" t="s">
        <v>304</v>
      </c>
      <c r="K4">
        <v>5</v>
      </c>
      <c r="L4">
        <v>6.1</v>
      </c>
      <c r="M4">
        <v>3</v>
      </c>
      <c r="N4">
        <v>2</v>
      </c>
      <c r="O4">
        <v>2</v>
      </c>
      <c r="P4">
        <v>3</v>
      </c>
      <c r="Q4">
        <v>7</v>
      </c>
      <c r="R4">
        <v>0</v>
      </c>
      <c r="S4">
        <v>0</v>
      </c>
      <c r="T4">
        <v>6.35</v>
      </c>
      <c r="U4">
        <v>3.98</v>
      </c>
      <c r="V4">
        <v>25</v>
      </c>
      <c r="W4">
        <v>110</v>
      </c>
      <c r="X4">
        <v>65</v>
      </c>
      <c r="Y4">
        <v>22</v>
      </c>
      <c r="Z4">
        <v>10</v>
      </c>
      <c r="AA4">
        <v>4</v>
      </c>
      <c r="AB4">
        <v>11</v>
      </c>
      <c r="AC4">
        <v>3</v>
      </c>
      <c r="AD4">
        <v>2</v>
      </c>
      <c r="AE4">
        <v>0</v>
      </c>
      <c r="AF4">
        <v>63</v>
      </c>
      <c r="AG4">
        <v>0</v>
      </c>
      <c r="AH4">
        <v>0</v>
      </c>
      <c r="AI4">
        <v>0</v>
      </c>
      <c r="AJ4">
        <v>21</v>
      </c>
      <c r="AK4">
        <v>2</v>
      </c>
      <c r="AL4">
        <v>0</v>
      </c>
      <c r="AM4">
        <v>0</v>
      </c>
      <c r="AN4">
        <v>0</v>
      </c>
      <c r="AO4">
        <v>1</v>
      </c>
      <c r="AP4">
        <v>0</v>
      </c>
      <c r="AQ4">
        <v>1.08</v>
      </c>
      <c r="AR4">
        <v>0.11</v>
      </c>
      <c r="AS4">
        <v>1.19</v>
      </c>
      <c r="AT4" s="2">
        <v>6.9999999999999999E-4</v>
      </c>
      <c r="AU4">
        <v>1.42</v>
      </c>
    </row>
    <row r="5" spans="1:47" x14ac:dyDescent="0.2">
      <c r="A5" t="s">
        <v>639</v>
      </c>
      <c r="B5" t="s">
        <v>725</v>
      </c>
      <c r="C5">
        <v>20</v>
      </c>
      <c r="D5" t="s">
        <v>348</v>
      </c>
      <c r="E5" t="s">
        <v>158</v>
      </c>
      <c r="F5" t="s">
        <v>179</v>
      </c>
      <c r="G5" t="s">
        <v>411</v>
      </c>
      <c r="H5" t="s">
        <v>243</v>
      </c>
      <c r="I5" t="s">
        <v>57</v>
      </c>
      <c r="J5" t="s">
        <v>351</v>
      </c>
      <c r="K5">
        <v>5</v>
      </c>
      <c r="L5">
        <v>6</v>
      </c>
      <c r="M5">
        <v>6</v>
      </c>
      <c r="N5">
        <v>4</v>
      </c>
      <c r="O5">
        <v>4</v>
      </c>
      <c r="P5">
        <v>2</v>
      </c>
      <c r="Q5">
        <v>8</v>
      </c>
      <c r="R5">
        <v>2</v>
      </c>
      <c r="S5">
        <v>0</v>
      </c>
      <c r="T5">
        <v>6.26</v>
      </c>
      <c r="U5">
        <v>4.46</v>
      </c>
      <c r="V5">
        <v>25</v>
      </c>
      <c r="W5">
        <v>108</v>
      </c>
      <c r="X5">
        <v>64</v>
      </c>
      <c r="Y5">
        <v>22</v>
      </c>
      <c r="Z5">
        <v>7</v>
      </c>
      <c r="AA5">
        <v>10</v>
      </c>
      <c r="AB5">
        <v>5</v>
      </c>
      <c r="AC5">
        <v>2</v>
      </c>
      <c r="AD5">
        <v>0</v>
      </c>
      <c r="AE5">
        <v>0</v>
      </c>
      <c r="AF5">
        <v>50</v>
      </c>
      <c r="AG5">
        <v>0</v>
      </c>
      <c r="AH5">
        <v>0</v>
      </c>
      <c r="AI5">
        <v>0</v>
      </c>
      <c r="AJ5">
        <v>23</v>
      </c>
      <c r="AK5">
        <v>1</v>
      </c>
      <c r="AL5">
        <v>0</v>
      </c>
      <c r="AM5">
        <v>0</v>
      </c>
      <c r="AN5">
        <v>1</v>
      </c>
      <c r="AO5">
        <v>0</v>
      </c>
      <c r="AP5">
        <v>0</v>
      </c>
      <c r="AQ5">
        <v>0.91</v>
      </c>
      <c r="AR5">
        <v>-2.3E-2</v>
      </c>
      <c r="AS5">
        <v>0.96</v>
      </c>
      <c r="AT5" s="2">
        <v>-1E-4</v>
      </c>
      <c r="AU5">
        <v>-0.64</v>
      </c>
    </row>
    <row r="6" spans="1:47" x14ac:dyDescent="0.2">
      <c r="A6" t="s">
        <v>639</v>
      </c>
      <c r="B6" t="s">
        <v>725</v>
      </c>
      <c r="C6">
        <v>25</v>
      </c>
      <c r="D6" t="s">
        <v>349</v>
      </c>
      <c r="E6" t="s">
        <v>157</v>
      </c>
      <c r="F6" t="s">
        <v>80</v>
      </c>
      <c r="G6" t="s">
        <v>409</v>
      </c>
      <c r="H6" t="s">
        <v>215</v>
      </c>
      <c r="I6" t="s">
        <v>52</v>
      </c>
      <c r="J6" t="s">
        <v>353</v>
      </c>
      <c r="K6">
        <v>4</v>
      </c>
      <c r="L6">
        <v>4</v>
      </c>
      <c r="M6">
        <v>7</v>
      </c>
      <c r="N6">
        <v>7</v>
      </c>
      <c r="O6">
        <v>7</v>
      </c>
      <c r="P6">
        <v>5</v>
      </c>
      <c r="Q6">
        <v>3</v>
      </c>
      <c r="R6">
        <v>1</v>
      </c>
      <c r="S6">
        <v>0</v>
      </c>
      <c r="T6">
        <v>7.67</v>
      </c>
      <c r="U6">
        <v>5.08</v>
      </c>
      <c r="V6">
        <v>23</v>
      </c>
      <c r="W6">
        <v>93</v>
      </c>
      <c r="X6">
        <v>50</v>
      </c>
      <c r="Y6">
        <v>16</v>
      </c>
      <c r="Z6">
        <v>8</v>
      </c>
      <c r="AA6">
        <v>6</v>
      </c>
      <c r="AB6">
        <v>9</v>
      </c>
      <c r="AC6">
        <v>5</v>
      </c>
      <c r="AD6">
        <v>0</v>
      </c>
      <c r="AE6">
        <v>0</v>
      </c>
      <c r="AF6">
        <v>18</v>
      </c>
      <c r="AG6">
        <v>0</v>
      </c>
      <c r="AH6">
        <v>0</v>
      </c>
      <c r="AI6">
        <v>0</v>
      </c>
      <c r="AJ6">
        <v>18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0.6</v>
      </c>
      <c r="AR6">
        <v>-0.30099999999999999</v>
      </c>
      <c r="AS6">
        <v>0.81</v>
      </c>
      <c r="AT6" s="2">
        <v>-2.5000000000000001E-3</v>
      </c>
      <c r="AU6">
        <v>-4.3600000000000003</v>
      </c>
    </row>
    <row r="7" spans="1:47" x14ac:dyDescent="0.2">
      <c r="A7" t="s">
        <v>639</v>
      </c>
      <c r="B7" t="s">
        <v>725</v>
      </c>
      <c r="C7">
        <v>31</v>
      </c>
      <c r="D7" t="s">
        <v>399</v>
      </c>
      <c r="E7" t="s">
        <v>157</v>
      </c>
      <c r="F7" t="s">
        <v>72</v>
      </c>
      <c r="G7" t="s">
        <v>410</v>
      </c>
      <c r="H7" t="s">
        <v>81</v>
      </c>
      <c r="I7" t="s">
        <v>57</v>
      </c>
      <c r="J7" t="s">
        <v>315</v>
      </c>
      <c r="K7">
        <v>6</v>
      </c>
      <c r="L7">
        <v>6</v>
      </c>
      <c r="M7">
        <v>6</v>
      </c>
      <c r="N7">
        <v>4</v>
      </c>
      <c r="O7">
        <v>4</v>
      </c>
      <c r="P7">
        <v>3</v>
      </c>
      <c r="Q7">
        <v>6</v>
      </c>
      <c r="R7">
        <v>1</v>
      </c>
      <c r="S7">
        <v>0</v>
      </c>
      <c r="T7">
        <v>7.36</v>
      </c>
      <c r="U7">
        <v>5.04</v>
      </c>
      <c r="V7">
        <v>25</v>
      </c>
      <c r="W7">
        <v>125</v>
      </c>
      <c r="X7">
        <v>77</v>
      </c>
      <c r="Y7">
        <v>28</v>
      </c>
      <c r="Z7">
        <v>9</v>
      </c>
      <c r="AA7">
        <v>7</v>
      </c>
      <c r="AB7">
        <v>9</v>
      </c>
      <c r="AC7">
        <v>6</v>
      </c>
      <c r="AD7">
        <v>1</v>
      </c>
      <c r="AE7">
        <v>0</v>
      </c>
      <c r="AF7">
        <v>47</v>
      </c>
      <c r="AG7">
        <v>0</v>
      </c>
      <c r="AH7">
        <v>0</v>
      </c>
      <c r="AI7">
        <v>0</v>
      </c>
      <c r="AJ7">
        <v>22</v>
      </c>
      <c r="AK7">
        <v>2</v>
      </c>
      <c r="AL7">
        <v>0</v>
      </c>
      <c r="AM7">
        <v>0</v>
      </c>
      <c r="AN7">
        <v>1</v>
      </c>
      <c r="AO7">
        <v>0</v>
      </c>
      <c r="AP7">
        <v>0</v>
      </c>
      <c r="AQ7">
        <v>0.55000000000000004</v>
      </c>
      <c r="AR7">
        <v>-0.17499999999999999</v>
      </c>
      <c r="AS7">
        <v>0.66</v>
      </c>
      <c r="AT7" s="2">
        <v>-1.2999999999999999E-3</v>
      </c>
      <c r="AU7">
        <v>-0.8</v>
      </c>
    </row>
    <row r="8" spans="1:47" x14ac:dyDescent="0.2">
      <c r="A8" t="s">
        <v>639</v>
      </c>
      <c r="B8" t="s">
        <v>725</v>
      </c>
      <c r="C8">
        <v>36</v>
      </c>
      <c r="D8" t="s">
        <v>76</v>
      </c>
      <c r="E8" t="s">
        <v>158</v>
      </c>
      <c r="F8" t="s">
        <v>77</v>
      </c>
      <c r="G8" t="s">
        <v>409</v>
      </c>
      <c r="H8" t="s">
        <v>235</v>
      </c>
      <c r="I8" t="s">
        <v>66</v>
      </c>
      <c r="J8" t="s">
        <v>737</v>
      </c>
      <c r="K8">
        <v>5</v>
      </c>
      <c r="L8">
        <v>6</v>
      </c>
      <c r="M8">
        <v>7</v>
      </c>
      <c r="N8">
        <v>3</v>
      </c>
      <c r="O8">
        <v>3</v>
      </c>
      <c r="P8">
        <v>0</v>
      </c>
      <c r="Q8">
        <v>7</v>
      </c>
      <c r="R8">
        <v>1</v>
      </c>
      <c r="S8">
        <v>0</v>
      </c>
      <c r="T8">
        <v>6.92</v>
      </c>
      <c r="U8">
        <v>4.72</v>
      </c>
      <c r="V8">
        <v>24</v>
      </c>
      <c r="W8">
        <v>106</v>
      </c>
      <c r="X8">
        <v>70</v>
      </c>
      <c r="Y8">
        <v>19</v>
      </c>
      <c r="Z8">
        <v>11</v>
      </c>
      <c r="AA8">
        <v>8</v>
      </c>
      <c r="AB8">
        <v>9</v>
      </c>
      <c r="AC8">
        <v>6</v>
      </c>
      <c r="AD8">
        <v>0</v>
      </c>
      <c r="AE8">
        <v>0</v>
      </c>
      <c r="AF8">
        <v>53</v>
      </c>
      <c r="AG8">
        <v>0</v>
      </c>
      <c r="AH8">
        <v>1</v>
      </c>
      <c r="AI8">
        <v>0</v>
      </c>
      <c r="AJ8">
        <v>24</v>
      </c>
      <c r="AK8">
        <v>2</v>
      </c>
      <c r="AL8">
        <v>0</v>
      </c>
      <c r="AM8">
        <v>0</v>
      </c>
      <c r="AN8">
        <v>0</v>
      </c>
      <c r="AO8">
        <v>0</v>
      </c>
      <c r="AP8">
        <v>1</v>
      </c>
      <c r="AQ8">
        <v>0.39</v>
      </c>
      <c r="AR8">
        <v>0.13700000000000001</v>
      </c>
      <c r="AS8">
        <v>0.51</v>
      </c>
      <c r="AT8" s="2">
        <v>1.1000000000000001E-3</v>
      </c>
      <c r="AU8">
        <v>0.36</v>
      </c>
    </row>
    <row r="9" spans="1:47" x14ac:dyDescent="0.2">
      <c r="A9" t="s">
        <v>639</v>
      </c>
      <c r="B9" t="s">
        <v>725</v>
      </c>
      <c r="C9">
        <v>40</v>
      </c>
      <c r="D9" t="s">
        <v>231</v>
      </c>
      <c r="E9" t="s">
        <v>157</v>
      </c>
      <c r="F9" t="s">
        <v>179</v>
      </c>
      <c r="G9" t="s">
        <v>411</v>
      </c>
      <c r="H9" t="s">
        <v>100</v>
      </c>
      <c r="I9" t="s">
        <v>57</v>
      </c>
      <c r="J9" t="s">
        <v>738</v>
      </c>
      <c r="K9">
        <v>4</v>
      </c>
      <c r="L9">
        <v>5.2</v>
      </c>
      <c r="M9">
        <v>5</v>
      </c>
      <c r="N9">
        <v>3</v>
      </c>
      <c r="O9">
        <v>3</v>
      </c>
      <c r="P9">
        <v>1</v>
      </c>
      <c r="Q9">
        <v>9</v>
      </c>
      <c r="R9">
        <v>2</v>
      </c>
      <c r="S9">
        <v>0</v>
      </c>
      <c r="T9">
        <v>6.65</v>
      </c>
      <c r="U9">
        <v>4.7699999999999996</v>
      </c>
      <c r="V9">
        <v>23</v>
      </c>
      <c r="W9">
        <v>102</v>
      </c>
      <c r="X9">
        <v>64</v>
      </c>
      <c r="Y9">
        <v>23</v>
      </c>
      <c r="Z9">
        <v>10</v>
      </c>
      <c r="AA9">
        <v>5</v>
      </c>
      <c r="AB9">
        <v>8</v>
      </c>
      <c r="AC9">
        <v>3</v>
      </c>
      <c r="AD9">
        <v>1</v>
      </c>
      <c r="AE9">
        <v>0</v>
      </c>
      <c r="AF9">
        <v>55</v>
      </c>
      <c r="AG9">
        <v>0</v>
      </c>
      <c r="AH9">
        <v>0</v>
      </c>
      <c r="AI9">
        <v>0</v>
      </c>
      <c r="AJ9">
        <v>22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0.88</v>
      </c>
      <c r="AR9">
        <v>-1.2999999999999999E-2</v>
      </c>
      <c r="AS9">
        <v>0.97</v>
      </c>
      <c r="AT9" s="2">
        <v>-1E-4</v>
      </c>
      <c r="AU9">
        <v>-0.12</v>
      </c>
    </row>
    <row r="10" spans="1:47" x14ac:dyDescent="0.2">
      <c r="A10" t="s">
        <v>639</v>
      </c>
      <c r="B10" t="s">
        <v>725</v>
      </c>
      <c r="C10">
        <v>45</v>
      </c>
      <c r="D10" t="s">
        <v>178</v>
      </c>
      <c r="E10" t="s">
        <v>158</v>
      </c>
      <c r="F10" t="s">
        <v>55</v>
      </c>
      <c r="G10" t="s">
        <v>452</v>
      </c>
      <c r="H10" t="s">
        <v>210</v>
      </c>
      <c r="I10" t="s">
        <v>57</v>
      </c>
      <c r="K10">
        <v>4</v>
      </c>
      <c r="L10">
        <v>5.0999999999999996</v>
      </c>
      <c r="M10">
        <v>4</v>
      </c>
      <c r="N10">
        <v>2</v>
      </c>
      <c r="O10">
        <v>2</v>
      </c>
      <c r="P10">
        <v>2</v>
      </c>
      <c r="Q10">
        <v>6</v>
      </c>
      <c r="R10">
        <v>1</v>
      </c>
      <c r="S10">
        <v>0</v>
      </c>
      <c r="T10">
        <v>6.3</v>
      </c>
      <c r="U10">
        <v>4.74</v>
      </c>
      <c r="V10">
        <v>23</v>
      </c>
      <c r="W10">
        <v>94</v>
      </c>
      <c r="X10">
        <v>57</v>
      </c>
      <c r="Y10">
        <v>19</v>
      </c>
      <c r="Z10">
        <v>4</v>
      </c>
      <c r="AA10">
        <v>9</v>
      </c>
      <c r="AB10">
        <v>6</v>
      </c>
      <c r="AC10">
        <v>2</v>
      </c>
      <c r="AD10">
        <v>0</v>
      </c>
      <c r="AE10">
        <v>0</v>
      </c>
      <c r="AF10">
        <v>56</v>
      </c>
      <c r="AG10">
        <v>0</v>
      </c>
      <c r="AH10">
        <v>0</v>
      </c>
      <c r="AI10">
        <v>0</v>
      </c>
      <c r="AJ10">
        <v>20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1.23</v>
      </c>
      <c r="AR10">
        <v>0.113</v>
      </c>
      <c r="AS10">
        <v>1.5</v>
      </c>
      <c r="AT10" s="2">
        <v>8.0000000000000004E-4</v>
      </c>
      <c r="AU10">
        <v>1.06</v>
      </c>
    </row>
    <row r="11" spans="1:47" x14ac:dyDescent="0.2">
      <c r="A11" t="s">
        <v>639</v>
      </c>
      <c r="B11" t="s">
        <v>725</v>
      </c>
      <c r="C11">
        <v>50</v>
      </c>
      <c r="D11" t="s">
        <v>182</v>
      </c>
      <c r="E11" t="s">
        <v>158</v>
      </c>
      <c r="F11" t="s">
        <v>69</v>
      </c>
      <c r="G11" t="s">
        <v>411</v>
      </c>
      <c r="H11" t="s">
        <v>680</v>
      </c>
      <c r="I11" t="s">
        <v>66</v>
      </c>
      <c r="J11" t="s">
        <v>643</v>
      </c>
      <c r="K11">
        <v>5</v>
      </c>
      <c r="L11">
        <v>7</v>
      </c>
      <c r="M11">
        <v>7</v>
      </c>
      <c r="N11">
        <v>3</v>
      </c>
      <c r="O11">
        <v>3</v>
      </c>
      <c r="P11">
        <v>1</v>
      </c>
      <c r="Q11">
        <v>14</v>
      </c>
      <c r="R11">
        <v>0</v>
      </c>
      <c r="S11">
        <v>0</v>
      </c>
      <c r="T11">
        <v>6</v>
      </c>
      <c r="U11">
        <v>4.1100000000000003</v>
      </c>
      <c r="V11">
        <v>28</v>
      </c>
      <c r="W11">
        <v>113</v>
      </c>
      <c r="X11">
        <v>77</v>
      </c>
      <c r="Y11">
        <v>26</v>
      </c>
      <c r="Z11">
        <v>15</v>
      </c>
      <c r="AA11">
        <v>8</v>
      </c>
      <c r="AB11">
        <v>5</v>
      </c>
      <c r="AC11">
        <v>3</v>
      </c>
      <c r="AD11">
        <v>0</v>
      </c>
      <c r="AE11">
        <v>0</v>
      </c>
      <c r="AF11">
        <v>64</v>
      </c>
      <c r="AG11">
        <v>1</v>
      </c>
      <c r="AH11">
        <v>0</v>
      </c>
      <c r="AI11">
        <v>0</v>
      </c>
      <c r="AJ11">
        <v>26</v>
      </c>
      <c r="AK11">
        <v>2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0.86</v>
      </c>
      <c r="AR11">
        <v>4.2000000000000003E-2</v>
      </c>
      <c r="AS11">
        <v>1.06</v>
      </c>
      <c r="AT11" s="2">
        <v>2.9999999999999997E-4</v>
      </c>
      <c r="AU11">
        <v>0.92</v>
      </c>
    </row>
    <row r="12" spans="1:47" x14ac:dyDescent="0.2">
      <c r="A12" t="s">
        <v>639</v>
      </c>
      <c r="B12" t="s">
        <v>725</v>
      </c>
      <c r="C12">
        <v>55</v>
      </c>
      <c r="D12" t="s">
        <v>356</v>
      </c>
      <c r="E12" t="s">
        <v>157</v>
      </c>
      <c r="F12" t="s">
        <v>50</v>
      </c>
      <c r="G12" t="s">
        <v>409</v>
      </c>
      <c r="H12" t="s">
        <v>262</v>
      </c>
      <c r="I12" t="s">
        <v>429</v>
      </c>
      <c r="K12">
        <v>4</v>
      </c>
      <c r="L12">
        <v>1.2</v>
      </c>
      <c r="M12">
        <v>2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5.83</v>
      </c>
      <c r="U12">
        <v>4.13</v>
      </c>
      <c r="V12">
        <v>7</v>
      </c>
      <c r="W12">
        <v>28</v>
      </c>
      <c r="X12">
        <v>16</v>
      </c>
      <c r="Y12">
        <v>5</v>
      </c>
      <c r="Z12">
        <v>0</v>
      </c>
      <c r="AA12">
        <v>2</v>
      </c>
      <c r="AB12">
        <v>4</v>
      </c>
      <c r="AC12">
        <v>2</v>
      </c>
      <c r="AD12">
        <v>0</v>
      </c>
      <c r="AE12">
        <v>0</v>
      </c>
      <c r="AF12">
        <v>50</v>
      </c>
      <c r="AG12">
        <v>0</v>
      </c>
      <c r="AH12">
        <v>0</v>
      </c>
      <c r="AI12">
        <v>0</v>
      </c>
      <c r="AJ12">
        <v>6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0.95</v>
      </c>
      <c r="AR12">
        <v>5.5E-2</v>
      </c>
      <c r="AS12">
        <v>1.27</v>
      </c>
      <c r="AT12" s="2">
        <v>4.0000000000000002E-4</v>
      </c>
      <c r="AU12">
        <v>0.61</v>
      </c>
    </row>
    <row r="13" spans="1:47" x14ac:dyDescent="0.2">
      <c r="A13" t="s">
        <v>639</v>
      </c>
      <c r="B13" t="s">
        <v>725</v>
      </c>
      <c r="C13">
        <v>57</v>
      </c>
      <c r="D13" t="s">
        <v>557</v>
      </c>
      <c r="E13" t="s">
        <v>157</v>
      </c>
      <c r="F13" t="s">
        <v>96</v>
      </c>
      <c r="G13" t="s">
        <v>412</v>
      </c>
      <c r="H13" t="s">
        <v>293</v>
      </c>
      <c r="I13" t="s">
        <v>74</v>
      </c>
      <c r="J13" t="s">
        <v>645</v>
      </c>
      <c r="K13">
        <v>2</v>
      </c>
      <c r="L13">
        <v>3.1</v>
      </c>
      <c r="M13">
        <v>5</v>
      </c>
      <c r="N13">
        <v>4</v>
      </c>
      <c r="O13">
        <v>4</v>
      </c>
      <c r="P13">
        <v>5</v>
      </c>
      <c r="Q13">
        <v>3</v>
      </c>
      <c r="R13">
        <v>0</v>
      </c>
      <c r="S13">
        <v>0</v>
      </c>
      <c r="T13">
        <v>6.1</v>
      </c>
      <c r="U13">
        <v>4.22</v>
      </c>
      <c r="V13">
        <v>19</v>
      </c>
      <c r="W13">
        <v>86</v>
      </c>
      <c r="X13">
        <v>49</v>
      </c>
      <c r="Y13">
        <v>12</v>
      </c>
      <c r="Z13">
        <v>6</v>
      </c>
      <c r="AA13">
        <v>8</v>
      </c>
      <c r="AB13">
        <v>3</v>
      </c>
      <c r="AC13">
        <v>3</v>
      </c>
      <c r="AD13">
        <v>0</v>
      </c>
      <c r="AE13">
        <v>0</v>
      </c>
      <c r="AF13">
        <v>32</v>
      </c>
      <c r="AG13">
        <v>0</v>
      </c>
      <c r="AH13">
        <v>0</v>
      </c>
      <c r="AI13">
        <v>0</v>
      </c>
      <c r="AJ13">
        <v>14</v>
      </c>
      <c r="AK13">
        <v>2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1.35</v>
      </c>
      <c r="AR13">
        <v>-0.19900000000000001</v>
      </c>
      <c r="AS13">
        <v>1.64</v>
      </c>
      <c r="AT13" s="2">
        <v>-1.5E-3</v>
      </c>
      <c r="AU13">
        <v>-3.1</v>
      </c>
    </row>
    <row r="14" spans="1:47" x14ac:dyDescent="0.2">
      <c r="A14" t="s">
        <v>639</v>
      </c>
      <c r="B14" t="s">
        <v>725</v>
      </c>
      <c r="C14">
        <v>61</v>
      </c>
      <c r="D14" t="s">
        <v>644</v>
      </c>
      <c r="E14" t="s">
        <v>158</v>
      </c>
      <c r="F14" t="s">
        <v>99</v>
      </c>
      <c r="G14" t="s">
        <v>412</v>
      </c>
      <c r="H14" t="s">
        <v>650</v>
      </c>
      <c r="I14" t="s">
        <v>57</v>
      </c>
      <c r="K14">
        <v>5</v>
      </c>
      <c r="L14">
        <v>5.2</v>
      </c>
      <c r="M14">
        <v>6</v>
      </c>
      <c r="N14">
        <v>2</v>
      </c>
      <c r="O14">
        <v>2</v>
      </c>
      <c r="P14">
        <v>3</v>
      </c>
      <c r="Q14">
        <v>5</v>
      </c>
      <c r="R14">
        <v>1</v>
      </c>
      <c r="S14">
        <v>0</v>
      </c>
      <c r="T14">
        <v>5.85</v>
      </c>
      <c r="U14">
        <v>4.3099999999999996</v>
      </c>
      <c r="V14">
        <v>26</v>
      </c>
      <c r="W14">
        <v>108</v>
      </c>
      <c r="X14">
        <v>63</v>
      </c>
      <c r="Y14">
        <v>20</v>
      </c>
      <c r="Z14">
        <v>11</v>
      </c>
      <c r="AA14">
        <v>11</v>
      </c>
      <c r="AB14">
        <v>7</v>
      </c>
      <c r="AC14">
        <v>4</v>
      </c>
      <c r="AD14">
        <v>0</v>
      </c>
      <c r="AE14">
        <v>0</v>
      </c>
      <c r="AF14">
        <v>51</v>
      </c>
      <c r="AG14">
        <v>0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1.08</v>
      </c>
      <c r="AR14">
        <v>0.03</v>
      </c>
      <c r="AS14">
        <v>1.36</v>
      </c>
      <c r="AT14" s="2">
        <v>2.0000000000000001E-4</v>
      </c>
      <c r="AU14">
        <v>0.55000000000000004</v>
      </c>
    </row>
    <row r="15" spans="1:47" x14ac:dyDescent="0.2">
      <c r="A15" t="s">
        <v>639</v>
      </c>
      <c r="B15" t="s">
        <v>725</v>
      </c>
      <c r="C15">
        <v>67</v>
      </c>
      <c r="D15" t="s">
        <v>239</v>
      </c>
      <c r="E15" t="s">
        <v>157</v>
      </c>
      <c r="F15" t="s">
        <v>77</v>
      </c>
      <c r="G15" t="s">
        <v>409</v>
      </c>
      <c r="H15" t="s">
        <v>124</v>
      </c>
      <c r="I15" t="s">
        <v>85</v>
      </c>
      <c r="J15" t="s">
        <v>252</v>
      </c>
      <c r="K15">
        <v>4</v>
      </c>
      <c r="L15">
        <v>7</v>
      </c>
      <c r="M15">
        <v>4</v>
      </c>
      <c r="N15">
        <v>2</v>
      </c>
      <c r="O15">
        <v>2</v>
      </c>
      <c r="P15">
        <v>2</v>
      </c>
      <c r="Q15">
        <v>8</v>
      </c>
      <c r="R15">
        <v>0</v>
      </c>
      <c r="S15">
        <v>1</v>
      </c>
      <c r="T15">
        <v>5.54</v>
      </c>
      <c r="U15">
        <v>4.1100000000000003</v>
      </c>
      <c r="V15">
        <v>26</v>
      </c>
      <c r="W15">
        <v>105</v>
      </c>
      <c r="X15">
        <v>72</v>
      </c>
      <c r="Y15">
        <v>22</v>
      </c>
      <c r="Z15">
        <v>10</v>
      </c>
      <c r="AA15">
        <v>7</v>
      </c>
      <c r="AB15">
        <v>8</v>
      </c>
      <c r="AC15">
        <v>2</v>
      </c>
      <c r="AD15">
        <v>3</v>
      </c>
      <c r="AE15">
        <v>0</v>
      </c>
      <c r="AF15">
        <v>67</v>
      </c>
      <c r="AG15">
        <v>0</v>
      </c>
      <c r="AH15">
        <v>0</v>
      </c>
      <c r="AI15">
        <v>0</v>
      </c>
      <c r="AJ15">
        <v>23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0.94</v>
      </c>
      <c r="AR15">
        <v>0.21299999999999999</v>
      </c>
      <c r="AS15">
        <v>1.62</v>
      </c>
      <c r="AT15" s="2">
        <v>2.2000000000000001E-3</v>
      </c>
      <c r="AU15">
        <v>1.31</v>
      </c>
    </row>
    <row r="16" spans="1:47" x14ac:dyDescent="0.2">
      <c r="A16" t="s">
        <v>639</v>
      </c>
      <c r="B16" t="s">
        <v>725</v>
      </c>
      <c r="C16">
        <v>72</v>
      </c>
      <c r="D16" t="s">
        <v>190</v>
      </c>
      <c r="E16" t="s">
        <v>158</v>
      </c>
      <c r="F16" t="s">
        <v>77</v>
      </c>
      <c r="G16" t="s">
        <v>409</v>
      </c>
      <c r="H16" t="s">
        <v>690</v>
      </c>
      <c r="I16" t="s">
        <v>66</v>
      </c>
      <c r="J16" t="s">
        <v>739</v>
      </c>
      <c r="K16">
        <v>4</v>
      </c>
      <c r="L16">
        <v>6.2</v>
      </c>
      <c r="M16">
        <v>8</v>
      </c>
      <c r="N16">
        <v>5</v>
      </c>
      <c r="O16">
        <v>4</v>
      </c>
      <c r="P16">
        <v>1</v>
      </c>
      <c r="Q16">
        <v>4</v>
      </c>
      <c r="R16">
        <v>1</v>
      </c>
      <c r="S16">
        <v>0</v>
      </c>
      <c r="T16">
        <v>5.53</v>
      </c>
      <c r="U16">
        <v>4.13</v>
      </c>
      <c r="V16">
        <v>28</v>
      </c>
      <c r="W16">
        <v>111</v>
      </c>
      <c r="X16">
        <v>73</v>
      </c>
      <c r="Y16">
        <v>21</v>
      </c>
      <c r="Z16">
        <v>10</v>
      </c>
      <c r="AA16">
        <v>11</v>
      </c>
      <c r="AB16">
        <v>12</v>
      </c>
      <c r="AC16">
        <v>6</v>
      </c>
      <c r="AD16">
        <v>1</v>
      </c>
      <c r="AE16">
        <v>0</v>
      </c>
      <c r="AF16">
        <v>43</v>
      </c>
      <c r="AG16">
        <v>0</v>
      </c>
      <c r="AH16">
        <v>0</v>
      </c>
      <c r="AI16">
        <v>0</v>
      </c>
      <c r="AJ16">
        <v>27</v>
      </c>
      <c r="AK16">
        <v>2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0.5</v>
      </c>
      <c r="AR16">
        <v>-0.191</v>
      </c>
      <c r="AS16">
        <v>0.93</v>
      </c>
      <c r="AT16" s="2">
        <v>-2.0999999999999999E-3</v>
      </c>
      <c r="AU16">
        <v>-1.33</v>
      </c>
    </row>
    <row r="17" spans="1:47" x14ac:dyDescent="0.2">
      <c r="A17" t="s">
        <v>639</v>
      </c>
      <c r="B17" t="s">
        <v>725</v>
      </c>
      <c r="C17">
        <v>77</v>
      </c>
      <c r="D17" t="s">
        <v>457</v>
      </c>
      <c r="E17" t="s">
        <v>158</v>
      </c>
      <c r="F17" t="s">
        <v>93</v>
      </c>
      <c r="G17" t="s">
        <v>411</v>
      </c>
      <c r="H17" t="s">
        <v>100</v>
      </c>
      <c r="I17" t="s">
        <v>66</v>
      </c>
      <c r="J17" t="s">
        <v>125</v>
      </c>
      <c r="K17">
        <v>4</v>
      </c>
      <c r="L17">
        <v>6.1</v>
      </c>
      <c r="M17">
        <v>4</v>
      </c>
      <c r="N17">
        <v>1</v>
      </c>
      <c r="O17">
        <v>1</v>
      </c>
      <c r="P17">
        <v>1</v>
      </c>
      <c r="Q17">
        <v>3</v>
      </c>
      <c r="R17">
        <v>1</v>
      </c>
      <c r="S17">
        <v>0</v>
      </c>
      <c r="T17">
        <v>5.24</v>
      </c>
      <c r="U17">
        <v>4.17</v>
      </c>
      <c r="V17">
        <v>24</v>
      </c>
      <c r="W17">
        <v>103</v>
      </c>
      <c r="X17">
        <v>61</v>
      </c>
      <c r="Y17">
        <v>16</v>
      </c>
      <c r="Z17">
        <v>5</v>
      </c>
      <c r="AA17">
        <v>10</v>
      </c>
      <c r="AB17">
        <v>10</v>
      </c>
      <c r="AC17">
        <v>5</v>
      </c>
      <c r="AD17">
        <v>0</v>
      </c>
      <c r="AE17">
        <v>0</v>
      </c>
      <c r="AF17">
        <v>63</v>
      </c>
      <c r="AG17">
        <v>0</v>
      </c>
      <c r="AH17">
        <v>0</v>
      </c>
      <c r="AI17">
        <v>0</v>
      </c>
      <c r="AJ17">
        <v>23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0.99</v>
      </c>
      <c r="AR17">
        <v>0.29899999999999999</v>
      </c>
      <c r="AS17">
        <v>1.47</v>
      </c>
      <c r="AT17" s="2">
        <v>2.7000000000000001E-3</v>
      </c>
      <c r="AU17">
        <v>2.62</v>
      </c>
    </row>
    <row r="18" spans="1:47" x14ac:dyDescent="0.2">
      <c r="A18" t="s">
        <v>639</v>
      </c>
      <c r="B18" t="s">
        <v>725</v>
      </c>
      <c r="C18">
        <v>83</v>
      </c>
      <c r="D18" t="s">
        <v>244</v>
      </c>
      <c r="E18" t="s">
        <v>158</v>
      </c>
      <c r="F18" t="s">
        <v>173</v>
      </c>
      <c r="G18" t="s">
        <v>412</v>
      </c>
      <c r="H18" t="s">
        <v>622</v>
      </c>
      <c r="I18" t="s">
        <v>57</v>
      </c>
      <c r="J18" t="s">
        <v>370</v>
      </c>
      <c r="K18">
        <v>6</v>
      </c>
      <c r="L18">
        <v>5</v>
      </c>
      <c r="M18">
        <v>8</v>
      </c>
      <c r="N18">
        <v>4</v>
      </c>
      <c r="O18">
        <v>3</v>
      </c>
      <c r="P18">
        <v>2</v>
      </c>
      <c r="Q18">
        <v>7</v>
      </c>
      <c r="R18">
        <v>0</v>
      </c>
      <c r="S18">
        <v>1</v>
      </c>
      <c r="T18">
        <v>5.24</v>
      </c>
      <c r="U18">
        <v>4.0599999999999996</v>
      </c>
      <c r="V18">
        <v>26</v>
      </c>
      <c r="W18">
        <v>107</v>
      </c>
      <c r="X18">
        <v>62</v>
      </c>
      <c r="Y18">
        <v>20</v>
      </c>
      <c r="Z18">
        <v>7</v>
      </c>
      <c r="AA18">
        <v>6</v>
      </c>
      <c r="AB18">
        <v>10</v>
      </c>
      <c r="AC18">
        <v>8</v>
      </c>
      <c r="AD18">
        <v>0</v>
      </c>
      <c r="AE18">
        <v>0</v>
      </c>
      <c r="AF18">
        <v>42</v>
      </c>
      <c r="AG18">
        <v>0</v>
      </c>
      <c r="AH18">
        <v>0</v>
      </c>
      <c r="AI18">
        <v>0</v>
      </c>
      <c r="AJ18">
        <v>23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1</v>
      </c>
      <c r="AQ18">
        <v>1.34</v>
      </c>
      <c r="AR18">
        <v>-0.27200000000000002</v>
      </c>
      <c r="AS18">
        <v>2.02</v>
      </c>
      <c r="AT18" s="2">
        <v>-2.5000000000000001E-3</v>
      </c>
      <c r="AU18">
        <v>-2.2200000000000002</v>
      </c>
    </row>
    <row r="19" spans="1:47" x14ac:dyDescent="0.2">
      <c r="A19" t="s">
        <v>639</v>
      </c>
      <c r="B19" t="s">
        <v>725</v>
      </c>
      <c r="C19">
        <v>90</v>
      </c>
      <c r="D19" t="s">
        <v>250</v>
      </c>
      <c r="E19" t="s">
        <v>157</v>
      </c>
      <c r="F19" t="s">
        <v>69</v>
      </c>
      <c r="G19" t="s">
        <v>411</v>
      </c>
      <c r="H19" t="s">
        <v>180</v>
      </c>
      <c r="I19" t="s">
        <v>322</v>
      </c>
      <c r="J19" t="s">
        <v>372</v>
      </c>
      <c r="K19">
        <v>10</v>
      </c>
      <c r="L19">
        <v>0.2</v>
      </c>
      <c r="M19">
        <v>3</v>
      </c>
      <c r="N19">
        <v>4</v>
      </c>
      <c r="O19">
        <v>4</v>
      </c>
      <c r="P19">
        <v>3</v>
      </c>
      <c r="Q19">
        <v>2</v>
      </c>
      <c r="R19">
        <v>0</v>
      </c>
      <c r="S19">
        <v>0</v>
      </c>
      <c r="T19">
        <v>5.59</v>
      </c>
      <c r="U19">
        <v>4.1100000000000003</v>
      </c>
      <c r="V19">
        <v>8</v>
      </c>
      <c r="W19">
        <v>43</v>
      </c>
      <c r="X19">
        <v>24</v>
      </c>
      <c r="Y19">
        <v>6</v>
      </c>
      <c r="Z19">
        <v>3</v>
      </c>
      <c r="AA19">
        <v>1</v>
      </c>
      <c r="AB19">
        <v>2</v>
      </c>
      <c r="AC19">
        <v>2</v>
      </c>
      <c r="AD19">
        <v>0</v>
      </c>
      <c r="AE19">
        <v>0</v>
      </c>
      <c r="AF19">
        <v>29</v>
      </c>
      <c r="AG19">
        <v>0</v>
      </c>
      <c r="AH19">
        <v>0</v>
      </c>
      <c r="AI19">
        <v>0</v>
      </c>
      <c r="AJ19">
        <v>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1.81</v>
      </c>
      <c r="AR19">
        <v>-0.318</v>
      </c>
      <c r="AS19">
        <v>2.9</v>
      </c>
      <c r="AT19" s="2">
        <v>-3.0999999999999999E-3</v>
      </c>
      <c r="AU19">
        <v>-4</v>
      </c>
    </row>
    <row r="20" spans="1:47" x14ac:dyDescent="0.2">
      <c r="A20" t="s">
        <v>639</v>
      </c>
      <c r="B20" t="s">
        <v>725</v>
      </c>
      <c r="C20">
        <v>94</v>
      </c>
      <c r="D20" t="s">
        <v>459</v>
      </c>
      <c r="E20" t="s">
        <v>158</v>
      </c>
      <c r="F20" t="s">
        <v>72</v>
      </c>
      <c r="G20" t="s">
        <v>410</v>
      </c>
      <c r="H20" t="s">
        <v>740</v>
      </c>
      <c r="I20" t="s">
        <v>52</v>
      </c>
      <c r="J20" t="s">
        <v>375</v>
      </c>
      <c r="K20">
        <v>4</v>
      </c>
      <c r="L20">
        <v>5</v>
      </c>
      <c r="M20">
        <v>6</v>
      </c>
      <c r="N20">
        <v>3</v>
      </c>
      <c r="O20">
        <v>3</v>
      </c>
      <c r="P20">
        <v>4</v>
      </c>
      <c r="Q20">
        <v>6</v>
      </c>
      <c r="R20">
        <v>0</v>
      </c>
      <c r="S20">
        <v>0</v>
      </c>
      <c r="T20">
        <v>5.58</v>
      </c>
      <c r="U20">
        <v>4.0599999999999996</v>
      </c>
      <c r="V20">
        <v>24</v>
      </c>
      <c r="W20">
        <v>112</v>
      </c>
      <c r="X20">
        <v>63</v>
      </c>
      <c r="Y20">
        <v>19</v>
      </c>
      <c r="Z20">
        <v>10</v>
      </c>
      <c r="AA20">
        <v>5</v>
      </c>
      <c r="AB20">
        <v>9</v>
      </c>
      <c r="AC20">
        <v>6</v>
      </c>
      <c r="AD20">
        <v>0</v>
      </c>
      <c r="AE20">
        <v>0</v>
      </c>
      <c r="AF20">
        <v>45</v>
      </c>
      <c r="AG20">
        <v>1</v>
      </c>
      <c r="AH20">
        <v>0</v>
      </c>
      <c r="AI20">
        <v>0</v>
      </c>
      <c r="AJ20">
        <v>19</v>
      </c>
      <c r="AK20">
        <v>4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1.06</v>
      </c>
      <c r="AR20">
        <v>-5.3999999999999999E-2</v>
      </c>
      <c r="AS20">
        <v>1.67</v>
      </c>
      <c r="AT20" s="2">
        <v>-5.0000000000000001E-4</v>
      </c>
      <c r="AU20">
        <v>-0.2</v>
      </c>
    </row>
    <row r="21" spans="1:47" x14ac:dyDescent="0.2">
      <c r="A21" t="s">
        <v>639</v>
      </c>
      <c r="B21" t="s">
        <v>725</v>
      </c>
      <c r="C21">
        <v>100</v>
      </c>
      <c r="D21" t="s">
        <v>256</v>
      </c>
      <c r="E21" t="s">
        <v>158</v>
      </c>
      <c r="F21" t="s">
        <v>64</v>
      </c>
      <c r="G21" t="s">
        <v>411</v>
      </c>
      <c r="H21" t="s">
        <v>189</v>
      </c>
      <c r="I21" t="s">
        <v>85</v>
      </c>
      <c r="J21" t="s">
        <v>140</v>
      </c>
      <c r="K21">
        <v>5</v>
      </c>
      <c r="L21">
        <v>8</v>
      </c>
      <c r="M21">
        <v>7</v>
      </c>
      <c r="N21">
        <v>1</v>
      </c>
      <c r="O21">
        <v>1</v>
      </c>
      <c r="P21">
        <v>1</v>
      </c>
      <c r="Q21">
        <v>6</v>
      </c>
      <c r="R21">
        <v>0</v>
      </c>
      <c r="S21">
        <v>0</v>
      </c>
      <c r="T21">
        <v>5.25</v>
      </c>
      <c r="U21">
        <v>3.91</v>
      </c>
      <c r="V21">
        <v>30</v>
      </c>
      <c r="W21">
        <v>116</v>
      </c>
      <c r="X21">
        <v>77</v>
      </c>
      <c r="Y21">
        <v>29</v>
      </c>
      <c r="Z21">
        <v>10</v>
      </c>
      <c r="AA21">
        <v>12</v>
      </c>
      <c r="AB21">
        <v>11</v>
      </c>
      <c r="AC21">
        <v>6</v>
      </c>
      <c r="AD21">
        <v>2</v>
      </c>
      <c r="AE21">
        <v>0</v>
      </c>
      <c r="AF21">
        <v>69</v>
      </c>
      <c r="AG21">
        <v>0</v>
      </c>
      <c r="AH21">
        <v>1</v>
      </c>
      <c r="AI21">
        <v>0</v>
      </c>
      <c r="AJ21">
        <v>29</v>
      </c>
      <c r="AK21">
        <v>2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1.45</v>
      </c>
      <c r="AR21">
        <v>0.46500000000000002</v>
      </c>
      <c r="AS21">
        <v>2.29</v>
      </c>
      <c r="AT21" s="2">
        <v>4.4000000000000003E-3</v>
      </c>
      <c r="AU21">
        <v>3.48</v>
      </c>
    </row>
    <row r="22" spans="1:47" x14ac:dyDescent="0.2">
      <c r="A22" t="s">
        <v>639</v>
      </c>
      <c r="B22" t="s">
        <v>725</v>
      </c>
      <c r="C22">
        <v>107</v>
      </c>
      <c r="D22" t="s">
        <v>205</v>
      </c>
      <c r="E22" t="s">
        <v>158</v>
      </c>
      <c r="F22" t="s">
        <v>227</v>
      </c>
      <c r="G22" t="s">
        <v>410</v>
      </c>
      <c r="H22" t="s">
        <v>128</v>
      </c>
      <c r="I22" t="s">
        <v>66</v>
      </c>
      <c r="J22" t="s">
        <v>142</v>
      </c>
      <c r="K22">
        <v>7</v>
      </c>
      <c r="L22">
        <v>7</v>
      </c>
      <c r="M22">
        <v>7</v>
      </c>
      <c r="N22">
        <v>1</v>
      </c>
      <c r="O22">
        <v>1</v>
      </c>
      <c r="P22">
        <v>2</v>
      </c>
      <c r="Q22">
        <v>7</v>
      </c>
      <c r="R22">
        <v>1</v>
      </c>
      <c r="S22">
        <v>0</v>
      </c>
      <c r="T22">
        <v>5</v>
      </c>
      <c r="U22">
        <v>3.91</v>
      </c>
      <c r="V22">
        <v>29</v>
      </c>
      <c r="W22">
        <v>114</v>
      </c>
      <c r="X22">
        <v>67</v>
      </c>
      <c r="Y22">
        <v>22</v>
      </c>
      <c r="Z22">
        <v>14</v>
      </c>
      <c r="AA22">
        <v>9</v>
      </c>
      <c r="AB22">
        <v>11</v>
      </c>
      <c r="AC22">
        <v>5</v>
      </c>
      <c r="AD22">
        <v>3</v>
      </c>
      <c r="AE22">
        <v>0</v>
      </c>
      <c r="AF22">
        <v>64</v>
      </c>
      <c r="AG22">
        <v>0</v>
      </c>
      <c r="AH22">
        <v>0</v>
      </c>
      <c r="AI22">
        <v>0</v>
      </c>
      <c r="AJ22">
        <v>27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0.81</v>
      </c>
      <c r="AR22">
        <v>0.23200000000000001</v>
      </c>
      <c r="AS22">
        <v>1.31</v>
      </c>
      <c r="AT22" s="2">
        <v>2.3E-3</v>
      </c>
      <c r="AU22">
        <v>2.92</v>
      </c>
    </row>
    <row r="23" spans="1:47" x14ac:dyDescent="0.2">
      <c r="A23" t="s">
        <v>639</v>
      </c>
      <c r="B23" t="s">
        <v>725</v>
      </c>
      <c r="C23">
        <v>111</v>
      </c>
      <c r="D23" t="s">
        <v>123</v>
      </c>
      <c r="E23" t="s">
        <v>158</v>
      </c>
      <c r="F23" t="s">
        <v>96</v>
      </c>
      <c r="G23" t="s">
        <v>412</v>
      </c>
      <c r="H23" t="s">
        <v>136</v>
      </c>
      <c r="I23" t="s">
        <v>85</v>
      </c>
      <c r="K23">
        <v>4</v>
      </c>
      <c r="L23">
        <v>7</v>
      </c>
      <c r="M23">
        <v>7</v>
      </c>
      <c r="N23">
        <v>1</v>
      </c>
      <c r="O23">
        <v>1</v>
      </c>
      <c r="P23">
        <v>0</v>
      </c>
      <c r="Q23">
        <v>9</v>
      </c>
      <c r="R23">
        <v>1</v>
      </c>
      <c r="S23">
        <v>0</v>
      </c>
      <c r="T23">
        <v>4.79</v>
      </c>
      <c r="U23">
        <v>3.82</v>
      </c>
      <c r="V23">
        <v>28</v>
      </c>
      <c r="W23">
        <v>105</v>
      </c>
      <c r="X23">
        <v>72</v>
      </c>
      <c r="Y23">
        <v>27</v>
      </c>
      <c r="Z23">
        <v>9</v>
      </c>
      <c r="AA23">
        <v>10</v>
      </c>
      <c r="AB23">
        <v>9</v>
      </c>
      <c r="AC23">
        <v>3</v>
      </c>
      <c r="AD23">
        <v>2</v>
      </c>
      <c r="AE23">
        <v>0</v>
      </c>
      <c r="AF23">
        <v>68</v>
      </c>
      <c r="AG23">
        <v>1</v>
      </c>
      <c r="AH23">
        <v>0</v>
      </c>
      <c r="AI23">
        <v>0</v>
      </c>
      <c r="AJ23">
        <v>28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1.22</v>
      </c>
      <c r="AR23">
        <v>0.28399999999999997</v>
      </c>
      <c r="AS23">
        <v>1.83</v>
      </c>
      <c r="AT23" s="2">
        <v>2.5999999999999999E-3</v>
      </c>
      <c r="AU23">
        <v>2.5299999999999998</v>
      </c>
    </row>
    <row r="24" spans="1:47" x14ac:dyDescent="0.2">
      <c r="A24" t="s">
        <v>639</v>
      </c>
      <c r="B24" t="s">
        <v>725</v>
      </c>
      <c r="C24">
        <v>116</v>
      </c>
      <c r="D24" t="s">
        <v>127</v>
      </c>
      <c r="E24" t="s">
        <v>157</v>
      </c>
      <c r="F24" t="s">
        <v>102</v>
      </c>
      <c r="G24" t="s">
        <v>410</v>
      </c>
      <c r="H24" t="s">
        <v>183</v>
      </c>
      <c r="I24" t="s">
        <v>66</v>
      </c>
      <c r="J24" t="s">
        <v>145</v>
      </c>
      <c r="K24">
        <v>4</v>
      </c>
      <c r="L24">
        <v>6.2</v>
      </c>
      <c r="M24">
        <v>7</v>
      </c>
      <c r="N24">
        <v>3</v>
      </c>
      <c r="O24">
        <v>3</v>
      </c>
      <c r="P24">
        <v>2</v>
      </c>
      <c r="Q24">
        <v>11</v>
      </c>
      <c r="R24">
        <v>3</v>
      </c>
      <c r="S24">
        <v>0</v>
      </c>
      <c r="T24">
        <v>4.75</v>
      </c>
      <c r="U24">
        <v>3.97</v>
      </c>
      <c r="V24">
        <v>28</v>
      </c>
      <c r="W24">
        <v>116</v>
      </c>
      <c r="X24">
        <v>70</v>
      </c>
      <c r="Y24">
        <v>18</v>
      </c>
      <c r="Z24">
        <v>18</v>
      </c>
      <c r="AA24">
        <v>5</v>
      </c>
      <c r="AB24">
        <v>10</v>
      </c>
      <c r="AC24">
        <v>2</v>
      </c>
      <c r="AD24">
        <v>0</v>
      </c>
      <c r="AE24">
        <v>0</v>
      </c>
      <c r="AF24">
        <v>57</v>
      </c>
      <c r="AG24">
        <v>0</v>
      </c>
      <c r="AH24">
        <v>1</v>
      </c>
      <c r="AI24">
        <v>0</v>
      </c>
      <c r="AJ24">
        <v>26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0.9</v>
      </c>
      <c r="AR24">
        <v>4.9000000000000002E-2</v>
      </c>
      <c r="AS24">
        <v>1.39</v>
      </c>
      <c r="AT24" s="2">
        <v>5.0000000000000001E-4</v>
      </c>
      <c r="AU24">
        <v>0.63</v>
      </c>
    </row>
    <row r="25" spans="1:47" x14ac:dyDescent="0.2">
      <c r="A25" t="s">
        <v>639</v>
      </c>
      <c r="B25" t="s">
        <v>725</v>
      </c>
      <c r="C25">
        <v>121</v>
      </c>
      <c r="D25" t="s">
        <v>378</v>
      </c>
      <c r="E25" t="s">
        <v>157</v>
      </c>
      <c r="F25" t="s">
        <v>50</v>
      </c>
      <c r="G25" t="s">
        <v>409</v>
      </c>
      <c r="H25" t="s">
        <v>503</v>
      </c>
      <c r="I25" t="s">
        <v>66</v>
      </c>
      <c r="J25" t="s">
        <v>148</v>
      </c>
      <c r="K25">
        <v>1</v>
      </c>
      <c r="L25">
        <v>6.1</v>
      </c>
      <c r="M25">
        <v>7</v>
      </c>
      <c r="N25">
        <v>0</v>
      </c>
      <c r="O25">
        <v>0</v>
      </c>
      <c r="P25">
        <v>2</v>
      </c>
      <c r="Q25">
        <v>4</v>
      </c>
      <c r="R25">
        <v>0</v>
      </c>
      <c r="S25">
        <v>0</v>
      </c>
      <c r="T25">
        <v>4.5</v>
      </c>
      <c r="U25">
        <v>3.9</v>
      </c>
      <c r="V25">
        <v>27</v>
      </c>
      <c r="W25">
        <v>105</v>
      </c>
      <c r="X25">
        <v>64</v>
      </c>
      <c r="Y25">
        <v>12</v>
      </c>
      <c r="Z25">
        <v>10</v>
      </c>
      <c r="AA25">
        <v>9</v>
      </c>
      <c r="AB25">
        <v>12</v>
      </c>
      <c r="AC25">
        <v>10</v>
      </c>
      <c r="AD25">
        <v>2</v>
      </c>
      <c r="AE25">
        <v>0</v>
      </c>
      <c r="AF25">
        <v>61</v>
      </c>
      <c r="AG25">
        <v>0</v>
      </c>
      <c r="AH25">
        <v>0</v>
      </c>
      <c r="AI25">
        <v>0</v>
      </c>
      <c r="AJ25">
        <v>25</v>
      </c>
      <c r="AK25">
        <v>3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0.86</v>
      </c>
      <c r="AR25">
        <v>0.30199999999999999</v>
      </c>
      <c r="AS25">
        <v>1.22</v>
      </c>
      <c r="AT25" s="2">
        <v>2.5999999999999999E-3</v>
      </c>
      <c r="AU25">
        <v>3.18</v>
      </c>
    </row>
    <row r="26" spans="1:47" x14ac:dyDescent="0.2">
      <c r="A26" t="s">
        <v>639</v>
      </c>
      <c r="B26" t="s">
        <v>725</v>
      </c>
      <c r="C26">
        <v>126</v>
      </c>
      <c r="D26" t="s">
        <v>265</v>
      </c>
      <c r="E26" t="s">
        <v>158</v>
      </c>
      <c r="F26" t="s">
        <v>102</v>
      </c>
      <c r="G26" t="s">
        <v>410</v>
      </c>
      <c r="H26" t="s">
        <v>741</v>
      </c>
      <c r="I26" t="s">
        <v>57</v>
      </c>
      <c r="J26" t="s">
        <v>153</v>
      </c>
      <c r="K26">
        <v>4</v>
      </c>
      <c r="L26">
        <v>5.0999999999999996</v>
      </c>
      <c r="M26">
        <v>7</v>
      </c>
      <c r="N26">
        <v>4</v>
      </c>
      <c r="O26">
        <v>4</v>
      </c>
      <c r="P26">
        <v>3</v>
      </c>
      <c r="Q26">
        <v>8</v>
      </c>
      <c r="R26">
        <v>1</v>
      </c>
      <c r="S26">
        <v>0</v>
      </c>
      <c r="T26">
        <v>4.59</v>
      </c>
      <c r="U26">
        <v>3.91</v>
      </c>
      <c r="V26">
        <v>24</v>
      </c>
      <c r="W26">
        <v>104</v>
      </c>
      <c r="X26">
        <v>59</v>
      </c>
      <c r="Y26">
        <v>29</v>
      </c>
      <c r="Z26">
        <v>7</v>
      </c>
      <c r="AA26">
        <v>6</v>
      </c>
      <c r="AB26">
        <v>7</v>
      </c>
      <c r="AC26">
        <v>4</v>
      </c>
      <c r="AD26">
        <v>2</v>
      </c>
      <c r="AE26">
        <v>0</v>
      </c>
      <c r="AF26">
        <v>43</v>
      </c>
      <c r="AG26">
        <v>0</v>
      </c>
      <c r="AH26">
        <v>1</v>
      </c>
      <c r="AI26">
        <v>0</v>
      </c>
      <c r="AJ26">
        <v>21</v>
      </c>
      <c r="AK26">
        <v>1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0.88</v>
      </c>
      <c r="AR26">
        <v>4.4999999999999998E-2</v>
      </c>
      <c r="AS26">
        <v>1.31</v>
      </c>
      <c r="AT26" s="2">
        <v>4.0000000000000002E-4</v>
      </c>
      <c r="AU26">
        <v>-1.21</v>
      </c>
    </row>
    <row r="27" spans="1:47" x14ac:dyDescent="0.2">
      <c r="A27" t="s">
        <v>639</v>
      </c>
      <c r="B27" t="s">
        <v>725</v>
      </c>
      <c r="C27">
        <v>131</v>
      </c>
      <c r="D27" t="s">
        <v>742</v>
      </c>
      <c r="E27" t="s">
        <v>157</v>
      </c>
      <c r="F27" t="s">
        <v>227</v>
      </c>
      <c r="G27" t="s">
        <v>410</v>
      </c>
      <c r="H27" t="s">
        <v>189</v>
      </c>
      <c r="I27" t="s">
        <v>57</v>
      </c>
      <c r="J27" t="s">
        <v>743</v>
      </c>
      <c r="K27">
        <v>5</v>
      </c>
      <c r="L27">
        <v>6</v>
      </c>
      <c r="M27">
        <v>4</v>
      </c>
      <c r="N27">
        <v>1</v>
      </c>
      <c r="O27">
        <v>1</v>
      </c>
      <c r="P27">
        <v>4</v>
      </c>
      <c r="Q27">
        <v>4</v>
      </c>
      <c r="R27">
        <v>0</v>
      </c>
      <c r="S27">
        <v>1</v>
      </c>
      <c r="T27">
        <v>4.46</v>
      </c>
      <c r="U27">
        <v>3.93</v>
      </c>
      <c r="V27">
        <v>26</v>
      </c>
      <c r="W27">
        <v>109</v>
      </c>
      <c r="X27">
        <v>64</v>
      </c>
      <c r="Y27">
        <v>19</v>
      </c>
      <c r="Z27">
        <v>5</v>
      </c>
      <c r="AA27">
        <v>7</v>
      </c>
      <c r="AB27">
        <v>10</v>
      </c>
      <c r="AC27">
        <v>3</v>
      </c>
      <c r="AD27">
        <v>2</v>
      </c>
      <c r="AE27">
        <v>0</v>
      </c>
      <c r="AF27">
        <v>60</v>
      </c>
      <c r="AG27">
        <v>0</v>
      </c>
      <c r="AH27">
        <v>1</v>
      </c>
      <c r="AI27">
        <v>0</v>
      </c>
      <c r="AJ27">
        <v>21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1.36</v>
      </c>
      <c r="AR27">
        <v>0.29699999999999999</v>
      </c>
      <c r="AS27">
        <v>0.92</v>
      </c>
      <c r="AT27" s="2">
        <v>1.1999999999999999E-3</v>
      </c>
      <c r="AU27">
        <v>2.2999999999999998</v>
      </c>
    </row>
    <row r="28" spans="1:47" x14ac:dyDescent="0.2">
      <c r="A28" t="s">
        <v>639</v>
      </c>
      <c r="B28" t="s">
        <v>725</v>
      </c>
      <c r="C28">
        <v>137</v>
      </c>
      <c r="D28" t="s">
        <v>270</v>
      </c>
      <c r="E28" t="s">
        <v>157</v>
      </c>
      <c r="F28" t="s">
        <v>59</v>
      </c>
      <c r="G28" t="s">
        <v>409</v>
      </c>
      <c r="H28" t="s">
        <v>100</v>
      </c>
      <c r="I28" t="s">
        <v>66</v>
      </c>
      <c r="J28" t="s">
        <v>744</v>
      </c>
      <c r="K28">
        <v>4</v>
      </c>
      <c r="L28">
        <v>6.1</v>
      </c>
      <c r="M28">
        <v>3</v>
      </c>
      <c r="N28">
        <v>2</v>
      </c>
      <c r="O28">
        <v>2</v>
      </c>
      <c r="P28">
        <v>1</v>
      </c>
      <c r="Q28">
        <v>9</v>
      </c>
      <c r="R28">
        <v>1</v>
      </c>
      <c r="S28">
        <v>2</v>
      </c>
      <c r="T28">
        <v>4.3899999999999997</v>
      </c>
      <c r="U28">
        <v>3.92</v>
      </c>
      <c r="V28">
        <v>24</v>
      </c>
      <c r="W28">
        <v>97</v>
      </c>
      <c r="X28">
        <v>59</v>
      </c>
      <c r="Y28">
        <v>15</v>
      </c>
      <c r="Z28">
        <v>16</v>
      </c>
      <c r="AA28">
        <v>6</v>
      </c>
      <c r="AB28">
        <v>6</v>
      </c>
      <c r="AC28">
        <v>2</v>
      </c>
      <c r="AD28">
        <v>2</v>
      </c>
      <c r="AE28">
        <v>0</v>
      </c>
      <c r="AF28">
        <v>67</v>
      </c>
      <c r="AG28">
        <v>0</v>
      </c>
      <c r="AH28">
        <v>0</v>
      </c>
      <c r="AI28">
        <v>0</v>
      </c>
      <c r="AJ28">
        <v>21</v>
      </c>
      <c r="AK28">
        <v>0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1.04</v>
      </c>
      <c r="AR28">
        <v>0.189</v>
      </c>
      <c r="AS28">
        <v>0.18</v>
      </c>
      <c r="AT28" s="2">
        <v>2.0000000000000001E-4</v>
      </c>
      <c r="AU28">
        <v>1.32</v>
      </c>
    </row>
    <row r="29" spans="1:47" x14ac:dyDescent="0.2">
      <c r="A29" t="s">
        <v>639</v>
      </c>
      <c r="B29" t="s">
        <v>725</v>
      </c>
      <c r="C29">
        <v>143</v>
      </c>
      <c r="D29" t="s">
        <v>385</v>
      </c>
      <c r="E29" t="s">
        <v>158</v>
      </c>
      <c r="F29" t="s">
        <v>88</v>
      </c>
      <c r="G29" t="s">
        <v>410</v>
      </c>
      <c r="H29" t="s">
        <v>78</v>
      </c>
      <c r="I29" t="s">
        <v>66</v>
      </c>
      <c r="J29" t="s">
        <v>745</v>
      </c>
      <c r="K29">
        <v>5</v>
      </c>
      <c r="L29">
        <v>6.1</v>
      </c>
      <c r="M29">
        <v>7</v>
      </c>
      <c r="N29">
        <v>2</v>
      </c>
      <c r="O29">
        <v>2</v>
      </c>
      <c r="P29">
        <v>0</v>
      </c>
      <c r="Q29">
        <v>7</v>
      </c>
      <c r="R29">
        <v>1</v>
      </c>
      <c r="S29">
        <v>0</v>
      </c>
      <c r="T29">
        <v>4.33</v>
      </c>
      <c r="U29">
        <v>3.89</v>
      </c>
      <c r="V29">
        <v>24</v>
      </c>
      <c r="W29">
        <v>110</v>
      </c>
      <c r="X29">
        <v>67</v>
      </c>
      <c r="Y29">
        <v>15</v>
      </c>
      <c r="Z29">
        <v>17</v>
      </c>
      <c r="AA29">
        <v>9</v>
      </c>
      <c r="AB29">
        <v>8</v>
      </c>
      <c r="AC29">
        <v>5</v>
      </c>
      <c r="AD29">
        <v>0</v>
      </c>
      <c r="AE29">
        <v>0</v>
      </c>
      <c r="AF29">
        <v>58</v>
      </c>
      <c r="AG29">
        <v>0</v>
      </c>
      <c r="AH29">
        <v>0</v>
      </c>
      <c r="AI29">
        <v>0</v>
      </c>
      <c r="AJ29">
        <v>24</v>
      </c>
      <c r="AK29">
        <v>2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1.1599999999999999</v>
      </c>
      <c r="AR29">
        <v>0.153</v>
      </c>
      <c r="AS29">
        <v>0.19</v>
      </c>
      <c r="AT29" s="2">
        <v>2.0000000000000001E-4</v>
      </c>
      <c r="AU29">
        <v>1.62</v>
      </c>
    </row>
    <row r="30" spans="1:47" x14ac:dyDescent="0.2">
      <c r="A30" t="s">
        <v>639</v>
      </c>
      <c r="B30" t="s">
        <v>725</v>
      </c>
      <c r="C30">
        <v>148</v>
      </c>
      <c r="D30" t="s">
        <v>445</v>
      </c>
      <c r="E30" t="s">
        <v>158</v>
      </c>
      <c r="F30" t="s">
        <v>50</v>
      </c>
      <c r="G30" t="s">
        <v>409</v>
      </c>
      <c r="H30" t="s">
        <v>210</v>
      </c>
      <c r="I30" t="s">
        <v>57</v>
      </c>
      <c r="J30" t="s">
        <v>674</v>
      </c>
      <c r="K30">
        <v>4</v>
      </c>
      <c r="L30">
        <v>5.0999999999999996</v>
      </c>
      <c r="M30">
        <v>9</v>
      </c>
      <c r="N30">
        <v>4</v>
      </c>
      <c r="O30">
        <v>4</v>
      </c>
      <c r="P30">
        <v>1</v>
      </c>
      <c r="Q30">
        <v>6</v>
      </c>
      <c r="R30">
        <v>2</v>
      </c>
      <c r="S30">
        <v>0</v>
      </c>
      <c r="T30">
        <v>4.41</v>
      </c>
      <c r="U30">
        <v>3.97</v>
      </c>
      <c r="V30">
        <v>26</v>
      </c>
      <c r="W30">
        <v>98</v>
      </c>
      <c r="X30">
        <v>66</v>
      </c>
      <c r="Y30">
        <v>19</v>
      </c>
      <c r="Z30">
        <v>10</v>
      </c>
      <c r="AA30">
        <v>10</v>
      </c>
      <c r="AB30">
        <v>9</v>
      </c>
      <c r="AC30">
        <v>7</v>
      </c>
      <c r="AD30">
        <v>0</v>
      </c>
      <c r="AE30">
        <v>0</v>
      </c>
      <c r="AF30">
        <v>39</v>
      </c>
      <c r="AG30">
        <v>0</v>
      </c>
      <c r="AH30">
        <v>0</v>
      </c>
      <c r="AI30">
        <v>0</v>
      </c>
      <c r="AJ30">
        <v>25</v>
      </c>
      <c r="AK30">
        <v>2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1.1499999999999999</v>
      </c>
      <c r="AR30">
        <v>-3.6999999999999998E-2</v>
      </c>
      <c r="AS30">
        <v>0.1</v>
      </c>
      <c r="AT30" s="2">
        <v>0</v>
      </c>
      <c r="AU30">
        <v>-0.21</v>
      </c>
    </row>
    <row r="31" spans="1:47" x14ac:dyDescent="0.2">
      <c r="A31" t="s">
        <v>639</v>
      </c>
      <c r="B31" t="s">
        <v>725</v>
      </c>
      <c r="C31">
        <v>154</v>
      </c>
      <c r="D31" t="s">
        <v>146</v>
      </c>
      <c r="E31" t="s">
        <v>157</v>
      </c>
      <c r="F31" t="s">
        <v>135</v>
      </c>
      <c r="G31" t="s">
        <v>411</v>
      </c>
      <c r="H31" t="s">
        <v>51</v>
      </c>
      <c r="I31" t="s">
        <v>66</v>
      </c>
      <c r="K31">
        <v>6</v>
      </c>
      <c r="L31">
        <v>7</v>
      </c>
      <c r="M31">
        <v>5</v>
      </c>
      <c r="N31">
        <v>1</v>
      </c>
      <c r="O31">
        <v>1</v>
      </c>
      <c r="P31">
        <v>3</v>
      </c>
      <c r="Q31">
        <v>6</v>
      </c>
      <c r="R31">
        <v>0</v>
      </c>
      <c r="S31">
        <v>0</v>
      </c>
      <c r="T31">
        <v>4.28</v>
      </c>
      <c r="U31">
        <v>3.92</v>
      </c>
      <c r="V31">
        <v>26</v>
      </c>
      <c r="W31">
        <v>116</v>
      </c>
      <c r="X31">
        <v>70</v>
      </c>
      <c r="Y31">
        <v>22</v>
      </c>
      <c r="Z31">
        <v>6</v>
      </c>
      <c r="AA31">
        <v>11</v>
      </c>
      <c r="AB31">
        <v>6</v>
      </c>
      <c r="AC31">
        <v>3</v>
      </c>
      <c r="AD31">
        <v>1</v>
      </c>
      <c r="AE31">
        <v>0</v>
      </c>
      <c r="AF31">
        <v>66</v>
      </c>
      <c r="AG31">
        <v>0</v>
      </c>
      <c r="AH31">
        <v>1</v>
      </c>
      <c r="AI31">
        <v>0</v>
      </c>
      <c r="AJ31">
        <v>23</v>
      </c>
      <c r="AK31">
        <v>1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1.25</v>
      </c>
      <c r="AR31">
        <v>0.247</v>
      </c>
      <c r="AS31">
        <v>0.1</v>
      </c>
      <c r="AT31" s="2">
        <v>1E-4</v>
      </c>
      <c r="AU31">
        <v>2.5099999999999998</v>
      </c>
    </row>
    <row r="32" spans="1:47" x14ac:dyDescent="0.2">
      <c r="A32" t="s">
        <v>639</v>
      </c>
      <c r="B32" t="s">
        <v>725</v>
      </c>
      <c r="C32">
        <v>160</v>
      </c>
      <c r="D32" t="s">
        <v>279</v>
      </c>
      <c r="E32" t="s">
        <v>158</v>
      </c>
      <c r="F32" t="s">
        <v>59</v>
      </c>
      <c r="G32" t="s">
        <v>409</v>
      </c>
      <c r="H32" t="s">
        <v>551</v>
      </c>
      <c r="I32" t="s">
        <v>57</v>
      </c>
      <c r="J32" t="s">
        <v>746</v>
      </c>
      <c r="K32">
        <v>6</v>
      </c>
      <c r="L32">
        <v>6</v>
      </c>
      <c r="M32">
        <v>4</v>
      </c>
      <c r="N32">
        <v>1</v>
      </c>
      <c r="O32">
        <v>1</v>
      </c>
      <c r="P32">
        <v>0</v>
      </c>
      <c r="Q32">
        <v>7</v>
      </c>
      <c r="R32">
        <v>1</v>
      </c>
      <c r="S32">
        <v>0</v>
      </c>
      <c r="T32">
        <v>4.1900000000000004</v>
      </c>
      <c r="U32">
        <v>3.88</v>
      </c>
      <c r="V32">
        <v>22</v>
      </c>
      <c r="W32">
        <v>80</v>
      </c>
      <c r="X32">
        <v>49</v>
      </c>
      <c r="Y32">
        <v>17</v>
      </c>
      <c r="Z32">
        <v>10</v>
      </c>
      <c r="AA32">
        <v>5</v>
      </c>
      <c r="AB32">
        <v>10</v>
      </c>
      <c r="AC32">
        <v>3</v>
      </c>
      <c r="AD32">
        <v>2</v>
      </c>
      <c r="AE32">
        <v>0</v>
      </c>
      <c r="AF32">
        <v>67</v>
      </c>
      <c r="AG32">
        <v>0</v>
      </c>
      <c r="AH32">
        <v>0</v>
      </c>
      <c r="AI32">
        <v>0</v>
      </c>
      <c r="AJ32">
        <v>22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0.27</v>
      </c>
      <c r="AR32">
        <v>0.13400000000000001</v>
      </c>
      <c r="AS32">
        <v>0.02</v>
      </c>
      <c r="AT32" s="2">
        <v>1E-4</v>
      </c>
      <c r="AU32">
        <v>2.36</v>
      </c>
    </row>
    <row r="33" spans="1:47" x14ac:dyDescent="0.2">
      <c r="A33" t="s">
        <v>654</v>
      </c>
      <c r="H33" t="s">
        <v>747</v>
      </c>
      <c r="J33" t="s">
        <v>748</v>
      </c>
      <c r="K33">
        <v>4.4000000000000004</v>
      </c>
      <c r="L33">
        <v>176.1</v>
      </c>
      <c r="M33">
        <v>181</v>
      </c>
      <c r="N33">
        <v>84</v>
      </c>
      <c r="O33">
        <v>82</v>
      </c>
      <c r="P33">
        <v>60</v>
      </c>
      <c r="Q33">
        <v>196</v>
      </c>
      <c r="R33">
        <v>25</v>
      </c>
      <c r="S33">
        <v>5</v>
      </c>
      <c r="T33">
        <v>4.1900000000000004</v>
      </c>
      <c r="U33">
        <v>3.88</v>
      </c>
      <c r="V33">
        <v>749</v>
      </c>
      <c r="W33">
        <v>3146</v>
      </c>
      <c r="X33" s="3">
        <v>0.61</v>
      </c>
      <c r="Y33" s="3">
        <v>0.19</v>
      </c>
      <c r="Z33" s="3">
        <v>0.09</v>
      </c>
      <c r="AA33">
        <v>0.88</v>
      </c>
      <c r="AC33" s="3">
        <v>0.28000000000000003</v>
      </c>
      <c r="AD33" s="3">
        <v>0.06</v>
      </c>
      <c r="AE33">
        <v>0</v>
      </c>
      <c r="AF33">
        <v>52</v>
      </c>
      <c r="AG33">
        <v>4</v>
      </c>
      <c r="AH33">
        <v>6</v>
      </c>
      <c r="AI33">
        <v>0</v>
      </c>
      <c r="AJ33">
        <v>680</v>
      </c>
      <c r="AK33">
        <v>41</v>
      </c>
      <c r="AL33">
        <v>3</v>
      </c>
      <c r="AM33">
        <v>0</v>
      </c>
      <c r="AN33">
        <v>16</v>
      </c>
      <c r="AO33">
        <v>3</v>
      </c>
      <c r="AP33">
        <v>3</v>
      </c>
      <c r="AQ33">
        <v>0.98</v>
      </c>
      <c r="AR33">
        <v>1.492</v>
      </c>
      <c r="AS33">
        <v>1.1100000000000001</v>
      </c>
      <c r="AT33" s="2">
        <v>7.3000000000000001E-3</v>
      </c>
      <c r="AU33">
        <v>10.220000000000001</v>
      </c>
    </row>
  </sheetData>
  <hyperlinks>
    <hyperlink ref="E1" r:id="rId1" xr:uid="{F21F268B-962C-8E4D-AB87-0C02378F498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E4738-121A-614D-97F3-EE0A55CC25F2}">
  <dimension ref="A1:AU34"/>
  <sheetViews>
    <sheetView workbookViewId="0">
      <selection activeCell="A2" sqref="A2:AU34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624</v>
      </c>
      <c r="B2" t="s">
        <v>725</v>
      </c>
      <c r="C2">
        <v>2</v>
      </c>
      <c r="D2" t="s">
        <v>413</v>
      </c>
      <c r="E2" t="s">
        <v>157</v>
      </c>
      <c r="F2" t="s">
        <v>93</v>
      </c>
      <c r="G2" t="s">
        <v>411</v>
      </c>
      <c r="H2" t="s">
        <v>97</v>
      </c>
      <c r="I2" t="s">
        <v>57</v>
      </c>
      <c r="J2" t="s">
        <v>61</v>
      </c>
      <c r="K2">
        <v>99</v>
      </c>
      <c r="L2">
        <v>5.2</v>
      </c>
      <c r="M2">
        <v>4</v>
      </c>
      <c r="N2">
        <v>2</v>
      </c>
      <c r="O2">
        <v>2</v>
      </c>
      <c r="P2">
        <v>1</v>
      </c>
      <c r="Q2">
        <v>7</v>
      </c>
      <c r="R2">
        <v>1</v>
      </c>
      <c r="S2">
        <v>1</v>
      </c>
      <c r="T2">
        <v>3.18</v>
      </c>
      <c r="U2">
        <v>4.04</v>
      </c>
      <c r="V2">
        <v>22</v>
      </c>
      <c r="W2">
        <v>78</v>
      </c>
      <c r="X2">
        <v>53</v>
      </c>
      <c r="Y2">
        <v>15</v>
      </c>
      <c r="Z2">
        <v>12</v>
      </c>
      <c r="AA2">
        <v>4</v>
      </c>
      <c r="AB2">
        <v>9</v>
      </c>
      <c r="AC2">
        <v>6</v>
      </c>
      <c r="AD2">
        <v>1</v>
      </c>
      <c r="AE2">
        <v>0</v>
      </c>
      <c r="AF2">
        <v>59</v>
      </c>
      <c r="AG2">
        <v>0</v>
      </c>
      <c r="AH2">
        <v>0</v>
      </c>
      <c r="AI2">
        <v>0</v>
      </c>
      <c r="AJ2">
        <v>20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</v>
      </c>
      <c r="AR2">
        <v>0.21199999999999999</v>
      </c>
      <c r="AS2">
        <v>1.03</v>
      </c>
      <c r="AT2" s="2">
        <v>1.2999999999999999E-3</v>
      </c>
      <c r="AU2">
        <v>1.37</v>
      </c>
    </row>
    <row r="3" spans="1:47" x14ac:dyDescent="0.2">
      <c r="A3" t="s">
        <v>624</v>
      </c>
      <c r="B3" t="s">
        <v>725</v>
      </c>
      <c r="C3">
        <v>7</v>
      </c>
      <c r="D3" t="s">
        <v>289</v>
      </c>
      <c r="E3" t="s">
        <v>158</v>
      </c>
      <c r="F3" t="s">
        <v>59</v>
      </c>
      <c r="G3" t="s">
        <v>409</v>
      </c>
      <c r="H3" t="s">
        <v>189</v>
      </c>
      <c r="I3" t="s">
        <v>66</v>
      </c>
      <c r="K3">
        <v>6</v>
      </c>
      <c r="L3">
        <v>7</v>
      </c>
      <c r="M3">
        <v>4</v>
      </c>
      <c r="N3">
        <v>1</v>
      </c>
      <c r="O3">
        <v>1</v>
      </c>
      <c r="P3">
        <v>0</v>
      </c>
      <c r="Q3">
        <v>7</v>
      </c>
      <c r="R3">
        <v>1</v>
      </c>
      <c r="S3">
        <v>0</v>
      </c>
      <c r="T3">
        <v>2.13</v>
      </c>
      <c r="U3">
        <v>3.47</v>
      </c>
      <c r="V3">
        <v>24</v>
      </c>
      <c r="W3">
        <v>95</v>
      </c>
      <c r="X3">
        <v>61</v>
      </c>
      <c r="Y3">
        <v>24</v>
      </c>
      <c r="Z3">
        <v>8</v>
      </c>
      <c r="AA3">
        <v>10</v>
      </c>
      <c r="AB3">
        <v>7</v>
      </c>
      <c r="AC3">
        <v>3</v>
      </c>
      <c r="AD3">
        <v>1</v>
      </c>
      <c r="AE3">
        <v>0</v>
      </c>
      <c r="AF3">
        <v>72</v>
      </c>
      <c r="AG3">
        <v>0</v>
      </c>
      <c r="AH3">
        <v>1</v>
      </c>
      <c r="AI3">
        <v>0</v>
      </c>
      <c r="AJ3">
        <v>24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1.06</v>
      </c>
      <c r="AR3">
        <v>0.33900000000000002</v>
      </c>
      <c r="AS3">
        <v>1.1100000000000001</v>
      </c>
      <c r="AT3" s="2">
        <v>2.0999999999999999E-3</v>
      </c>
      <c r="AU3">
        <v>2.92</v>
      </c>
    </row>
    <row r="4" spans="1:47" x14ac:dyDescent="0.2">
      <c r="A4" t="s">
        <v>624</v>
      </c>
      <c r="B4" t="s">
        <v>725</v>
      </c>
      <c r="C4">
        <v>12</v>
      </c>
      <c r="D4" t="s">
        <v>225</v>
      </c>
      <c r="E4" t="s">
        <v>158</v>
      </c>
      <c r="F4" t="s">
        <v>80</v>
      </c>
      <c r="G4" t="s">
        <v>409</v>
      </c>
      <c r="H4" t="s">
        <v>166</v>
      </c>
      <c r="I4" t="s">
        <v>66</v>
      </c>
      <c r="J4" t="s">
        <v>67</v>
      </c>
      <c r="K4">
        <v>4</v>
      </c>
      <c r="L4">
        <v>6.2</v>
      </c>
      <c r="M4">
        <v>4</v>
      </c>
      <c r="N4">
        <v>2</v>
      </c>
      <c r="O4">
        <v>2</v>
      </c>
      <c r="P4">
        <v>5</v>
      </c>
      <c r="Q4">
        <v>5</v>
      </c>
      <c r="R4">
        <v>1</v>
      </c>
      <c r="S4">
        <v>0</v>
      </c>
      <c r="T4">
        <v>2.33</v>
      </c>
      <c r="U4">
        <v>4.3</v>
      </c>
      <c r="V4">
        <v>27</v>
      </c>
      <c r="W4">
        <v>102</v>
      </c>
      <c r="X4">
        <v>59</v>
      </c>
      <c r="Y4">
        <v>15</v>
      </c>
      <c r="Z4">
        <v>9</v>
      </c>
      <c r="AA4">
        <v>7</v>
      </c>
      <c r="AB4">
        <v>10</v>
      </c>
      <c r="AC4">
        <v>5</v>
      </c>
      <c r="AD4">
        <v>3</v>
      </c>
      <c r="AE4">
        <v>0</v>
      </c>
      <c r="AF4">
        <v>58</v>
      </c>
      <c r="AG4">
        <v>0</v>
      </c>
      <c r="AH4">
        <v>1</v>
      </c>
      <c r="AI4">
        <v>0</v>
      </c>
      <c r="AJ4">
        <v>22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0.83</v>
      </c>
      <c r="AR4">
        <v>0.109</v>
      </c>
      <c r="AS4">
        <v>0.85</v>
      </c>
      <c r="AT4" s="2">
        <v>6.9999999999999999E-4</v>
      </c>
      <c r="AU4">
        <v>1.67</v>
      </c>
    </row>
    <row r="5" spans="1:47" x14ac:dyDescent="0.2">
      <c r="A5" t="s">
        <v>624</v>
      </c>
      <c r="B5" t="s">
        <v>725</v>
      </c>
      <c r="C5">
        <v>17</v>
      </c>
      <c r="D5" t="s">
        <v>398</v>
      </c>
      <c r="E5" t="s">
        <v>157</v>
      </c>
      <c r="F5" t="s">
        <v>59</v>
      </c>
      <c r="G5" t="s">
        <v>409</v>
      </c>
      <c r="H5" t="s">
        <v>266</v>
      </c>
      <c r="I5" t="s">
        <v>85</v>
      </c>
      <c r="J5" t="s">
        <v>552</v>
      </c>
      <c r="K5">
        <v>5</v>
      </c>
      <c r="L5">
        <v>8</v>
      </c>
      <c r="M5">
        <v>3</v>
      </c>
      <c r="N5">
        <v>0</v>
      </c>
      <c r="O5">
        <v>0</v>
      </c>
      <c r="P5">
        <v>1</v>
      </c>
      <c r="Q5">
        <v>8</v>
      </c>
      <c r="R5">
        <v>0</v>
      </c>
      <c r="S5">
        <v>0</v>
      </c>
      <c r="T5">
        <v>1.65</v>
      </c>
      <c r="U5">
        <v>3.49</v>
      </c>
      <c r="V5">
        <v>27</v>
      </c>
      <c r="W5">
        <v>106</v>
      </c>
      <c r="X5">
        <v>73</v>
      </c>
      <c r="Y5">
        <v>19</v>
      </c>
      <c r="Z5">
        <v>16</v>
      </c>
      <c r="AA5">
        <v>11</v>
      </c>
      <c r="AB5">
        <v>7</v>
      </c>
      <c r="AC5">
        <v>4</v>
      </c>
      <c r="AD5">
        <v>1</v>
      </c>
      <c r="AE5">
        <v>0</v>
      </c>
      <c r="AF5">
        <v>83</v>
      </c>
      <c r="AG5">
        <v>0</v>
      </c>
      <c r="AH5">
        <v>1</v>
      </c>
      <c r="AI5">
        <v>0</v>
      </c>
      <c r="AJ5">
        <v>26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0.62</v>
      </c>
      <c r="AR5">
        <v>0.32</v>
      </c>
      <c r="AS5">
        <v>0.78</v>
      </c>
      <c r="AT5" s="2">
        <v>2.3999999999999998E-3</v>
      </c>
      <c r="AU5">
        <v>4.0999999999999996</v>
      </c>
    </row>
    <row r="6" spans="1:47" x14ac:dyDescent="0.2">
      <c r="A6" t="s">
        <v>624</v>
      </c>
      <c r="B6" t="s">
        <v>725</v>
      </c>
      <c r="C6">
        <v>22</v>
      </c>
      <c r="D6" t="s">
        <v>228</v>
      </c>
      <c r="E6" t="s">
        <v>158</v>
      </c>
      <c r="F6" t="s">
        <v>135</v>
      </c>
      <c r="G6" t="s">
        <v>411</v>
      </c>
      <c r="H6" t="s">
        <v>51</v>
      </c>
      <c r="I6" t="s">
        <v>85</v>
      </c>
      <c r="J6" t="s">
        <v>599</v>
      </c>
      <c r="K6">
        <v>5</v>
      </c>
      <c r="L6">
        <v>8</v>
      </c>
      <c r="M6">
        <v>6</v>
      </c>
      <c r="N6">
        <v>3</v>
      </c>
      <c r="O6">
        <v>3</v>
      </c>
      <c r="P6">
        <v>0</v>
      </c>
      <c r="Q6">
        <v>7</v>
      </c>
      <c r="R6">
        <v>2</v>
      </c>
      <c r="S6">
        <v>0</v>
      </c>
      <c r="T6">
        <v>2.04</v>
      </c>
      <c r="U6">
        <v>3.75</v>
      </c>
      <c r="V6">
        <v>28</v>
      </c>
      <c r="W6">
        <v>106</v>
      </c>
      <c r="X6">
        <v>75</v>
      </c>
      <c r="Y6">
        <v>18</v>
      </c>
      <c r="Z6">
        <v>12</v>
      </c>
      <c r="AA6">
        <v>8</v>
      </c>
      <c r="AB6">
        <v>13</v>
      </c>
      <c r="AC6">
        <v>4</v>
      </c>
      <c r="AD6">
        <v>1</v>
      </c>
      <c r="AE6">
        <v>0</v>
      </c>
      <c r="AF6">
        <v>65</v>
      </c>
      <c r="AG6">
        <v>0</v>
      </c>
      <c r="AH6">
        <v>1</v>
      </c>
      <c r="AI6">
        <v>0</v>
      </c>
      <c r="AJ6">
        <v>28</v>
      </c>
      <c r="AK6">
        <v>2</v>
      </c>
      <c r="AL6">
        <v>0</v>
      </c>
      <c r="AM6">
        <v>0</v>
      </c>
      <c r="AN6">
        <v>1</v>
      </c>
      <c r="AO6">
        <v>0</v>
      </c>
      <c r="AP6">
        <v>0</v>
      </c>
      <c r="AQ6">
        <v>0.76</v>
      </c>
      <c r="AR6">
        <v>4.3999999999999997E-2</v>
      </c>
      <c r="AS6">
        <v>0.86</v>
      </c>
      <c r="AT6" s="2">
        <v>2.9999999999999997E-4</v>
      </c>
      <c r="AU6">
        <v>1.48</v>
      </c>
    </row>
    <row r="7" spans="1:47" x14ac:dyDescent="0.2">
      <c r="A7" t="s">
        <v>624</v>
      </c>
      <c r="B7" t="s">
        <v>725</v>
      </c>
      <c r="C7">
        <v>27</v>
      </c>
      <c r="D7" t="s">
        <v>526</v>
      </c>
      <c r="E7" t="s">
        <v>157</v>
      </c>
      <c r="F7" t="s">
        <v>80</v>
      </c>
      <c r="G7" t="s">
        <v>409</v>
      </c>
      <c r="H7" t="s">
        <v>78</v>
      </c>
      <c r="I7" t="s">
        <v>57</v>
      </c>
      <c r="J7" t="s">
        <v>438</v>
      </c>
      <c r="K7">
        <v>4</v>
      </c>
      <c r="L7">
        <v>6</v>
      </c>
      <c r="M7">
        <v>5</v>
      </c>
      <c r="N7">
        <v>2</v>
      </c>
      <c r="O7">
        <v>2</v>
      </c>
      <c r="P7">
        <v>1</v>
      </c>
      <c r="Q7">
        <v>5</v>
      </c>
      <c r="R7">
        <v>0</v>
      </c>
      <c r="S7">
        <v>0</v>
      </c>
      <c r="T7">
        <v>2.1800000000000002</v>
      </c>
      <c r="U7">
        <v>3.5</v>
      </c>
      <c r="V7">
        <v>23</v>
      </c>
      <c r="W7">
        <v>91</v>
      </c>
      <c r="X7">
        <v>60</v>
      </c>
      <c r="Y7">
        <v>17</v>
      </c>
      <c r="Z7">
        <v>10</v>
      </c>
      <c r="AA7">
        <v>10</v>
      </c>
      <c r="AB7">
        <v>7</v>
      </c>
      <c r="AC7">
        <v>4</v>
      </c>
      <c r="AD7">
        <v>0</v>
      </c>
      <c r="AE7">
        <v>0</v>
      </c>
      <c r="AF7">
        <v>58</v>
      </c>
      <c r="AG7">
        <v>0</v>
      </c>
      <c r="AH7">
        <v>0</v>
      </c>
      <c r="AI7">
        <v>0</v>
      </c>
      <c r="AJ7">
        <v>21</v>
      </c>
      <c r="AK7">
        <v>2</v>
      </c>
      <c r="AL7">
        <v>0</v>
      </c>
      <c r="AM7">
        <v>0</v>
      </c>
      <c r="AN7">
        <v>0</v>
      </c>
      <c r="AO7">
        <v>1</v>
      </c>
      <c r="AP7">
        <v>0</v>
      </c>
      <c r="AQ7">
        <v>1.1599999999999999</v>
      </c>
      <c r="AR7">
        <v>0.13800000000000001</v>
      </c>
      <c r="AS7">
        <v>1.49</v>
      </c>
      <c r="AT7" s="2">
        <v>1.1000000000000001E-3</v>
      </c>
      <c r="AU7">
        <v>1.2</v>
      </c>
    </row>
    <row r="8" spans="1:47" x14ac:dyDescent="0.2">
      <c r="A8" t="s">
        <v>624</v>
      </c>
      <c r="B8" t="s">
        <v>725</v>
      </c>
      <c r="C8">
        <v>32</v>
      </c>
      <c r="D8" t="s">
        <v>175</v>
      </c>
      <c r="E8" t="s">
        <v>157</v>
      </c>
      <c r="F8" t="s">
        <v>72</v>
      </c>
      <c r="G8" t="s">
        <v>410</v>
      </c>
      <c r="H8" t="s">
        <v>466</v>
      </c>
      <c r="I8" t="s">
        <v>66</v>
      </c>
      <c r="J8" t="s">
        <v>441</v>
      </c>
      <c r="K8">
        <v>5</v>
      </c>
      <c r="L8">
        <v>7</v>
      </c>
      <c r="M8">
        <v>3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1.86</v>
      </c>
      <c r="U8">
        <v>3.16</v>
      </c>
      <c r="V8">
        <v>23</v>
      </c>
      <c r="W8">
        <v>97</v>
      </c>
      <c r="X8">
        <v>64</v>
      </c>
      <c r="Y8">
        <v>20</v>
      </c>
      <c r="Z8">
        <v>11</v>
      </c>
      <c r="AA8">
        <v>9</v>
      </c>
      <c r="AB8">
        <v>7</v>
      </c>
      <c r="AC8">
        <v>2</v>
      </c>
      <c r="AD8">
        <v>0</v>
      </c>
      <c r="AE8">
        <v>0</v>
      </c>
      <c r="AF8">
        <v>78</v>
      </c>
      <c r="AG8">
        <v>1</v>
      </c>
      <c r="AH8">
        <v>0</v>
      </c>
      <c r="AI8">
        <v>0</v>
      </c>
      <c r="AJ8">
        <v>23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0.97</v>
      </c>
      <c r="AR8">
        <v>0.42899999999999999</v>
      </c>
      <c r="AS8">
        <v>1.1499999999999999</v>
      </c>
      <c r="AT8" s="2">
        <v>3.0000000000000001E-3</v>
      </c>
      <c r="AU8">
        <v>3.74</v>
      </c>
    </row>
    <row r="9" spans="1:47" x14ac:dyDescent="0.2">
      <c r="A9" t="s">
        <v>624</v>
      </c>
      <c r="B9" t="s">
        <v>725</v>
      </c>
      <c r="C9">
        <v>37</v>
      </c>
      <c r="D9" t="s">
        <v>352</v>
      </c>
      <c r="E9" t="s">
        <v>158</v>
      </c>
      <c r="F9" t="s">
        <v>117</v>
      </c>
      <c r="G9" t="s">
        <v>410</v>
      </c>
      <c r="H9" t="s">
        <v>537</v>
      </c>
      <c r="I9" t="s">
        <v>74</v>
      </c>
      <c r="K9">
        <v>5</v>
      </c>
      <c r="L9">
        <v>3.2</v>
      </c>
      <c r="M9">
        <v>6</v>
      </c>
      <c r="N9">
        <v>5</v>
      </c>
      <c r="O9">
        <v>5</v>
      </c>
      <c r="P9">
        <v>3</v>
      </c>
      <c r="Q9">
        <v>6</v>
      </c>
      <c r="R9">
        <v>1</v>
      </c>
      <c r="S9">
        <v>0</v>
      </c>
      <c r="T9">
        <v>2.6</v>
      </c>
      <c r="U9">
        <v>3.35</v>
      </c>
      <c r="V9">
        <v>20</v>
      </c>
      <c r="W9">
        <v>75</v>
      </c>
      <c r="X9">
        <v>41</v>
      </c>
      <c r="Y9">
        <v>7</v>
      </c>
      <c r="Z9">
        <v>11</v>
      </c>
      <c r="AA9">
        <v>7</v>
      </c>
      <c r="AB9">
        <v>4</v>
      </c>
      <c r="AC9">
        <v>2</v>
      </c>
      <c r="AD9">
        <v>0</v>
      </c>
      <c r="AE9">
        <v>0</v>
      </c>
      <c r="AF9">
        <v>32</v>
      </c>
      <c r="AG9">
        <v>0</v>
      </c>
      <c r="AH9">
        <v>0</v>
      </c>
      <c r="AI9">
        <v>0</v>
      </c>
      <c r="AJ9">
        <v>16</v>
      </c>
      <c r="AK9">
        <v>1</v>
      </c>
      <c r="AL9">
        <v>0</v>
      </c>
      <c r="AM9">
        <v>0</v>
      </c>
      <c r="AN9">
        <v>1</v>
      </c>
      <c r="AO9">
        <v>1</v>
      </c>
      <c r="AP9">
        <v>0</v>
      </c>
      <c r="AQ9">
        <v>1</v>
      </c>
      <c r="AR9">
        <v>-0.13600000000000001</v>
      </c>
      <c r="AS9">
        <v>1.1299999999999999</v>
      </c>
      <c r="AT9" s="2">
        <v>-8.9999999999999998E-4</v>
      </c>
      <c r="AU9">
        <v>-2.23</v>
      </c>
    </row>
    <row r="10" spans="1:47" x14ac:dyDescent="0.2">
      <c r="A10" t="s">
        <v>624</v>
      </c>
      <c r="B10" t="s">
        <v>725</v>
      </c>
      <c r="C10">
        <v>44</v>
      </c>
      <c r="D10" t="s">
        <v>354</v>
      </c>
      <c r="E10" t="s">
        <v>157</v>
      </c>
      <c r="F10" t="s">
        <v>55</v>
      </c>
      <c r="G10" t="s">
        <v>452</v>
      </c>
      <c r="H10" t="s">
        <v>537</v>
      </c>
      <c r="I10" t="s">
        <v>66</v>
      </c>
      <c r="K10">
        <v>7</v>
      </c>
      <c r="L10">
        <v>6.1</v>
      </c>
      <c r="M10">
        <v>5</v>
      </c>
      <c r="N10">
        <v>4</v>
      </c>
      <c r="O10">
        <v>4</v>
      </c>
      <c r="P10">
        <v>4</v>
      </c>
      <c r="Q10">
        <v>6</v>
      </c>
      <c r="R10">
        <v>0</v>
      </c>
      <c r="S10">
        <v>2</v>
      </c>
      <c r="T10">
        <v>2.93</v>
      </c>
      <c r="U10">
        <v>3.43</v>
      </c>
      <c r="V10">
        <v>29</v>
      </c>
      <c r="W10">
        <v>104</v>
      </c>
      <c r="X10">
        <v>62</v>
      </c>
      <c r="Y10">
        <v>14</v>
      </c>
      <c r="Z10">
        <v>11</v>
      </c>
      <c r="AA10">
        <v>6</v>
      </c>
      <c r="AB10">
        <v>11</v>
      </c>
      <c r="AC10">
        <v>5</v>
      </c>
      <c r="AD10">
        <v>1</v>
      </c>
      <c r="AE10">
        <v>0</v>
      </c>
      <c r="AF10">
        <v>49</v>
      </c>
      <c r="AG10">
        <v>0</v>
      </c>
      <c r="AH10">
        <v>1</v>
      </c>
      <c r="AI10">
        <v>0</v>
      </c>
      <c r="AJ10">
        <v>23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0.97</v>
      </c>
      <c r="AR10">
        <v>-2.8000000000000001E-2</v>
      </c>
      <c r="AS10">
        <v>1.1299999999999999</v>
      </c>
      <c r="AT10" s="2">
        <v>-2.0000000000000001E-4</v>
      </c>
      <c r="AU10">
        <v>0.11</v>
      </c>
    </row>
    <row r="11" spans="1:47" x14ac:dyDescent="0.2">
      <c r="A11" t="s">
        <v>624</v>
      </c>
      <c r="B11" t="s">
        <v>725</v>
      </c>
      <c r="C11">
        <v>49</v>
      </c>
      <c r="D11" t="s">
        <v>355</v>
      </c>
      <c r="E11" t="s">
        <v>158</v>
      </c>
      <c r="F11" t="s">
        <v>69</v>
      </c>
      <c r="G11" t="s">
        <v>411</v>
      </c>
      <c r="H11" t="s">
        <v>100</v>
      </c>
      <c r="I11" t="s">
        <v>66</v>
      </c>
      <c r="J11" t="s">
        <v>583</v>
      </c>
      <c r="K11">
        <v>5</v>
      </c>
      <c r="L11">
        <v>7</v>
      </c>
      <c r="M11">
        <v>4</v>
      </c>
      <c r="N11">
        <v>2</v>
      </c>
      <c r="O11">
        <v>2</v>
      </c>
      <c r="P11">
        <v>1</v>
      </c>
      <c r="Q11">
        <v>7</v>
      </c>
      <c r="R11">
        <v>2</v>
      </c>
      <c r="S11">
        <v>1</v>
      </c>
      <c r="T11">
        <v>2.89</v>
      </c>
      <c r="U11">
        <v>3.68</v>
      </c>
      <c r="V11">
        <v>26</v>
      </c>
      <c r="W11">
        <v>101</v>
      </c>
      <c r="X11">
        <v>69</v>
      </c>
      <c r="Y11">
        <v>18</v>
      </c>
      <c r="Z11">
        <v>13</v>
      </c>
      <c r="AA11">
        <v>7</v>
      </c>
      <c r="AB11">
        <v>10</v>
      </c>
      <c r="AC11">
        <v>3</v>
      </c>
      <c r="AD11">
        <v>0</v>
      </c>
      <c r="AE11">
        <v>0</v>
      </c>
      <c r="AF11">
        <v>67</v>
      </c>
      <c r="AG11">
        <v>0</v>
      </c>
      <c r="AH11">
        <v>0</v>
      </c>
      <c r="AI11">
        <v>0</v>
      </c>
      <c r="AJ11">
        <v>24</v>
      </c>
      <c r="AK11">
        <v>0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0.66</v>
      </c>
      <c r="AR11">
        <v>0.25</v>
      </c>
      <c r="AS11">
        <v>0.78</v>
      </c>
      <c r="AT11" s="2">
        <v>1.8E-3</v>
      </c>
      <c r="AU11">
        <v>1.92</v>
      </c>
    </row>
    <row r="12" spans="1:47" x14ac:dyDescent="0.2">
      <c r="A12" t="s">
        <v>624</v>
      </c>
      <c r="B12" t="s">
        <v>725</v>
      </c>
      <c r="C12">
        <v>54</v>
      </c>
      <c r="D12" t="s">
        <v>87</v>
      </c>
      <c r="E12" t="s">
        <v>157</v>
      </c>
      <c r="F12" t="s">
        <v>50</v>
      </c>
      <c r="G12" t="s">
        <v>409</v>
      </c>
      <c r="H12" t="s">
        <v>726</v>
      </c>
      <c r="I12" t="s">
        <v>52</v>
      </c>
      <c r="J12" t="s">
        <v>663</v>
      </c>
      <c r="K12">
        <v>4</v>
      </c>
      <c r="L12">
        <v>4.0999999999999996</v>
      </c>
      <c r="M12">
        <v>5</v>
      </c>
      <c r="N12">
        <v>5</v>
      </c>
      <c r="O12">
        <v>5</v>
      </c>
      <c r="P12">
        <v>2</v>
      </c>
      <c r="Q12">
        <v>3</v>
      </c>
      <c r="R12">
        <v>0</v>
      </c>
      <c r="S12">
        <v>0</v>
      </c>
      <c r="T12">
        <v>3.36</v>
      </c>
      <c r="U12">
        <v>3.65</v>
      </c>
      <c r="V12">
        <v>20</v>
      </c>
      <c r="W12">
        <v>77</v>
      </c>
      <c r="X12">
        <v>47</v>
      </c>
      <c r="Y12">
        <v>11</v>
      </c>
      <c r="Z12">
        <v>7</v>
      </c>
      <c r="AA12">
        <v>6</v>
      </c>
      <c r="AB12">
        <v>9</v>
      </c>
      <c r="AC12">
        <v>4</v>
      </c>
      <c r="AD12">
        <v>0</v>
      </c>
      <c r="AE12">
        <v>0</v>
      </c>
      <c r="AF12">
        <v>34</v>
      </c>
      <c r="AG12">
        <v>0</v>
      </c>
      <c r="AH12">
        <v>0</v>
      </c>
      <c r="AI12">
        <v>0</v>
      </c>
      <c r="AJ12">
        <v>18</v>
      </c>
      <c r="AK12">
        <v>2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1.19</v>
      </c>
      <c r="AR12">
        <v>-0.32400000000000001</v>
      </c>
      <c r="AS12">
        <v>1.62</v>
      </c>
      <c r="AT12" s="2">
        <v>-2.7000000000000001E-3</v>
      </c>
      <c r="AU12">
        <v>-2.04</v>
      </c>
    </row>
    <row r="13" spans="1:47" x14ac:dyDescent="0.2">
      <c r="A13" t="s">
        <v>624</v>
      </c>
      <c r="B13" t="s">
        <v>725</v>
      </c>
      <c r="C13">
        <v>60</v>
      </c>
      <c r="D13" t="s">
        <v>186</v>
      </c>
      <c r="E13" t="s">
        <v>158</v>
      </c>
      <c r="F13" t="s">
        <v>59</v>
      </c>
      <c r="G13" t="s">
        <v>409</v>
      </c>
      <c r="H13" t="s">
        <v>147</v>
      </c>
      <c r="I13" t="s">
        <v>57</v>
      </c>
      <c r="J13" t="s">
        <v>447</v>
      </c>
      <c r="K13">
        <v>7</v>
      </c>
      <c r="L13">
        <v>5.0999999999999996</v>
      </c>
      <c r="M13">
        <v>7</v>
      </c>
      <c r="N13">
        <v>2</v>
      </c>
      <c r="O13">
        <v>2</v>
      </c>
      <c r="P13">
        <v>1</v>
      </c>
      <c r="Q13">
        <v>4</v>
      </c>
      <c r="R13">
        <v>0</v>
      </c>
      <c r="S13">
        <v>1</v>
      </c>
      <c r="T13">
        <v>3.36</v>
      </c>
      <c r="U13">
        <v>3.58</v>
      </c>
      <c r="V13">
        <v>23</v>
      </c>
      <c r="W13">
        <v>85</v>
      </c>
      <c r="X13">
        <v>56</v>
      </c>
      <c r="Y13">
        <v>13</v>
      </c>
      <c r="Z13">
        <v>9</v>
      </c>
      <c r="AA13">
        <v>7</v>
      </c>
      <c r="AB13">
        <v>10</v>
      </c>
      <c r="AC13">
        <v>6</v>
      </c>
      <c r="AD13">
        <v>1</v>
      </c>
      <c r="AE13">
        <v>0</v>
      </c>
      <c r="AF13">
        <v>49</v>
      </c>
      <c r="AG13">
        <v>0</v>
      </c>
      <c r="AH13">
        <v>1</v>
      </c>
      <c r="AI13">
        <v>0</v>
      </c>
      <c r="AJ13">
        <v>21</v>
      </c>
      <c r="AK13">
        <v>2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1.07</v>
      </c>
      <c r="AR13">
        <v>5.0999999999999997E-2</v>
      </c>
      <c r="AS13">
        <v>1.39</v>
      </c>
      <c r="AT13" s="2">
        <v>4.0000000000000002E-4</v>
      </c>
      <c r="AU13">
        <v>0.63</v>
      </c>
    </row>
    <row r="14" spans="1:47" x14ac:dyDescent="0.2">
      <c r="A14" t="s">
        <v>624</v>
      </c>
      <c r="B14" t="s">
        <v>725</v>
      </c>
      <c r="C14">
        <v>64</v>
      </c>
      <c r="D14" t="s">
        <v>358</v>
      </c>
      <c r="E14" t="s">
        <v>157</v>
      </c>
      <c r="F14" t="s">
        <v>77</v>
      </c>
      <c r="G14" t="s">
        <v>409</v>
      </c>
      <c r="H14" t="s">
        <v>84</v>
      </c>
      <c r="I14" t="s">
        <v>66</v>
      </c>
      <c r="J14" t="s">
        <v>448</v>
      </c>
      <c r="K14">
        <v>4</v>
      </c>
      <c r="L14">
        <v>6.1</v>
      </c>
      <c r="M14">
        <v>4</v>
      </c>
      <c r="N14">
        <v>1</v>
      </c>
      <c r="O14">
        <v>1</v>
      </c>
      <c r="P14">
        <v>3</v>
      </c>
      <c r="Q14">
        <v>7</v>
      </c>
      <c r="R14">
        <v>1</v>
      </c>
      <c r="S14">
        <v>0</v>
      </c>
      <c r="T14">
        <v>3.21</v>
      </c>
      <c r="U14">
        <v>3.65</v>
      </c>
      <c r="V14">
        <v>25</v>
      </c>
      <c r="W14">
        <v>113</v>
      </c>
      <c r="X14">
        <v>64</v>
      </c>
      <c r="Y14">
        <v>21</v>
      </c>
      <c r="Z14">
        <v>14</v>
      </c>
      <c r="AA14">
        <v>6</v>
      </c>
      <c r="AB14">
        <v>9</v>
      </c>
      <c r="AC14">
        <v>4</v>
      </c>
      <c r="AD14">
        <v>1</v>
      </c>
      <c r="AE14">
        <v>0</v>
      </c>
      <c r="AF14">
        <v>65</v>
      </c>
      <c r="AG14">
        <v>0</v>
      </c>
      <c r="AH14">
        <v>0</v>
      </c>
      <c r="AI14">
        <v>0</v>
      </c>
      <c r="AJ14">
        <v>22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0.61</v>
      </c>
      <c r="AR14">
        <v>0.19600000000000001</v>
      </c>
      <c r="AS14">
        <v>0.92</v>
      </c>
      <c r="AT14" s="2">
        <v>1.8E-3</v>
      </c>
      <c r="AU14">
        <v>2.15</v>
      </c>
    </row>
    <row r="15" spans="1:47" x14ac:dyDescent="0.2">
      <c r="A15" t="s">
        <v>624</v>
      </c>
      <c r="B15" t="s">
        <v>725</v>
      </c>
      <c r="C15">
        <v>70</v>
      </c>
      <c r="D15" t="s">
        <v>312</v>
      </c>
      <c r="E15" t="s">
        <v>157</v>
      </c>
      <c r="F15" t="s">
        <v>88</v>
      </c>
      <c r="G15" t="s">
        <v>410</v>
      </c>
      <c r="H15" t="s">
        <v>144</v>
      </c>
      <c r="I15" t="s">
        <v>66</v>
      </c>
      <c r="J15" t="s">
        <v>449</v>
      </c>
      <c r="K15">
        <v>4</v>
      </c>
      <c r="L15">
        <v>6</v>
      </c>
      <c r="M15">
        <v>7</v>
      </c>
      <c r="N15">
        <v>0</v>
      </c>
      <c r="O15">
        <v>0</v>
      </c>
      <c r="P15">
        <v>0</v>
      </c>
      <c r="Q15">
        <v>10</v>
      </c>
      <c r="R15">
        <v>0</v>
      </c>
      <c r="S15">
        <v>0</v>
      </c>
      <c r="T15">
        <v>2.99</v>
      </c>
      <c r="U15">
        <v>3.39</v>
      </c>
      <c r="V15">
        <v>24</v>
      </c>
      <c r="W15">
        <v>95</v>
      </c>
      <c r="X15">
        <v>64</v>
      </c>
      <c r="Y15">
        <v>20</v>
      </c>
      <c r="Z15">
        <v>18</v>
      </c>
      <c r="AA15">
        <v>11</v>
      </c>
      <c r="AB15">
        <v>3</v>
      </c>
      <c r="AC15">
        <v>2</v>
      </c>
      <c r="AD15">
        <v>0</v>
      </c>
      <c r="AE15">
        <v>0</v>
      </c>
      <c r="AF15">
        <v>68</v>
      </c>
      <c r="AG15">
        <v>0</v>
      </c>
      <c r="AH15">
        <v>0</v>
      </c>
      <c r="AI15">
        <v>0</v>
      </c>
      <c r="AJ15">
        <v>24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1.02</v>
      </c>
      <c r="AR15">
        <v>7.3999999999999996E-2</v>
      </c>
      <c r="AS15">
        <v>1.51</v>
      </c>
      <c r="AT15" s="2">
        <v>6.9999999999999999E-4</v>
      </c>
      <c r="AU15">
        <v>1.23</v>
      </c>
    </row>
    <row r="16" spans="1:47" x14ac:dyDescent="0.2">
      <c r="A16" t="s">
        <v>624</v>
      </c>
      <c r="B16" t="s">
        <v>725</v>
      </c>
      <c r="C16">
        <v>75</v>
      </c>
      <c r="D16" t="s">
        <v>314</v>
      </c>
      <c r="E16" t="s">
        <v>158</v>
      </c>
      <c r="F16" t="s">
        <v>93</v>
      </c>
      <c r="G16" t="s">
        <v>411</v>
      </c>
      <c r="H16" t="s">
        <v>727</v>
      </c>
      <c r="I16" t="s">
        <v>74</v>
      </c>
      <c r="K16">
        <v>4</v>
      </c>
      <c r="L16">
        <v>3.1</v>
      </c>
      <c r="M16">
        <v>6</v>
      </c>
      <c r="N16">
        <v>8</v>
      </c>
      <c r="O16">
        <v>8</v>
      </c>
      <c r="P16">
        <v>3</v>
      </c>
      <c r="Q16">
        <v>7</v>
      </c>
      <c r="R16">
        <v>3</v>
      </c>
      <c r="S16">
        <v>0</v>
      </c>
      <c r="T16">
        <v>3.67</v>
      </c>
      <c r="U16">
        <v>3.75</v>
      </c>
      <c r="V16">
        <v>18</v>
      </c>
      <c r="W16">
        <v>78</v>
      </c>
      <c r="X16">
        <v>46</v>
      </c>
      <c r="Y16">
        <v>14</v>
      </c>
      <c r="Z16">
        <v>10</v>
      </c>
      <c r="AA16">
        <v>2</v>
      </c>
      <c r="AB16">
        <v>6</v>
      </c>
      <c r="AC16">
        <v>3</v>
      </c>
      <c r="AD16">
        <v>0</v>
      </c>
      <c r="AE16">
        <v>0</v>
      </c>
      <c r="AF16">
        <v>20</v>
      </c>
      <c r="AG16">
        <v>0</v>
      </c>
      <c r="AH16">
        <v>0</v>
      </c>
      <c r="AI16">
        <v>0</v>
      </c>
      <c r="AJ16">
        <v>15</v>
      </c>
      <c r="AK16">
        <v>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0.56000000000000005</v>
      </c>
      <c r="AR16">
        <v>-0.442</v>
      </c>
      <c r="AS16">
        <v>0.82</v>
      </c>
      <c r="AT16" s="2">
        <v>-3.8999999999999998E-3</v>
      </c>
      <c r="AU16">
        <v>-6.06</v>
      </c>
    </row>
    <row r="17" spans="1:47" x14ac:dyDescent="0.2">
      <c r="A17" t="s">
        <v>624</v>
      </c>
      <c r="B17" t="s">
        <v>725</v>
      </c>
      <c r="C17">
        <v>80</v>
      </c>
      <c r="D17" t="s">
        <v>728</v>
      </c>
      <c r="E17" t="s">
        <v>157</v>
      </c>
      <c r="F17" t="s">
        <v>80</v>
      </c>
      <c r="G17" t="s">
        <v>409</v>
      </c>
      <c r="H17" t="s">
        <v>110</v>
      </c>
      <c r="I17" t="s">
        <v>66</v>
      </c>
      <c r="J17" t="s">
        <v>604</v>
      </c>
      <c r="K17">
        <v>4</v>
      </c>
      <c r="L17">
        <v>7</v>
      </c>
      <c r="M17">
        <v>4</v>
      </c>
      <c r="N17">
        <v>1</v>
      </c>
      <c r="O17">
        <v>1</v>
      </c>
      <c r="P17">
        <v>1</v>
      </c>
      <c r="Q17">
        <v>7</v>
      </c>
      <c r="R17">
        <v>0</v>
      </c>
      <c r="S17">
        <v>1</v>
      </c>
      <c r="T17">
        <v>3.5</v>
      </c>
      <c r="U17">
        <v>3.63</v>
      </c>
      <c r="V17">
        <v>28</v>
      </c>
      <c r="W17">
        <v>114</v>
      </c>
      <c r="X17">
        <v>75</v>
      </c>
      <c r="Y17">
        <v>14</v>
      </c>
      <c r="Z17">
        <v>17</v>
      </c>
      <c r="AA17">
        <v>7</v>
      </c>
      <c r="AB17">
        <v>12</v>
      </c>
      <c r="AC17">
        <v>4</v>
      </c>
      <c r="AD17">
        <v>4</v>
      </c>
      <c r="AE17">
        <v>0</v>
      </c>
      <c r="AF17">
        <v>71</v>
      </c>
      <c r="AG17">
        <v>0</v>
      </c>
      <c r="AH17">
        <v>0</v>
      </c>
      <c r="AI17">
        <v>0</v>
      </c>
      <c r="AJ17">
        <v>26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0.91</v>
      </c>
      <c r="AR17">
        <v>0.255</v>
      </c>
      <c r="AS17">
        <v>1.55</v>
      </c>
      <c r="AT17" s="2">
        <v>2.5999999999999999E-3</v>
      </c>
      <c r="AU17">
        <v>2.74</v>
      </c>
    </row>
    <row r="18" spans="1:47" x14ac:dyDescent="0.2">
      <c r="A18" t="s">
        <v>624</v>
      </c>
      <c r="B18" t="s">
        <v>725</v>
      </c>
      <c r="C18">
        <v>85</v>
      </c>
      <c r="D18" t="s">
        <v>636</v>
      </c>
      <c r="E18" t="s">
        <v>158</v>
      </c>
      <c r="F18" t="s">
        <v>80</v>
      </c>
      <c r="G18" t="s">
        <v>409</v>
      </c>
      <c r="H18" t="s">
        <v>700</v>
      </c>
      <c r="I18" t="s">
        <v>66</v>
      </c>
      <c r="J18" t="s">
        <v>605</v>
      </c>
      <c r="K18">
        <v>5</v>
      </c>
      <c r="L18">
        <v>7</v>
      </c>
      <c r="M18">
        <v>9</v>
      </c>
      <c r="N18">
        <v>2</v>
      </c>
      <c r="O18">
        <v>2</v>
      </c>
      <c r="P18">
        <v>1</v>
      </c>
      <c r="Q18">
        <v>11</v>
      </c>
      <c r="R18">
        <v>0</v>
      </c>
      <c r="S18">
        <v>0</v>
      </c>
      <c r="T18">
        <v>3.44</v>
      </c>
      <c r="U18">
        <v>3.42</v>
      </c>
      <c r="V18">
        <v>27</v>
      </c>
      <c r="W18">
        <v>97</v>
      </c>
      <c r="X18">
        <v>71</v>
      </c>
      <c r="Y18">
        <v>25</v>
      </c>
      <c r="Z18">
        <v>17</v>
      </c>
      <c r="AA18">
        <v>8</v>
      </c>
      <c r="AB18">
        <v>7</v>
      </c>
      <c r="AC18">
        <v>4</v>
      </c>
      <c r="AD18">
        <v>0</v>
      </c>
      <c r="AE18">
        <v>0</v>
      </c>
      <c r="AF18">
        <v>61</v>
      </c>
      <c r="AG18">
        <v>0</v>
      </c>
      <c r="AH18">
        <v>1</v>
      </c>
      <c r="AI18">
        <v>0</v>
      </c>
      <c r="AJ18">
        <v>26</v>
      </c>
      <c r="AK18">
        <v>1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0.85</v>
      </c>
      <c r="AR18">
        <v>0.19400000000000001</v>
      </c>
      <c r="AS18">
        <v>1.39</v>
      </c>
      <c r="AT18" s="2">
        <v>1.9E-3</v>
      </c>
      <c r="AU18">
        <v>1.92</v>
      </c>
    </row>
    <row r="19" spans="1:47" x14ac:dyDescent="0.2">
      <c r="A19" t="s">
        <v>624</v>
      </c>
      <c r="B19" t="s">
        <v>725</v>
      </c>
      <c r="C19">
        <v>88</v>
      </c>
      <c r="D19" t="s">
        <v>367</v>
      </c>
      <c r="E19" t="s">
        <v>157</v>
      </c>
      <c r="F19" t="s">
        <v>69</v>
      </c>
      <c r="G19" t="s">
        <v>411</v>
      </c>
      <c r="H19" t="s">
        <v>690</v>
      </c>
      <c r="I19" t="s">
        <v>66</v>
      </c>
      <c r="J19" t="s">
        <v>541</v>
      </c>
      <c r="K19">
        <v>6</v>
      </c>
      <c r="L19">
        <v>6.1</v>
      </c>
      <c r="M19">
        <v>6</v>
      </c>
      <c r="N19">
        <v>5</v>
      </c>
      <c r="O19">
        <v>5</v>
      </c>
      <c r="P19">
        <v>2</v>
      </c>
      <c r="Q19">
        <v>10</v>
      </c>
      <c r="R19">
        <v>2</v>
      </c>
      <c r="S19">
        <v>0</v>
      </c>
      <c r="T19">
        <v>3.65</v>
      </c>
      <c r="U19">
        <v>3.51</v>
      </c>
      <c r="V19">
        <v>27</v>
      </c>
      <c r="W19">
        <v>96</v>
      </c>
      <c r="X19">
        <v>62</v>
      </c>
      <c r="Y19">
        <v>14</v>
      </c>
      <c r="Z19">
        <v>19</v>
      </c>
      <c r="AA19">
        <v>5</v>
      </c>
      <c r="AB19">
        <v>10</v>
      </c>
      <c r="AC19">
        <v>5</v>
      </c>
      <c r="AD19">
        <v>0</v>
      </c>
      <c r="AE19">
        <v>0</v>
      </c>
      <c r="AF19">
        <v>49</v>
      </c>
      <c r="AG19">
        <v>0</v>
      </c>
      <c r="AH19">
        <v>0</v>
      </c>
      <c r="AI19">
        <v>0</v>
      </c>
      <c r="AJ19">
        <v>24</v>
      </c>
      <c r="AK19">
        <v>2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0.56999999999999995</v>
      </c>
      <c r="AR19">
        <v>-0.14799999999999999</v>
      </c>
      <c r="AS19">
        <v>0.88</v>
      </c>
      <c r="AT19" s="2">
        <v>-1.4E-3</v>
      </c>
      <c r="AU19">
        <v>-1.44</v>
      </c>
    </row>
    <row r="20" spans="1:47" x14ac:dyDescent="0.2">
      <c r="A20" t="s">
        <v>624</v>
      </c>
      <c r="B20" t="s">
        <v>725</v>
      </c>
      <c r="C20">
        <v>93</v>
      </c>
      <c r="D20" t="s">
        <v>603</v>
      </c>
      <c r="E20" t="s">
        <v>157</v>
      </c>
      <c r="F20" t="s">
        <v>165</v>
      </c>
      <c r="G20" t="s">
        <v>412</v>
      </c>
      <c r="H20" t="s">
        <v>174</v>
      </c>
      <c r="I20" t="s">
        <v>57</v>
      </c>
      <c r="K20">
        <v>4</v>
      </c>
      <c r="L20">
        <v>6</v>
      </c>
      <c r="M20">
        <v>6</v>
      </c>
      <c r="N20">
        <v>2</v>
      </c>
      <c r="O20">
        <v>2</v>
      </c>
      <c r="P20">
        <v>2</v>
      </c>
      <c r="Q20">
        <v>6</v>
      </c>
      <c r="R20">
        <v>1</v>
      </c>
      <c r="S20">
        <v>0</v>
      </c>
      <c r="T20">
        <v>3.62</v>
      </c>
      <c r="U20">
        <v>3.55</v>
      </c>
      <c r="V20">
        <v>25</v>
      </c>
      <c r="W20">
        <v>106</v>
      </c>
      <c r="X20">
        <v>63</v>
      </c>
      <c r="Y20">
        <v>12</v>
      </c>
      <c r="Z20">
        <v>11</v>
      </c>
      <c r="AA20">
        <v>7</v>
      </c>
      <c r="AB20">
        <v>10</v>
      </c>
      <c r="AC20">
        <v>6</v>
      </c>
      <c r="AD20">
        <v>1</v>
      </c>
      <c r="AE20">
        <v>0</v>
      </c>
      <c r="AF20">
        <v>56</v>
      </c>
      <c r="AG20">
        <v>1</v>
      </c>
      <c r="AH20">
        <v>0</v>
      </c>
      <c r="AI20">
        <v>0</v>
      </c>
      <c r="AJ20">
        <v>23</v>
      </c>
      <c r="AK20">
        <v>3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1.36</v>
      </c>
      <c r="AR20">
        <v>0.14099999999999999</v>
      </c>
      <c r="AS20">
        <v>2.17</v>
      </c>
      <c r="AT20" s="2">
        <v>1.4E-3</v>
      </c>
      <c r="AU20">
        <v>1.04</v>
      </c>
    </row>
    <row r="21" spans="1:47" x14ac:dyDescent="0.2">
      <c r="A21" t="s">
        <v>624</v>
      </c>
      <c r="B21" t="s">
        <v>725</v>
      </c>
      <c r="C21">
        <v>99</v>
      </c>
      <c r="D21" t="s">
        <v>559</v>
      </c>
      <c r="E21" t="s">
        <v>158</v>
      </c>
      <c r="F21" t="s">
        <v>64</v>
      </c>
      <c r="G21" t="s">
        <v>411</v>
      </c>
      <c r="H21" t="s">
        <v>335</v>
      </c>
      <c r="I21" t="s">
        <v>66</v>
      </c>
      <c r="K21">
        <v>6</v>
      </c>
      <c r="L21">
        <v>6.1</v>
      </c>
      <c r="M21">
        <v>6</v>
      </c>
      <c r="N21">
        <v>2</v>
      </c>
      <c r="O21">
        <v>2</v>
      </c>
      <c r="P21">
        <v>0</v>
      </c>
      <c r="Q21">
        <v>5</v>
      </c>
      <c r="R21">
        <v>1</v>
      </c>
      <c r="S21">
        <v>2</v>
      </c>
      <c r="T21">
        <v>3.58</v>
      </c>
      <c r="U21">
        <v>3.6</v>
      </c>
      <c r="V21">
        <v>26</v>
      </c>
      <c r="W21">
        <v>99</v>
      </c>
      <c r="X21">
        <v>64</v>
      </c>
      <c r="Y21">
        <v>16</v>
      </c>
      <c r="Z21">
        <v>7</v>
      </c>
      <c r="AA21">
        <v>9</v>
      </c>
      <c r="AB21">
        <v>10</v>
      </c>
      <c r="AC21">
        <v>6</v>
      </c>
      <c r="AD21">
        <v>1</v>
      </c>
      <c r="AE21">
        <v>0</v>
      </c>
      <c r="AF21">
        <v>58</v>
      </c>
      <c r="AG21">
        <v>0</v>
      </c>
      <c r="AH21">
        <v>1</v>
      </c>
      <c r="AI21">
        <v>0</v>
      </c>
      <c r="AJ21">
        <v>23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1.2</v>
      </c>
      <c r="AR21">
        <v>6.9000000000000006E-2</v>
      </c>
      <c r="AS21">
        <v>2.0099999999999998</v>
      </c>
      <c r="AT21" s="2">
        <v>6.9999999999999999E-4</v>
      </c>
      <c r="AU21">
        <v>1.19</v>
      </c>
    </row>
    <row r="22" spans="1:47" x14ac:dyDescent="0.2">
      <c r="A22" t="s">
        <v>624</v>
      </c>
      <c r="B22" t="s">
        <v>725</v>
      </c>
      <c r="C22">
        <v>105</v>
      </c>
      <c r="D22" t="s">
        <v>257</v>
      </c>
      <c r="E22" t="s">
        <v>157</v>
      </c>
      <c r="F22" t="s">
        <v>102</v>
      </c>
      <c r="G22" t="s">
        <v>410</v>
      </c>
      <c r="H22" t="s">
        <v>729</v>
      </c>
      <c r="I22" t="s">
        <v>429</v>
      </c>
      <c r="K22">
        <v>5</v>
      </c>
      <c r="L22">
        <v>1.2</v>
      </c>
      <c r="M22">
        <v>6</v>
      </c>
      <c r="N22">
        <v>5</v>
      </c>
      <c r="O22">
        <v>5</v>
      </c>
      <c r="P22">
        <v>3</v>
      </c>
      <c r="Q22">
        <v>1</v>
      </c>
      <c r="R22">
        <v>1</v>
      </c>
      <c r="S22">
        <v>0</v>
      </c>
      <c r="T22">
        <v>3.89</v>
      </c>
      <c r="U22">
        <v>3.76</v>
      </c>
      <c r="V22">
        <v>13</v>
      </c>
      <c r="W22">
        <v>56</v>
      </c>
      <c r="X22">
        <v>33</v>
      </c>
      <c r="Y22">
        <v>9</v>
      </c>
      <c r="Z22">
        <v>4</v>
      </c>
      <c r="AA22">
        <v>2</v>
      </c>
      <c r="AB22">
        <v>7</v>
      </c>
      <c r="AC22">
        <v>5</v>
      </c>
      <c r="AD22">
        <v>0</v>
      </c>
      <c r="AE22">
        <v>0</v>
      </c>
      <c r="AF22">
        <v>21</v>
      </c>
      <c r="AG22">
        <v>0</v>
      </c>
      <c r="AH22">
        <v>0</v>
      </c>
      <c r="AI22">
        <v>0</v>
      </c>
      <c r="AJ22">
        <v>10</v>
      </c>
      <c r="AK22">
        <v>4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1.08</v>
      </c>
      <c r="AR22">
        <v>-0.36</v>
      </c>
      <c r="AS22">
        <v>1.78</v>
      </c>
      <c r="AT22" s="2">
        <v>-3.5999999999999999E-3</v>
      </c>
      <c r="AU22">
        <v>-4.3600000000000003</v>
      </c>
    </row>
    <row r="23" spans="1:47" x14ac:dyDescent="0.2">
      <c r="A23" t="s">
        <v>624</v>
      </c>
      <c r="B23" t="s">
        <v>725</v>
      </c>
      <c r="C23">
        <v>109</v>
      </c>
      <c r="D23" t="s">
        <v>259</v>
      </c>
      <c r="E23" t="s">
        <v>158</v>
      </c>
      <c r="F23" t="s">
        <v>227</v>
      </c>
      <c r="G23" t="s">
        <v>410</v>
      </c>
      <c r="H23" t="s">
        <v>293</v>
      </c>
      <c r="I23" t="s">
        <v>57</v>
      </c>
      <c r="J23" t="s">
        <v>516</v>
      </c>
      <c r="K23">
        <v>4</v>
      </c>
      <c r="L23">
        <v>5.2</v>
      </c>
      <c r="M23">
        <v>6</v>
      </c>
      <c r="N23">
        <v>5</v>
      </c>
      <c r="O23">
        <v>5</v>
      </c>
      <c r="P23">
        <v>2</v>
      </c>
      <c r="Q23">
        <v>6</v>
      </c>
      <c r="R23">
        <v>0</v>
      </c>
      <c r="S23">
        <v>0</v>
      </c>
      <c r="T23">
        <v>4.0599999999999996</v>
      </c>
      <c r="U23">
        <v>3.69</v>
      </c>
      <c r="V23">
        <v>25</v>
      </c>
      <c r="W23">
        <v>97</v>
      </c>
      <c r="X23">
        <v>62</v>
      </c>
      <c r="Y23">
        <v>17</v>
      </c>
      <c r="Z23">
        <v>12</v>
      </c>
      <c r="AA23">
        <v>8</v>
      </c>
      <c r="AB23">
        <v>9</v>
      </c>
      <c r="AC23">
        <v>3</v>
      </c>
      <c r="AD23">
        <v>2</v>
      </c>
      <c r="AE23">
        <v>0</v>
      </c>
      <c r="AF23">
        <v>41</v>
      </c>
      <c r="AG23">
        <v>0</v>
      </c>
      <c r="AH23">
        <v>0</v>
      </c>
      <c r="AI23">
        <v>0</v>
      </c>
      <c r="AJ23">
        <v>22</v>
      </c>
      <c r="AK23">
        <v>1</v>
      </c>
      <c r="AL23">
        <v>1</v>
      </c>
      <c r="AM23">
        <v>1</v>
      </c>
      <c r="AN23">
        <v>0</v>
      </c>
      <c r="AO23">
        <v>1</v>
      </c>
      <c r="AP23">
        <v>0</v>
      </c>
      <c r="AQ23">
        <v>1.5</v>
      </c>
      <c r="AR23">
        <v>-0.19500000000000001</v>
      </c>
      <c r="AS23">
        <v>2.4500000000000002</v>
      </c>
      <c r="AT23" s="2">
        <v>-1.9E-3</v>
      </c>
      <c r="AU23">
        <v>-1.03</v>
      </c>
    </row>
    <row r="24" spans="1:47" x14ac:dyDescent="0.2">
      <c r="A24" t="s">
        <v>624</v>
      </c>
      <c r="B24" t="s">
        <v>725</v>
      </c>
      <c r="C24">
        <v>113</v>
      </c>
      <c r="D24" t="s">
        <v>208</v>
      </c>
      <c r="E24" t="s">
        <v>157</v>
      </c>
      <c r="F24" t="s">
        <v>117</v>
      </c>
      <c r="G24" t="s">
        <v>410</v>
      </c>
      <c r="H24" t="s">
        <v>503</v>
      </c>
      <c r="I24" t="s">
        <v>85</v>
      </c>
      <c r="J24" t="s">
        <v>269</v>
      </c>
      <c r="K24">
        <v>4</v>
      </c>
      <c r="L24">
        <v>8</v>
      </c>
      <c r="M24">
        <v>2</v>
      </c>
      <c r="N24">
        <v>0</v>
      </c>
      <c r="O24">
        <v>0</v>
      </c>
      <c r="P24">
        <v>2</v>
      </c>
      <c r="Q24">
        <v>10</v>
      </c>
      <c r="R24">
        <v>0</v>
      </c>
      <c r="S24">
        <v>0</v>
      </c>
      <c r="T24">
        <v>3.83</v>
      </c>
      <c r="U24">
        <v>3.55</v>
      </c>
      <c r="V24">
        <v>28</v>
      </c>
      <c r="W24">
        <v>106</v>
      </c>
      <c r="X24">
        <v>73</v>
      </c>
      <c r="Y24">
        <v>13</v>
      </c>
      <c r="Z24">
        <v>19</v>
      </c>
      <c r="AA24">
        <v>8</v>
      </c>
      <c r="AB24">
        <v>8</v>
      </c>
      <c r="AC24">
        <v>2</v>
      </c>
      <c r="AD24">
        <v>0</v>
      </c>
      <c r="AE24">
        <v>0</v>
      </c>
      <c r="AF24">
        <v>86</v>
      </c>
      <c r="AG24">
        <v>0</v>
      </c>
      <c r="AH24">
        <v>0</v>
      </c>
      <c r="AI24">
        <v>0</v>
      </c>
      <c r="AJ24">
        <v>26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0.5</v>
      </c>
      <c r="AR24">
        <v>0.30199999999999999</v>
      </c>
      <c r="AS24">
        <v>0.87</v>
      </c>
      <c r="AT24" s="2">
        <v>3.0999999999999999E-3</v>
      </c>
      <c r="AU24">
        <v>4.05</v>
      </c>
    </row>
    <row r="25" spans="1:47" x14ac:dyDescent="0.2">
      <c r="A25" t="s">
        <v>624</v>
      </c>
      <c r="B25" t="s">
        <v>725</v>
      </c>
      <c r="C25">
        <v>118</v>
      </c>
      <c r="D25" t="s">
        <v>730</v>
      </c>
      <c r="E25" t="s">
        <v>157</v>
      </c>
      <c r="F25" t="s">
        <v>77</v>
      </c>
      <c r="G25" t="s">
        <v>409</v>
      </c>
      <c r="H25" t="s">
        <v>414</v>
      </c>
      <c r="I25" t="s">
        <v>52</v>
      </c>
      <c r="J25" t="s">
        <v>272</v>
      </c>
      <c r="K25">
        <v>5</v>
      </c>
      <c r="L25">
        <v>5</v>
      </c>
      <c r="M25">
        <v>5</v>
      </c>
      <c r="N25">
        <v>1</v>
      </c>
      <c r="O25">
        <v>1</v>
      </c>
      <c r="P25">
        <v>1</v>
      </c>
      <c r="Q25">
        <v>9</v>
      </c>
      <c r="R25">
        <v>1</v>
      </c>
      <c r="S25">
        <v>0</v>
      </c>
      <c r="T25">
        <v>3.76</v>
      </c>
      <c r="U25">
        <v>3.53</v>
      </c>
      <c r="V25">
        <v>20</v>
      </c>
      <c r="W25">
        <v>94</v>
      </c>
      <c r="X25">
        <v>62</v>
      </c>
      <c r="Y25">
        <v>17</v>
      </c>
      <c r="Z25">
        <v>13</v>
      </c>
      <c r="AA25">
        <v>6</v>
      </c>
      <c r="AB25">
        <v>4</v>
      </c>
      <c r="AC25">
        <v>1</v>
      </c>
      <c r="AD25">
        <v>0</v>
      </c>
      <c r="AE25">
        <v>0</v>
      </c>
      <c r="AF25">
        <v>61</v>
      </c>
      <c r="AG25">
        <v>0</v>
      </c>
      <c r="AH25">
        <v>0</v>
      </c>
      <c r="AI25">
        <v>0</v>
      </c>
      <c r="AJ25">
        <v>19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1.44</v>
      </c>
      <c r="AR25">
        <v>0.20599999999999999</v>
      </c>
      <c r="AS25">
        <v>2.3199999999999998</v>
      </c>
      <c r="AT25" s="2">
        <v>2E-3</v>
      </c>
      <c r="AU25">
        <v>1.64</v>
      </c>
    </row>
    <row r="26" spans="1:47" x14ac:dyDescent="0.2">
      <c r="A26" t="s">
        <v>624</v>
      </c>
      <c r="B26" t="s">
        <v>725</v>
      </c>
      <c r="C26">
        <v>124</v>
      </c>
      <c r="D26" t="s">
        <v>439</v>
      </c>
      <c r="E26" t="s">
        <v>158</v>
      </c>
      <c r="F26" t="s">
        <v>102</v>
      </c>
      <c r="G26" t="s">
        <v>410</v>
      </c>
      <c r="H26" t="s">
        <v>629</v>
      </c>
      <c r="I26" t="s">
        <v>66</v>
      </c>
      <c r="J26" t="s">
        <v>609</v>
      </c>
      <c r="K26">
        <v>4</v>
      </c>
      <c r="L26">
        <v>6.2</v>
      </c>
      <c r="M26">
        <v>8</v>
      </c>
      <c r="N26">
        <v>6</v>
      </c>
      <c r="O26">
        <v>6</v>
      </c>
      <c r="P26">
        <v>1</v>
      </c>
      <c r="Q26">
        <v>6</v>
      </c>
      <c r="R26">
        <v>1</v>
      </c>
      <c r="S26">
        <v>1</v>
      </c>
      <c r="T26">
        <v>3.95</v>
      </c>
      <c r="U26">
        <v>3.56</v>
      </c>
      <c r="V26">
        <v>30</v>
      </c>
      <c r="W26">
        <v>103</v>
      </c>
      <c r="X26">
        <v>72</v>
      </c>
      <c r="Y26">
        <v>15</v>
      </c>
      <c r="Z26">
        <v>20</v>
      </c>
      <c r="AA26">
        <v>10</v>
      </c>
      <c r="AB26">
        <v>12</v>
      </c>
      <c r="AC26">
        <v>5</v>
      </c>
      <c r="AD26">
        <v>2</v>
      </c>
      <c r="AE26">
        <v>0</v>
      </c>
      <c r="AF26">
        <v>39</v>
      </c>
      <c r="AG26">
        <v>1</v>
      </c>
      <c r="AH26">
        <v>0</v>
      </c>
      <c r="AI26">
        <v>0</v>
      </c>
      <c r="AJ26">
        <v>27</v>
      </c>
      <c r="AK26">
        <v>3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0.76</v>
      </c>
      <c r="AR26">
        <v>-0.16900000000000001</v>
      </c>
      <c r="AS26">
        <v>0.83</v>
      </c>
      <c r="AT26" s="2">
        <v>-1.1000000000000001E-3</v>
      </c>
      <c r="AU26">
        <v>-2.4300000000000002</v>
      </c>
    </row>
    <row r="27" spans="1:47" x14ac:dyDescent="0.2">
      <c r="A27" t="s">
        <v>624</v>
      </c>
      <c r="B27" t="s">
        <v>725</v>
      </c>
      <c r="C27">
        <v>129</v>
      </c>
      <c r="D27" t="s">
        <v>212</v>
      </c>
      <c r="E27" t="s">
        <v>158</v>
      </c>
      <c r="F27" t="s">
        <v>50</v>
      </c>
      <c r="G27" t="s">
        <v>409</v>
      </c>
      <c r="H27" t="s">
        <v>701</v>
      </c>
      <c r="I27" t="s">
        <v>66</v>
      </c>
      <c r="J27" t="s">
        <v>704</v>
      </c>
      <c r="K27">
        <v>4</v>
      </c>
      <c r="L27">
        <v>7</v>
      </c>
      <c r="M27">
        <v>6</v>
      </c>
      <c r="N27">
        <v>0</v>
      </c>
      <c r="O27">
        <v>0</v>
      </c>
      <c r="P27">
        <v>0</v>
      </c>
      <c r="Q27">
        <v>8</v>
      </c>
      <c r="R27">
        <v>0</v>
      </c>
      <c r="S27">
        <v>0</v>
      </c>
      <c r="T27">
        <v>3.78</v>
      </c>
      <c r="U27">
        <v>3.44</v>
      </c>
      <c r="V27">
        <v>26</v>
      </c>
      <c r="W27">
        <v>83</v>
      </c>
      <c r="X27">
        <v>62</v>
      </c>
      <c r="Y27">
        <v>8</v>
      </c>
      <c r="Z27">
        <v>14</v>
      </c>
      <c r="AA27">
        <v>9</v>
      </c>
      <c r="AB27">
        <v>9</v>
      </c>
      <c r="AC27">
        <v>6</v>
      </c>
      <c r="AD27">
        <v>3</v>
      </c>
      <c r="AE27">
        <v>0</v>
      </c>
      <c r="AF27">
        <v>73</v>
      </c>
      <c r="AG27">
        <v>0</v>
      </c>
      <c r="AH27">
        <v>0</v>
      </c>
      <c r="AI27">
        <v>0</v>
      </c>
      <c r="AJ27">
        <v>26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0.25</v>
      </c>
      <c r="AR27">
        <v>0.10299999999999999</v>
      </c>
      <c r="AS27">
        <v>0.24</v>
      </c>
      <c r="AT27" s="2">
        <v>5.9999999999999995E-4</v>
      </c>
      <c r="AU27">
        <v>3.92</v>
      </c>
    </row>
    <row r="28" spans="1:47" x14ac:dyDescent="0.2">
      <c r="A28" t="s">
        <v>624</v>
      </c>
      <c r="B28" t="s">
        <v>725</v>
      </c>
      <c r="C28">
        <v>133</v>
      </c>
      <c r="D28" t="s">
        <v>731</v>
      </c>
      <c r="E28" t="s">
        <v>157</v>
      </c>
      <c r="F28" t="s">
        <v>80</v>
      </c>
      <c r="G28" t="s">
        <v>409</v>
      </c>
      <c r="H28" t="s">
        <v>78</v>
      </c>
      <c r="I28" t="s">
        <v>66</v>
      </c>
      <c r="K28">
        <v>4</v>
      </c>
      <c r="L28">
        <v>7</v>
      </c>
      <c r="M28">
        <v>6</v>
      </c>
      <c r="N28">
        <v>1</v>
      </c>
      <c r="O28">
        <v>1</v>
      </c>
      <c r="P28">
        <v>0</v>
      </c>
      <c r="Q28">
        <v>8</v>
      </c>
      <c r="R28">
        <v>0</v>
      </c>
      <c r="S28">
        <v>1</v>
      </c>
      <c r="T28">
        <v>3.67</v>
      </c>
      <c r="U28">
        <v>3.35</v>
      </c>
      <c r="V28">
        <v>27</v>
      </c>
      <c r="W28">
        <v>103</v>
      </c>
      <c r="X28">
        <v>68</v>
      </c>
      <c r="Y28">
        <v>15</v>
      </c>
      <c r="Z28">
        <v>11</v>
      </c>
      <c r="AA28">
        <v>9</v>
      </c>
      <c r="AB28">
        <v>9</v>
      </c>
      <c r="AC28">
        <v>6</v>
      </c>
      <c r="AD28">
        <v>2</v>
      </c>
      <c r="AE28">
        <v>0</v>
      </c>
      <c r="AF28">
        <v>69</v>
      </c>
      <c r="AG28">
        <v>0</v>
      </c>
      <c r="AH28">
        <v>0</v>
      </c>
      <c r="AI28">
        <v>0</v>
      </c>
      <c r="AJ28">
        <v>26</v>
      </c>
      <c r="AK28">
        <v>1</v>
      </c>
      <c r="AL28">
        <v>0</v>
      </c>
      <c r="AM28">
        <v>0</v>
      </c>
      <c r="AN28">
        <v>1</v>
      </c>
      <c r="AO28">
        <v>0</v>
      </c>
      <c r="AP28">
        <v>0</v>
      </c>
      <c r="AQ28">
        <v>1.24</v>
      </c>
      <c r="AR28">
        <v>0.34100000000000003</v>
      </c>
      <c r="AS28">
        <v>0.64</v>
      </c>
      <c r="AT28" s="2">
        <v>1.1000000000000001E-3</v>
      </c>
      <c r="AU28">
        <v>2.74</v>
      </c>
    </row>
    <row r="29" spans="1:47" x14ac:dyDescent="0.2">
      <c r="A29" t="s">
        <v>624</v>
      </c>
      <c r="B29" t="s">
        <v>725</v>
      </c>
      <c r="C29">
        <v>139</v>
      </c>
      <c r="D29" t="s">
        <v>139</v>
      </c>
      <c r="E29" t="s">
        <v>157</v>
      </c>
      <c r="F29" t="s">
        <v>59</v>
      </c>
      <c r="G29" t="s">
        <v>409</v>
      </c>
      <c r="H29" t="s">
        <v>144</v>
      </c>
      <c r="I29" t="s">
        <v>111</v>
      </c>
      <c r="J29" t="s">
        <v>669</v>
      </c>
      <c r="K29">
        <v>4</v>
      </c>
      <c r="L29">
        <v>9</v>
      </c>
      <c r="M29">
        <v>3</v>
      </c>
      <c r="N29">
        <v>1</v>
      </c>
      <c r="O29">
        <v>1</v>
      </c>
      <c r="P29">
        <v>0</v>
      </c>
      <c r="Q29">
        <v>9</v>
      </c>
      <c r="R29">
        <v>1</v>
      </c>
      <c r="S29">
        <v>0</v>
      </c>
      <c r="T29">
        <v>3.53</v>
      </c>
      <c r="U29">
        <v>3.31</v>
      </c>
      <c r="V29">
        <v>28</v>
      </c>
      <c r="W29">
        <v>97</v>
      </c>
      <c r="X29">
        <v>76</v>
      </c>
      <c r="Y29">
        <v>21</v>
      </c>
      <c r="Z29">
        <v>14</v>
      </c>
      <c r="AA29">
        <v>12</v>
      </c>
      <c r="AB29">
        <v>7</v>
      </c>
      <c r="AC29">
        <v>2</v>
      </c>
      <c r="AD29">
        <v>3</v>
      </c>
      <c r="AE29">
        <v>0</v>
      </c>
      <c r="AF29">
        <v>86</v>
      </c>
      <c r="AG29">
        <v>0</v>
      </c>
      <c r="AH29">
        <v>0</v>
      </c>
      <c r="AI29">
        <v>0</v>
      </c>
      <c r="AJ29">
        <v>28</v>
      </c>
      <c r="AK29">
        <v>0</v>
      </c>
      <c r="AL29">
        <v>0</v>
      </c>
      <c r="AM29">
        <v>0</v>
      </c>
      <c r="AN29">
        <v>2</v>
      </c>
      <c r="AO29">
        <v>0</v>
      </c>
      <c r="AP29">
        <v>0</v>
      </c>
      <c r="AQ29">
        <v>0.84</v>
      </c>
      <c r="AR29">
        <v>0.53200000000000003</v>
      </c>
      <c r="AS29">
        <v>0.11</v>
      </c>
      <c r="AT29" s="2">
        <v>4.0000000000000002E-4</v>
      </c>
      <c r="AU29">
        <v>3.61</v>
      </c>
    </row>
    <row r="30" spans="1:47" x14ac:dyDescent="0.2">
      <c r="A30" t="s">
        <v>624</v>
      </c>
      <c r="B30" t="s">
        <v>725</v>
      </c>
      <c r="C30">
        <v>144</v>
      </c>
      <c r="D30" t="s">
        <v>141</v>
      </c>
      <c r="E30" t="s">
        <v>158</v>
      </c>
      <c r="F30" t="s">
        <v>80</v>
      </c>
      <c r="G30" t="s">
        <v>409</v>
      </c>
      <c r="H30" t="s">
        <v>485</v>
      </c>
      <c r="I30" t="s">
        <v>57</v>
      </c>
      <c r="J30" t="s">
        <v>670</v>
      </c>
      <c r="K30">
        <v>4</v>
      </c>
      <c r="L30">
        <v>6</v>
      </c>
      <c r="M30">
        <v>7</v>
      </c>
      <c r="N30">
        <v>0</v>
      </c>
      <c r="O30">
        <v>0</v>
      </c>
      <c r="P30">
        <v>1</v>
      </c>
      <c r="Q30">
        <v>9</v>
      </c>
      <c r="R30">
        <v>0</v>
      </c>
      <c r="S30">
        <v>0</v>
      </c>
      <c r="T30">
        <v>3.41</v>
      </c>
      <c r="U30">
        <v>3.22</v>
      </c>
      <c r="V30">
        <v>26</v>
      </c>
      <c r="W30">
        <v>92</v>
      </c>
      <c r="X30">
        <v>64</v>
      </c>
      <c r="Y30">
        <v>15</v>
      </c>
      <c r="Z30">
        <v>17</v>
      </c>
      <c r="AA30">
        <v>6</v>
      </c>
      <c r="AB30">
        <v>10</v>
      </c>
      <c r="AC30">
        <v>6</v>
      </c>
      <c r="AD30">
        <v>2</v>
      </c>
      <c r="AE30">
        <v>0</v>
      </c>
      <c r="AF30">
        <v>66</v>
      </c>
      <c r="AG30">
        <v>0</v>
      </c>
      <c r="AH30">
        <v>0</v>
      </c>
      <c r="AI30">
        <v>0</v>
      </c>
      <c r="AJ30">
        <v>25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0.68</v>
      </c>
      <c r="AR30">
        <v>0.17899999999999999</v>
      </c>
      <c r="AS30">
        <v>0.05</v>
      </c>
      <c r="AT30" s="2">
        <v>1E-4</v>
      </c>
      <c r="AU30">
        <v>3.36</v>
      </c>
    </row>
    <row r="31" spans="1:47" x14ac:dyDescent="0.2">
      <c r="A31" t="s">
        <v>624</v>
      </c>
      <c r="B31" t="s">
        <v>725</v>
      </c>
      <c r="C31">
        <v>149</v>
      </c>
      <c r="D31" t="s">
        <v>388</v>
      </c>
      <c r="E31" t="s">
        <v>158</v>
      </c>
      <c r="F31" t="s">
        <v>50</v>
      </c>
      <c r="G31" t="s">
        <v>409</v>
      </c>
      <c r="H31" t="s">
        <v>248</v>
      </c>
      <c r="I31" t="s">
        <v>66</v>
      </c>
      <c r="J31" t="s">
        <v>705</v>
      </c>
      <c r="K31">
        <v>4</v>
      </c>
      <c r="L31">
        <v>6.2</v>
      </c>
      <c r="M31">
        <v>8</v>
      </c>
      <c r="N31">
        <v>4</v>
      </c>
      <c r="O31">
        <v>4</v>
      </c>
      <c r="P31">
        <v>2</v>
      </c>
      <c r="Q31">
        <v>5</v>
      </c>
      <c r="R31">
        <v>1</v>
      </c>
      <c r="S31">
        <v>0</v>
      </c>
      <c r="T31">
        <v>3.48</v>
      </c>
      <c r="U31">
        <v>3.27</v>
      </c>
      <c r="V31">
        <v>28</v>
      </c>
      <c r="W31">
        <v>101</v>
      </c>
      <c r="X31">
        <v>70</v>
      </c>
      <c r="Y31">
        <v>15</v>
      </c>
      <c r="Z31">
        <v>17</v>
      </c>
      <c r="AA31">
        <v>6</v>
      </c>
      <c r="AB31">
        <v>15</v>
      </c>
      <c r="AC31">
        <v>10</v>
      </c>
      <c r="AD31">
        <v>1</v>
      </c>
      <c r="AE31">
        <v>0</v>
      </c>
      <c r="AF31">
        <v>45</v>
      </c>
      <c r="AG31">
        <v>1</v>
      </c>
      <c r="AH31">
        <v>0</v>
      </c>
      <c r="AI31">
        <v>0</v>
      </c>
      <c r="AJ31">
        <v>25</v>
      </c>
      <c r="AK31">
        <v>3</v>
      </c>
      <c r="AL31">
        <v>0</v>
      </c>
      <c r="AM31">
        <v>0</v>
      </c>
      <c r="AN31">
        <v>2</v>
      </c>
      <c r="AO31">
        <v>1</v>
      </c>
      <c r="AP31">
        <v>0</v>
      </c>
      <c r="AQ31">
        <v>0.92</v>
      </c>
      <c r="AR31">
        <v>0.124</v>
      </c>
      <c r="AS31">
        <v>0.11</v>
      </c>
      <c r="AT31" s="2">
        <v>1E-4</v>
      </c>
      <c r="AU31">
        <v>-0.33</v>
      </c>
    </row>
    <row r="32" spans="1:47" x14ac:dyDescent="0.2">
      <c r="A32" t="s">
        <v>624</v>
      </c>
      <c r="B32" t="s">
        <v>725</v>
      </c>
      <c r="C32">
        <v>155</v>
      </c>
      <c r="D32" t="s">
        <v>732</v>
      </c>
      <c r="E32" t="s">
        <v>157</v>
      </c>
      <c r="F32" t="s">
        <v>135</v>
      </c>
      <c r="G32" t="s">
        <v>411</v>
      </c>
      <c r="H32" t="s">
        <v>275</v>
      </c>
      <c r="I32" t="s">
        <v>57</v>
      </c>
      <c r="J32" t="s">
        <v>733</v>
      </c>
      <c r="K32">
        <v>6</v>
      </c>
      <c r="L32">
        <v>5.2</v>
      </c>
      <c r="M32">
        <v>6</v>
      </c>
      <c r="N32">
        <v>1</v>
      </c>
      <c r="O32">
        <v>1</v>
      </c>
      <c r="P32">
        <v>2</v>
      </c>
      <c r="Q32">
        <v>6</v>
      </c>
      <c r="R32">
        <v>0</v>
      </c>
      <c r="S32">
        <v>0</v>
      </c>
      <c r="T32">
        <v>3.43</v>
      </c>
      <c r="U32">
        <v>3.23</v>
      </c>
      <c r="V32">
        <v>24</v>
      </c>
      <c r="W32">
        <v>99</v>
      </c>
      <c r="X32">
        <v>62</v>
      </c>
      <c r="Y32">
        <v>16</v>
      </c>
      <c r="Z32">
        <v>12</v>
      </c>
      <c r="AA32">
        <v>8</v>
      </c>
      <c r="AB32">
        <v>8</v>
      </c>
      <c r="AC32">
        <v>5</v>
      </c>
      <c r="AD32">
        <v>1</v>
      </c>
      <c r="AE32">
        <v>0</v>
      </c>
      <c r="AF32">
        <v>57</v>
      </c>
      <c r="AG32">
        <v>1</v>
      </c>
      <c r="AH32">
        <v>0</v>
      </c>
      <c r="AI32">
        <v>0</v>
      </c>
      <c r="AJ32">
        <v>22</v>
      </c>
      <c r="AK32">
        <v>2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1.01</v>
      </c>
      <c r="AR32">
        <v>0.189</v>
      </c>
      <c r="AS32">
        <v>0.09</v>
      </c>
      <c r="AT32" s="2">
        <v>1E-4</v>
      </c>
      <c r="AU32">
        <v>1.68</v>
      </c>
    </row>
    <row r="33" spans="1:47" x14ac:dyDescent="0.2">
      <c r="A33" t="s">
        <v>624</v>
      </c>
      <c r="B33" t="s">
        <v>725</v>
      </c>
      <c r="C33">
        <v>159</v>
      </c>
      <c r="D33" t="s">
        <v>391</v>
      </c>
      <c r="E33" t="s">
        <v>158</v>
      </c>
      <c r="F33" t="s">
        <v>77</v>
      </c>
      <c r="G33" t="s">
        <v>409</v>
      </c>
      <c r="H33" t="s">
        <v>124</v>
      </c>
      <c r="I33" t="s">
        <v>531</v>
      </c>
      <c r="J33" t="s">
        <v>734</v>
      </c>
      <c r="K33">
        <v>4</v>
      </c>
      <c r="L33">
        <v>8.1</v>
      </c>
      <c r="M33">
        <v>6</v>
      </c>
      <c r="N33">
        <v>0</v>
      </c>
      <c r="O33">
        <v>0</v>
      </c>
      <c r="P33">
        <v>1</v>
      </c>
      <c r="Q33">
        <v>14</v>
      </c>
      <c r="R33">
        <v>0</v>
      </c>
      <c r="S33">
        <v>0</v>
      </c>
      <c r="T33">
        <v>3.29</v>
      </c>
      <c r="U33">
        <v>3.1</v>
      </c>
      <c r="V33">
        <v>31</v>
      </c>
      <c r="W33">
        <v>112</v>
      </c>
      <c r="X33">
        <v>79</v>
      </c>
      <c r="Y33">
        <v>29</v>
      </c>
      <c r="Z33">
        <v>15</v>
      </c>
      <c r="AA33">
        <v>12</v>
      </c>
      <c r="AB33">
        <v>4</v>
      </c>
      <c r="AC33">
        <v>2</v>
      </c>
      <c r="AD33">
        <v>0</v>
      </c>
      <c r="AE33">
        <v>0</v>
      </c>
      <c r="AF33">
        <v>84</v>
      </c>
      <c r="AG33">
        <v>0</v>
      </c>
      <c r="AH33">
        <v>0</v>
      </c>
      <c r="AI33">
        <v>0</v>
      </c>
      <c r="AJ33">
        <v>30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1.07</v>
      </c>
      <c r="AR33">
        <v>0.48099999999999998</v>
      </c>
      <c r="AS33">
        <v>0.11</v>
      </c>
      <c r="AT33" s="2">
        <v>2.9999999999999997E-4</v>
      </c>
      <c r="AU33">
        <v>4.74</v>
      </c>
    </row>
    <row r="34" spans="1:47" x14ac:dyDescent="0.2">
      <c r="A34" t="s">
        <v>625</v>
      </c>
      <c r="H34" t="s">
        <v>735</v>
      </c>
      <c r="J34" t="s">
        <v>736</v>
      </c>
      <c r="K34">
        <v>4.7</v>
      </c>
      <c r="L34">
        <v>200</v>
      </c>
      <c r="M34">
        <v>173</v>
      </c>
      <c r="N34">
        <v>73</v>
      </c>
      <c r="O34">
        <v>73</v>
      </c>
      <c r="P34">
        <v>46</v>
      </c>
      <c r="Q34">
        <v>226</v>
      </c>
      <c r="R34">
        <v>21</v>
      </c>
      <c r="S34">
        <v>10</v>
      </c>
      <c r="T34">
        <v>3.29</v>
      </c>
      <c r="U34">
        <v>3.1</v>
      </c>
      <c r="V34">
        <v>798</v>
      </c>
      <c r="W34">
        <v>3058</v>
      </c>
      <c r="X34" s="3">
        <v>0.66</v>
      </c>
      <c r="Y34" s="3">
        <v>0.17</v>
      </c>
      <c r="Z34" s="3">
        <v>0.13</v>
      </c>
      <c r="AA34">
        <v>0.89</v>
      </c>
      <c r="AC34" s="3">
        <v>0.26</v>
      </c>
      <c r="AD34" s="3">
        <v>0.06</v>
      </c>
      <c r="AE34">
        <v>0</v>
      </c>
      <c r="AF34">
        <v>59</v>
      </c>
      <c r="AG34">
        <v>5</v>
      </c>
      <c r="AH34">
        <v>8</v>
      </c>
      <c r="AI34">
        <v>0</v>
      </c>
      <c r="AJ34">
        <v>735</v>
      </c>
      <c r="AK34">
        <v>44</v>
      </c>
      <c r="AL34">
        <v>2</v>
      </c>
      <c r="AM34">
        <v>2</v>
      </c>
      <c r="AN34">
        <v>19</v>
      </c>
      <c r="AO34">
        <v>6</v>
      </c>
      <c r="AP34">
        <v>2</v>
      </c>
      <c r="AQ34">
        <v>0.92</v>
      </c>
      <c r="AR34">
        <v>3.476</v>
      </c>
      <c r="AS34">
        <v>1.03</v>
      </c>
      <c r="AT34" s="2">
        <v>1.4200000000000001E-2</v>
      </c>
      <c r="AU34">
        <v>35.270000000000003</v>
      </c>
    </row>
  </sheetData>
  <hyperlinks>
    <hyperlink ref="E1" r:id="rId1" xr:uid="{563F4791-1CC9-6348-9403-379758367D5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9F3B-15BA-7C4B-A37C-609A5468286D}">
  <dimension ref="A1:AU23"/>
  <sheetViews>
    <sheetView workbookViewId="0">
      <selection sqref="A1:AU23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593</v>
      </c>
      <c r="B2" t="s">
        <v>725</v>
      </c>
      <c r="C2">
        <v>30</v>
      </c>
      <c r="D2" t="s">
        <v>504</v>
      </c>
      <c r="E2" t="s">
        <v>157</v>
      </c>
      <c r="F2" t="s">
        <v>50</v>
      </c>
      <c r="G2" t="s">
        <v>409</v>
      </c>
      <c r="H2" t="s">
        <v>374</v>
      </c>
      <c r="I2" t="s">
        <v>57</v>
      </c>
      <c r="J2" t="s">
        <v>61</v>
      </c>
      <c r="K2">
        <v>99</v>
      </c>
      <c r="L2">
        <v>5.2</v>
      </c>
      <c r="M2">
        <v>1</v>
      </c>
      <c r="N2">
        <v>0</v>
      </c>
      <c r="O2">
        <v>0</v>
      </c>
      <c r="P2">
        <v>4</v>
      </c>
      <c r="Q2">
        <v>5</v>
      </c>
      <c r="R2">
        <v>0</v>
      </c>
      <c r="S2">
        <v>0</v>
      </c>
      <c r="T2">
        <v>0</v>
      </c>
      <c r="U2">
        <v>3.51</v>
      </c>
      <c r="V2">
        <v>21</v>
      </c>
      <c r="W2">
        <v>91</v>
      </c>
      <c r="X2">
        <v>50</v>
      </c>
      <c r="Y2">
        <v>13</v>
      </c>
      <c r="Z2">
        <v>8</v>
      </c>
      <c r="AA2">
        <v>4</v>
      </c>
      <c r="AB2">
        <v>8</v>
      </c>
      <c r="AC2">
        <v>3</v>
      </c>
      <c r="AD2">
        <v>2</v>
      </c>
      <c r="AE2">
        <v>0</v>
      </c>
      <c r="AF2">
        <v>68</v>
      </c>
      <c r="AG2">
        <v>0</v>
      </c>
      <c r="AH2">
        <v>0</v>
      </c>
      <c r="AI2">
        <v>0</v>
      </c>
      <c r="AJ2">
        <v>17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1.21</v>
      </c>
      <c r="AR2">
        <v>0.36599999999999999</v>
      </c>
      <c r="AS2">
        <v>1.45</v>
      </c>
      <c r="AT2" s="2">
        <v>2.5999999999999999E-3</v>
      </c>
      <c r="AU2">
        <v>3.09</v>
      </c>
    </row>
    <row r="3" spans="1:47" x14ac:dyDescent="0.2">
      <c r="A3" t="s">
        <v>593</v>
      </c>
      <c r="B3" t="s">
        <v>725</v>
      </c>
      <c r="C3">
        <v>35</v>
      </c>
      <c r="D3" t="s">
        <v>306</v>
      </c>
      <c r="E3" t="s">
        <v>158</v>
      </c>
      <c r="F3" t="s">
        <v>77</v>
      </c>
      <c r="G3" t="s">
        <v>409</v>
      </c>
      <c r="H3" t="s">
        <v>166</v>
      </c>
      <c r="I3" t="s">
        <v>52</v>
      </c>
      <c r="J3" t="s">
        <v>67</v>
      </c>
      <c r="K3">
        <v>5</v>
      </c>
      <c r="L3">
        <v>4.0999999999999996</v>
      </c>
      <c r="M3">
        <v>3</v>
      </c>
      <c r="N3">
        <v>3</v>
      </c>
      <c r="O3">
        <v>3</v>
      </c>
      <c r="P3">
        <v>5</v>
      </c>
      <c r="Q3">
        <v>5</v>
      </c>
      <c r="R3">
        <v>0</v>
      </c>
      <c r="S3">
        <v>0</v>
      </c>
      <c r="T3">
        <v>2.7</v>
      </c>
      <c r="U3">
        <v>3.86</v>
      </c>
      <c r="V3">
        <v>19</v>
      </c>
      <c r="W3">
        <v>86</v>
      </c>
      <c r="X3">
        <v>49</v>
      </c>
      <c r="Y3">
        <v>13</v>
      </c>
      <c r="Z3">
        <v>11</v>
      </c>
      <c r="AA3">
        <v>5</v>
      </c>
      <c r="AB3">
        <v>4</v>
      </c>
      <c r="AC3">
        <v>2</v>
      </c>
      <c r="AD3">
        <v>1</v>
      </c>
      <c r="AE3">
        <v>0</v>
      </c>
      <c r="AF3">
        <v>45</v>
      </c>
      <c r="AG3">
        <v>0</v>
      </c>
      <c r="AH3">
        <v>1</v>
      </c>
      <c r="AI3">
        <v>1</v>
      </c>
      <c r="AJ3">
        <v>14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-0.13100000000000001</v>
      </c>
      <c r="AS3">
        <v>1.45</v>
      </c>
      <c r="AT3" s="2">
        <v>-1.1000000000000001E-3</v>
      </c>
      <c r="AU3">
        <v>-0.77</v>
      </c>
    </row>
    <row r="4" spans="1:47" x14ac:dyDescent="0.2">
      <c r="A4" t="s">
        <v>593</v>
      </c>
      <c r="B4" t="s">
        <v>725</v>
      </c>
      <c r="C4">
        <v>41</v>
      </c>
      <c r="D4" t="s">
        <v>309</v>
      </c>
      <c r="E4" t="s">
        <v>157</v>
      </c>
      <c r="F4" t="s">
        <v>179</v>
      </c>
      <c r="G4" t="s">
        <v>411</v>
      </c>
      <c r="H4" t="s">
        <v>440</v>
      </c>
      <c r="I4" t="s">
        <v>85</v>
      </c>
      <c r="J4" t="s">
        <v>552</v>
      </c>
      <c r="K4">
        <v>3</v>
      </c>
      <c r="L4">
        <v>7</v>
      </c>
      <c r="M4">
        <v>2</v>
      </c>
      <c r="N4">
        <v>0</v>
      </c>
      <c r="O4">
        <v>0</v>
      </c>
      <c r="P4">
        <v>2</v>
      </c>
      <c r="Q4">
        <v>8</v>
      </c>
      <c r="R4">
        <v>0</v>
      </c>
      <c r="S4">
        <v>0</v>
      </c>
      <c r="T4">
        <v>1.56</v>
      </c>
      <c r="U4">
        <v>2.87</v>
      </c>
      <c r="V4">
        <v>24</v>
      </c>
      <c r="W4">
        <v>106</v>
      </c>
      <c r="X4">
        <v>66</v>
      </c>
      <c r="Y4">
        <v>20</v>
      </c>
      <c r="Z4">
        <v>14</v>
      </c>
      <c r="AA4">
        <v>7</v>
      </c>
      <c r="AB4">
        <v>7</v>
      </c>
      <c r="AC4">
        <v>4</v>
      </c>
      <c r="AD4">
        <v>1</v>
      </c>
      <c r="AE4">
        <v>0</v>
      </c>
      <c r="AF4">
        <v>79</v>
      </c>
      <c r="AG4">
        <v>0</v>
      </c>
      <c r="AH4">
        <v>1</v>
      </c>
      <c r="AI4">
        <v>0</v>
      </c>
      <c r="AJ4">
        <v>22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1.02</v>
      </c>
      <c r="AR4">
        <v>0.39400000000000002</v>
      </c>
      <c r="AS4">
        <v>1.22</v>
      </c>
      <c r="AT4" s="2">
        <v>2.8E-3</v>
      </c>
      <c r="AU4">
        <v>3.09</v>
      </c>
    </row>
    <row r="5" spans="1:47" x14ac:dyDescent="0.2">
      <c r="A5" t="s">
        <v>593</v>
      </c>
      <c r="B5" t="s">
        <v>725</v>
      </c>
      <c r="C5">
        <v>46</v>
      </c>
      <c r="D5" t="s">
        <v>400</v>
      </c>
      <c r="E5" t="s">
        <v>158</v>
      </c>
      <c r="F5" t="s">
        <v>50</v>
      </c>
      <c r="G5" t="s">
        <v>409</v>
      </c>
      <c r="H5" t="s">
        <v>203</v>
      </c>
      <c r="I5" t="s">
        <v>57</v>
      </c>
      <c r="K5">
        <v>5</v>
      </c>
      <c r="L5">
        <v>5</v>
      </c>
      <c r="M5">
        <v>8</v>
      </c>
      <c r="N5">
        <v>4</v>
      </c>
      <c r="O5">
        <v>4</v>
      </c>
      <c r="P5">
        <v>1</v>
      </c>
      <c r="Q5">
        <v>6</v>
      </c>
      <c r="R5">
        <v>2</v>
      </c>
      <c r="S5">
        <v>0</v>
      </c>
      <c r="T5">
        <v>2.82</v>
      </c>
      <c r="U5">
        <v>3.7</v>
      </c>
      <c r="V5">
        <v>24</v>
      </c>
      <c r="W5">
        <v>83</v>
      </c>
      <c r="X5">
        <v>57</v>
      </c>
      <c r="Y5">
        <v>11</v>
      </c>
      <c r="Z5">
        <v>14</v>
      </c>
      <c r="AA5">
        <v>5</v>
      </c>
      <c r="AB5">
        <v>12</v>
      </c>
      <c r="AC5">
        <v>5</v>
      </c>
      <c r="AD5">
        <v>1</v>
      </c>
      <c r="AE5">
        <v>0</v>
      </c>
      <c r="AF5">
        <v>40</v>
      </c>
      <c r="AG5">
        <v>1</v>
      </c>
      <c r="AH5">
        <v>0</v>
      </c>
      <c r="AI5">
        <v>0</v>
      </c>
      <c r="AJ5">
        <v>23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0.96</v>
      </c>
      <c r="AR5">
        <v>-0.13400000000000001</v>
      </c>
      <c r="AS5">
        <v>1.24</v>
      </c>
      <c r="AT5" s="2">
        <v>-1.1000000000000001E-3</v>
      </c>
      <c r="AU5">
        <v>-1.6</v>
      </c>
    </row>
    <row r="6" spans="1:47" x14ac:dyDescent="0.2">
      <c r="A6" t="s">
        <v>593</v>
      </c>
      <c r="B6" t="s">
        <v>725</v>
      </c>
      <c r="C6">
        <v>51</v>
      </c>
      <c r="D6" t="s">
        <v>234</v>
      </c>
      <c r="E6" t="s">
        <v>158</v>
      </c>
      <c r="F6" t="s">
        <v>69</v>
      </c>
      <c r="G6" t="s">
        <v>411</v>
      </c>
      <c r="H6" t="s">
        <v>51</v>
      </c>
      <c r="I6" t="s">
        <v>66</v>
      </c>
      <c r="J6" t="s">
        <v>599</v>
      </c>
      <c r="K6">
        <v>4</v>
      </c>
      <c r="L6">
        <v>6.2</v>
      </c>
      <c r="M6">
        <v>5</v>
      </c>
      <c r="N6">
        <v>3</v>
      </c>
      <c r="O6">
        <v>3</v>
      </c>
      <c r="P6">
        <v>2</v>
      </c>
      <c r="Q6">
        <v>7</v>
      </c>
      <c r="R6">
        <v>2</v>
      </c>
      <c r="S6">
        <v>0</v>
      </c>
      <c r="T6">
        <v>3.1</v>
      </c>
      <c r="U6">
        <v>4.1900000000000004</v>
      </c>
      <c r="V6">
        <v>26</v>
      </c>
      <c r="W6">
        <v>108</v>
      </c>
      <c r="X6">
        <v>68</v>
      </c>
      <c r="Y6">
        <v>19</v>
      </c>
      <c r="Z6">
        <v>13</v>
      </c>
      <c r="AA6">
        <v>7</v>
      </c>
      <c r="AB6">
        <v>10</v>
      </c>
      <c r="AC6">
        <v>2</v>
      </c>
      <c r="AD6">
        <v>1</v>
      </c>
      <c r="AE6">
        <v>0</v>
      </c>
      <c r="AF6">
        <v>57</v>
      </c>
      <c r="AG6">
        <v>0</v>
      </c>
      <c r="AH6">
        <v>0</v>
      </c>
      <c r="AI6">
        <v>0</v>
      </c>
      <c r="AJ6">
        <v>24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0.83</v>
      </c>
      <c r="AR6">
        <v>-1.9E-2</v>
      </c>
      <c r="AS6">
        <v>1.06</v>
      </c>
      <c r="AT6" s="2">
        <v>-2.0000000000000001E-4</v>
      </c>
      <c r="AU6">
        <v>0.81</v>
      </c>
    </row>
    <row r="7" spans="1:47" x14ac:dyDescent="0.2">
      <c r="A7" t="s">
        <v>593</v>
      </c>
      <c r="B7" t="s">
        <v>725</v>
      </c>
      <c r="C7">
        <v>56</v>
      </c>
      <c r="D7" t="s">
        <v>427</v>
      </c>
      <c r="E7" t="s">
        <v>157</v>
      </c>
      <c r="F7" t="s">
        <v>96</v>
      </c>
      <c r="G7" t="s">
        <v>412</v>
      </c>
      <c r="H7" t="s">
        <v>715</v>
      </c>
      <c r="I7" t="s">
        <v>74</v>
      </c>
      <c r="J7" t="s">
        <v>353</v>
      </c>
      <c r="K7">
        <v>5</v>
      </c>
      <c r="L7">
        <v>4</v>
      </c>
      <c r="M7">
        <v>4</v>
      </c>
      <c r="N7">
        <v>5</v>
      </c>
      <c r="O7">
        <v>5</v>
      </c>
      <c r="P7">
        <v>3</v>
      </c>
      <c r="Q7">
        <v>6</v>
      </c>
      <c r="R7">
        <v>1</v>
      </c>
      <c r="S7">
        <v>0</v>
      </c>
      <c r="T7">
        <v>4.09</v>
      </c>
      <c r="U7">
        <v>4.37</v>
      </c>
      <c r="V7">
        <v>18</v>
      </c>
      <c r="W7">
        <v>76</v>
      </c>
      <c r="X7">
        <v>45</v>
      </c>
      <c r="Y7">
        <v>15</v>
      </c>
      <c r="Z7">
        <v>14</v>
      </c>
      <c r="AA7">
        <v>4</v>
      </c>
      <c r="AB7">
        <v>5</v>
      </c>
      <c r="AC7">
        <v>3</v>
      </c>
      <c r="AD7">
        <v>0</v>
      </c>
      <c r="AE7">
        <v>0</v>
      </c>
      <c r="AF7">
        <v>37</v>
      </c>
      <c r="AG7">
        <v>0</v>
      </c>
      <c r="AH7">
        <v>1</v>
      </c>
      <c r="AI7">
        <v>0</v>
      </c>
      <c r="AJ7">
        <v>15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0.81</v>
      </c>
      <c r="AR7">
        <v>-0.23300000000000001</v>
      </c>
      <c r="AS7">
        <v>1.02</v>
      </c>
      <c r="AT7" s="2">
        <v>-1.8E-3</v>
      </c>
      <c r="AU7">
        <v>-2.58</v>
      </c>
    </row>
    <row r="8" spans="1:47" x14ac:dyDescent="0.2">
      <c r="A8" t="s">
        <v>593</v>
      </c>
      <c r="B8" t="s">
        <v>725</v>
      </c>
      <c r="C8">
        <v>66</v>
      </c>
      <c r="D8" t="s">
        <v>716</v>
      </c>
      <c r="E8" t="s">
        <v>157</v>
      </c>
      <c r="F8" t="s">
        <v>77</v>
      </c>
      <c r="G8" t="s">
        <v>409</v>
      </c>
      <c r="H8" t="s">
        <v>575</v>
      </c>
      <c r="I8" t="s">
        <v>74</v>
      </c>
      <c r="K8">
        <v>10</v>
      </c>
      <c r="L8">
        <v>4</v>
      </c>
      <c r="M8">
        <v>2</v>
      </c>
      <c r="N8">
        <v>1</v>
      </c>
      <c r="O8">
        <v>1</v>
      </c>
      <c r="P8">
        <v>1</v>
      </c>
      <c r="Q8">
        <v>4</v>
      </c>
      <c r="R8">
        <v>0</v>
      </c>
      <c r="S8">
        <v>0</v>
      </c>
      <c r="T8">
        <v>3.89</v>
      </c>
      <c r="U8">
        <v>4.0999999999999996</v>
      </c>
      <c r="V8">
        <v>15</v>
      </c>
      <c r="W8">
        <v>71</v>
      </c>
      <c r="X8">
        <v>44</v>
      </c>
      <c r="Y8">
        <v>12</v>
      </c>
      <c r="Z8">
        <v>10</v>
      </c>
      <c r="AA8">
        <v>2</v>
      </c>
      <c r="AB8">
        <v>8</v>
      </c>
      <c r="AC8">
        <v>3</v>
      </c>
      <c r="AD8">
        <v>0</v>
      </c>
      <c r="AE8">
        <v>0</v>
      </c>
      <c r="AF8">
        <v>57</v>
      </c>
      <c r="AG8">
        <v>1</v>
      </c>
      <c r="AH8">
        <v>0</v>
      </c>
      <c r="AI8">
        <v>0</v>
      </c>
      <c r="AJ8">
        <v>14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1.01</v>
      </c>
      <c r="AR8">
        <v>0.10299999999999999</v>
      </c>
      <c r="AS8">
        <v>1.65</v>
      </c>
      <c r="AT8" s="2">
        <v>1E-3</v>
      </c>
      <c r="AU8">
        <v>1.1100000000000001</v>
      </c>
    </row>
    <row r="9" spans="1:47" x14ac:dyDescent="0.2">
      <c r="A9" t="s">
        <v>593</v>
      </c>
      <c r="B9" t="s">
        <v>725</v>
      </c>
      <c r="C9">
        <v>71</v>
      </c>
      <c r="D9" t="s">
        <v>359</v>
      </c>
      <c r="E9" t="s">
        <v>157</v>
      </c>
      <c r="F9" t="s">
        <v>88</v>
      </c>
      <c r="G9" t="s">
        <v>410</v>
      </c>
      <c r="H9" t="s">
        <v>89</v>
      </c>
      <c r="I9" t="s">
        <v>52</v>
      </c>
      <c r="J9" t="s">
        <v>90</v>
      </c>
      <c r="K9">
        <v>4</v>
      </c>
      <c r="L9">
        <v>5</v>
      </c>
      <c r="M9">
        <v>6</v>
      </c>
      <c r="N9">
        <v>2</v>
      </c>
      <c r="O9">
        <v>2</v>
      </c>
      <c r="P9">
        <v>4</v>
      </c>
      <c r="Q9">
        <v>4</v>
      </c>
      <c r="R9">
        <v>1</v>
      </c>
      <c r="S9">
        <v>2</v>
      </c>
      <c r="T9">
        <v>3.86</v>
      </c>
      <c r="U9">
        <v>4.54</v>
      </c>
      <c r="V9">
        <v>24</v>
      </c>
      <c r="W9">
        <v>100</v>
      </c>
      <c r="X9">
        <v>56</v>
      </c>
      <c r="Y9">
        <v>16</v>
      </c>
      <c r="Z9">
        <v>11</v>
      </c>
      <c r="AA9">
        <v>6</v>
      </c>
      <c r="AB9">
        <v>8</v>
      </c>
      <c r="AC9">
        <v>5</v>
      </c>
      <c r="AD9">
        <v>2</v>
      </c>
      <c r="AE9">
        <v>0</v>
      </c>
      <c r="AF9">
        <v>47</v>
      </c>
      <c r="AG9">
        <v>0</v>
      </c>
      <c r="AH9">
        <v>1</v>
      </c>
      <c r="AI9">
        <v>0</v>
      </c>
      <c r="AJ9">
        <v>18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1.47</v>
      </c>
      <c r="AR9">
        <v>7.3999999999999996E-2</v>
      </c>
      <c r="AS9">
        <v>2.17</v>
      </c>
      <c r="AT9" s="2">
        <v>6.9999999999999999E-4</v>
      </c>
      <c r="AU9">
        <v>0.56000000000000005</v>
      </c>
    </row>
    <row r="10" spans="1:47" x14ac:dyDescent="0.2">
      <c r="A10" t="s">
        <v>593</v>
      </c>
      <c r="B10" t="s">
        <v>725</v>
      </c>
      <c r="C10">
        <v>76</v>
      </c>
      <c r="D10" t="s">
        <v>361</v>
      </c>
      <c r="E10" t="s">
        <v>158</v>
      </c>
      <c r="F10" t="s">
        <v>93</v>
      </c>
      <c r="G10" t="s">
        <v>411</v>
      </c>
      <c r="H10" t="s">
        <v>233</v>
      </c>
      <c r="I10" t="s">
        <v>57</v>
      </c>
      <c r="K10">
        <v>4</v>
      </c>
      <c r="L10">
        <v>6</v>
      </c>
      <c r="M10">
        <v>2</v>
      </c>
      <c r="N10">
        <v>1</v>
      </c>
      <c r="O10">
        <v>1</v>
      </c>
      <c r="P10">
        <v>2</v>
      </c>
      <c r="Q10">
        <v>9</v>
      </c>
      <c r="R10">
        <v>1</v>
      </c>
      <c r="S10">
        <v>0</v>
      </c>
      <c r="T10">
        <v>3.56</v>
      </c>
      <c r="U10">
        <v>4.3899999999999997</v>
      </c>
      <c r="V10">
        <v>21</v>
      </c>
      <c r="W10">
        <v>102</v>
      </c>
      <c r="X10">
        <v>61</v>
      </c>
      <c r="Y10">
        <v>17</v>
      </c>
      <c r="Z10">
        <v>20</v>
      </c>
      <c r="AA10">
        <v>4</v>
      </c>
      <c r="AB10">
        <v>6</v>
      </c>
      <c r="AC10">
        <v>4</v>
      </c>
      <c r="AD10">
        <v>0</v>
      </c>
      <c r="AE10">
        <v>0</v>
      </c>
      <c r="AF10">
        <v>71</v>
      </c>
      <c r="AG10">
        <v>0</v>
      </c>
      <c r="AH10">
        <v>1</v>
      </c>
      <c r="AI10">
        <v>0</v>
      </c>
      <c r="AJ10">
        <v>19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1.08</v>
      </c>
      <c r="AR10">
        <v>0.246</v>
      </c>
      <c r="AS10">
        <v>1.6</v>
      </c>
      <c r="AT10" s="2">
        <v>2.2000000000000001E-3</v>
      </c>
      <c r="AU10">
        <v>2.36</v>
      </c>
    </row>
    <row r="11" spans="1:47" x14ac:dyDescent="0.2">
      <c r="A11" t="s">
        <v>593</v>
      </c>
      <c r="B11" t="s">
        <v>725</v>
      </c>
      <c r="C11">
        <v>81</v>
      </c>
      <c r="D11" t="s">
        <v>634</v>
      </c>
      <c r="E11" t="s">
        <v>157</v>
      </c>
      <c r="F11" t="s">
        <v>80</v>
      </c>
      <c r="G11" t="s">
        <v>409</v>
      </c>
      <c r="H11" t="s">
        <v>717</v>
      </c>
      <c r="I11" t="s">
        <v>57</v>
      </c>
      <c r="J11" t="s">
        <v>238</v>
      </c>
      <c r="K11">
        <v>4</v>
      </c>
      <c r="L11">
        <v>6</v>
      </c>
      <c r="M11">
        <v>2</v>
      </c>
      <c r="N11">
        <v>1</v>
      </c>
      <c r="O11">
        <v>1</v>
      </c>
      <c r="P11">
        <v>5</v>
      </c>
      <c r="Q11">
        <v>7</v>
      </c>
      <c r="R11">
        <v>0</v>
      </c>
      <c r="S11">
        <v>0</v>
      </c>
      <c r="T11">
        <v>3.33</v>
      </c>
      <c r="U11">
        <v>4.2699999999999996</v>
      </c>
      <c r="V11">
        <v>25</v>
      </c>
      <c r="W11">
        <v>99</v>
      </c>
      <c r="X11">
        <v>60</v>
      </c>
      <c r="Y11">
        <v>20</v>
      </c>
      <c r="Z11">
        <v>11</v>
      </c>
      <c r="AA11">
        <v>5</v>
      </c>
      <c r="AB11">
        <v>8</v>
      </c>
      <c r="AC11">
        <v>4</v>
      </c>
      <c r="AD11">
        <v>0</v>
      </c>
      <c r="AE11">
        <v>0</v>
      </c>
      <c r="AF11">
        <v>66</v>
      </c>
      <c r="AG11">
        <v>0</v>
      </c>
      <c r="AH11">
        <v>0</v>
      </c>
      <c r="AI11">
        <v>0</v>
      </c>
      <c r="AJ11">
        <v>20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0.82</v>
      </c>
      <c r="AR11">
        <v>0.111</v>
      </c>
      <c r="AS11">
        <v>1.36</v>
      </c>
      <c r="AT11" s="2">
        <v>1.1000000000000001E-3</v>
      </c>
      <c r="AU11">
        <v>2.2000000000000002</v>
      </c>
    </row>
    <row r="12" spans="1:47" x14ac:dyDescent="0.2">
      <c r="A12" t="s">
        <v>593</v>
      </c>
      <c r="B12" t="s">
        <v>725</v>
      </c>
      <c r="C12">
        <v>86</v>
      </c>
      <c r="D12" t="s">
        <v>320</v>
      </c>
      <c r="E12" t="s">
        <v>158</v>
      </c>
      <c r="F12" t="s">
        <v>80</v>
      </c>
      <c r="G12" t="s">
        <v>409</v>
      </c>
      <c r="H12" t="s">
        <v>94</v>
      </c>
      <c r="I12" t="s">
        <v>57</v>
      </c>
      <c r="J12" t="s">
        <v>444</v>
      </c>
      <c r="K12">
        <v>5</v>
      </c>
      <c r="L12">
        <v>6</v>
      </c>
      <c r="M12">
        <v>3</v>
      </c>
      <c r="N12">
        <v>0</v>
      </c>
      <c r="O12">
        <v>0</v>
      </c>
      <c r="P12">
        <v>2</v>
      </c>
      <c r="Q12">
        <v>4</v>
      </c>
      <c r="R12">
        <v>0</v>
      </c>
      <c r="S12">
        <v>0</v>
      </c>
      <c r="T12">
        <v>3</v>
      </c>
      <c r="U12">
        <v>4.12</v>
      </c>
      <c r="V12">
        <v>22</v>
      </c>
      <c r="W12">
        <v>96</v>
      </c>
      <c r="X12">
        <v>54</v>
      </c>
      <c r="Y12">
        <v>15</v>
      </c>
      <c r="Z12">
        <v>8</v>
      </c>
      <c r="AA12">
        <v>6</v>
      </c>
      <c r="AB12">
        <v>10</v>
      </c>
      <c r="AC12">
        <v>6</v>
      </c>
      <c r="AD12">
        <v>2</v>
      </c>
      <c r="AE12">
        <v>0</v>
      </c>
      <c r="AF12">
        <v>68</v>
      </c>
      <c r="AG12">
        <v>0</v>
      </c>
      <c r="AH12">
        <v>1</v>
      </c>
      <c r="AI12">
        <v>1</v>
      </c>
      <c r="AJ12">
        <v>20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1.01</v>
      </c>
      <c r="AR12">
        <v>0.377</v>
      </c>
      <c r="AS12">
        <v>1.64</v>
      </c>
      <c r="AT12" s="2">
        <v>3.7000000000000002E-3</v>
      </c>
      <c r="AU12">
        <v>3.36</v>
      </c>
    </row>
    <row r="13" spans="1:47" x14ac:dyDescent="0.2">
      <c r="A13" t="s">
        <v>593</v>
      </c>
      <c r="B13" t="s">
        <v>725</v>
      </c>
      <c r="C13">
        <v>92</v>
      </c>
      <c r="D13" t="s">
        <v>506</v>
      </c>
      <c r="E13" t="s">
        <v>157</v>
      </c>
      <c r="F13" t="s">
        <v>165</v>
      </c>
      <c r="G13" t="s">
        <v>412</v>
      </c>
      <c r="H13" t="s">
        <v>233</v>
      </c>
      <c r="I13" t="s">
        <v>57</v>
      </c>
      <c r="K13">
        <v>9</v>
      </c>
      <c r="L13">
        <v>6</v>
      </c>
      <c r="M13">
        <v>3</v>
      </c>
      <c r="N13">
        <v>1</v>
      </c>
      <c r="O13">
        <v>0</v>
      </c>
      <c r="P13">
        <v>2</v>
      </c>
      <c r="Q13">
        <v>7</v>
      </c>
      <c r="R13">
        <v>0</v>
      </c>
      <c r="S13">
        <v>0</v>
      </c>
      <c r="T13">
        <v>2.73</v>
      </c>
      <c r="U13">
        <v>3.92</v>
      </c>
      <c r="V13">
        <v>23</v>
      </c>
      <c r="W13">
        <v>100</v>
      </c>
      <c r="X13">
        <v>61</v>
      </c>
      <c r="Y13">
        <v>17</v>
      </c>
      <c r="Z13">
        <v>15</v>
      </c>
      <c r="AA13">
        <v>6</v>
      </c>
      <c r="AB13">
        <v>8</v>
      </c>
      <c r="AC13">
        <v>2</v>
      </c>
      <c r="AD13">
        <v>2</v>
      </c>
      <c r="AE13">
        <v>0</v>
      </c>
      <c r="AF13">
        <v>69</v>
      </c>
      <c r="AG13">
        <v>0</v>
      </c>
      <c r="AH13">
        <v>1</v>
      </c>
      <c r="AI13">
        <v>0</v>
      </c>
      <c r="AJ13">
        <v>21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1.1499999999999999</v>
      </c>
      <c r="AR13">
        <v>0.19400000000000001</v>
      </c>
      <c r="AS13">
        <v>1.84</v>
      </c>
      <c r="AT13" s="2">
        <v>1.9E-3</v>
      </c>
      <c r="AU13">
        <v>2.04</v>
      </c>
    </row>
    <row r="14" spans="1:47" x14ac:dyDescent="0.2">
      <c r="A14" t="s">
        <v>593</v>
      </c>
      <c r="B14" t="s">
        <v>725</v>
      </c>
      <c r="C14">
        <v>98</v>
      </c>
      <c r="D14" t="s">
        <v>200</v>
      </c>
      <c r="E14" t="s">
        <v>158</v>
      </c>
      <c r="F14" t="s">
        <v>64</v>
      </c>
      <c r="G14" t="s">
        <v>411</v>
      </c>
      <c r="H14" t="s">
        <v>718</v>
      </c>
      <c r="I14" t="s">
        <v>52</v>
      </c>
      <c r="K14">
        <v>6</v>
      </c>
      <c r="L14">
        <v>4.0999999999999996</v>
      </c>
      <c r="M14">
        <v>9</v>
      </c>
      <c r="N14">
        <v>6</v>
      </c>
      <c r="O14">
        <v>5</v>
      </c>
      <c r="P14">
        <v>2</v>
      </c>
      <c r="Q14">
        <v>5</v>
      </c>
      <c r="R14">
        <v>2</v>
      </c>
      <c r="S14">
        <v>0</v>
      </c>
      <c r="T14">
        <v>3.2</v>
      </c>
      <c r="U14">
        <v>4.18</v>
      </c>
      <c r="V14">
        <v>24</v>
      </c>
      <c r="W14">
        <v>97</v>
      </c>
      <c r="X14">
        <v>54</v>
      </c>
      <c r="Y14">
        <v>17</v>
      </c>
      <c r="Z14">
        <v>11</v>
      </c>
      <c r="AA14">
        <v>6</v>
      </c>
      <c r="AB14">
        <v>11</v>
      </c>
      <c r="AC14">
        <v>6</v>
      </c>
      <c r="AD14">
        <v>1</v>
      </c>
      <c r="AE14">
        <v>0</v>
      </c>
      <c r="AF14">
        <v>26</v>
      </c>
      <c r="AG14">
        <v>0</v>
      </c>
      <c r="AH14">
        <v>0</v>
      </c>
      <c r="AI14">
        <v>0</v>
      </c>
      <c r="AJ14">
        <v>22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0.79</v>
      </c>
      <c r="AR14">
        <v>-0.13300000000000001</v>
      </c>
      <c r="AS14">
        <v>1.3</v>
      </c>
      <c r="AT14" s="2">
        <v>-1.2999999999999999E-3</v>
      </c>
      <c r="AU14">
        <v>-3.5</v>
      </c>
    </row>
    <row r="15" spans="1:47" x14ac:dyDescent="0.2">
      <c r="A15" t="s">
        <v>593</v>
      </c>
      <c r="B15" t="s">
        <v>725</v>
      </c>
      <c r="C15">
        <v>104</v>
      </c>
      <c r="D15" t="s">
        <v>481</v>
      </c>
      <c r="E15" t="s">
        <v>157</v>
      </c>
      <c r="F15" t="s">
        <v>102</v>
      </c>
      <c r="G15" t="s">
        <v>410</v>
      </c>
      <c r="H15" t="s">
        <v>622</v>
      </c>
      <c r="I15" t="s">
        <v>74</v>
      </c>
      <c r="J15" t="s">
        <v>719</v>
      </c>
      <c r="K15">
        <v>5</v>
      </c>
      <c r="L15">
        <v>3</v>
      </c>
      <c r="M15">
        <v>7</v>
      </c>
      <c r="N15">
        <v>5</v>
      </c>
      <c r="O15">
        <v>5</v>
      </c>
      <c r="P15">
        <v>4</v>
      </c>
      <c r="Q15">
        <v>2</v>
      </c>
      <c r="R15">
        <v>0</v>
      </c>
      <c r="S15">
        <v>0</v>
      </c>
      <c r="T15">
        <v>3.68</v>
      </c>
      <c r="U15">
        <v>4.25</v>
      </c>
      <c r="V15">
        <v>19</v>
      </c>
      <c r="W15">
        <v>64</v>
      </c>
      <c r="X15">
        <v>35</v>
      </c>
      <c r="Y15">
        <v>11</v>
      </c>
      <c r="Z15">
        <v>4</v>
      </c>
      <c r="AA15">
        <v>8</v>
      </c>
      <c r="AB15">
        <v>5</v>
      </c>
      <c r="AC15">
        <v>1</v>
      </c>
      <c r="AD15">
        <v>1</v>
      </c>
      <c r="AE15">
        <v>0</v>
      </c>
      <c r="AF15">
        <v>23</v>
      </c>
      <c r="AG15">
        <v>0</v>
      </c>
      <c r="AH15">
        <v>0</v>
      </c>
      <c r="AI15">
        <v>0</v>
      </c>
      <c r="AJ15">
        <v>15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0.89</v>
      </c>
      <c r="AR15">
        <v>-0.248</v>
      </c>
      <c r="AS15">
        <v>1.4</v>
      </c>
      <c r="AT15" s="2">
        <v>-2.3E-3</v>
      </c>
      <c r="AU15">
        <v>-3.84</v>
      </c>
    </row>
    <row r="16" spans="1:47" x14ac:dyDescent="0.2">
      <c r="A16" t="s">
        <v>593</v>
      </c>
      <c r="B16" t="s">
        <v>725</v>
      </c>
      <c r="C16">
        <v>114</v>
      </c>
      <c r="D16" t="s">
        <v>261</v>
      </c>
      <c r="E16" t="s">
        <v>157</v>
      </c>
      <c r="F16" t="s">
        <v>117</v>
      </c>
      <c r="G16" t="s">
        <v>410</v>
      </c>
      <c r="H16" t="s">
        <v>440</v>
      </c>
      <c r="I16" t="s">
        <v>66</v>
      </c>
      <c r="J16" t="s">
        <v>720</v>
      </c>
      <c r="K16">
        <v>5</v>
      </c>
      <c r="L16">
        <v>7</v>
      </c>
      <c r="M16">
        <v>4</v>
      </c>
      <c r="N16">
        <v>0</v>
      </c>
      <c r="O16">
        <v>0</v>
      </c>
      <c r="P16">
        <v>1</v>
      </c>
      <c r="Q16">
        <v>9</v>
      </c>
      <c r="R16">
        <v>0</v>
      </c>
      <c r="S16">
        <v>0</v>
      </c>
      <c r="T16">
        <v>3.65</v>
      </c>
      <c r="U16">
        <v>4.13</v>
      </c>
      <c r="V16">
        <v>24</v>
      </c>
      <c r="W16">
        <v>98</v>
      </c>
      <c r="X16">
        <v>64</v>
      </c>
      <c r="Y16">
        <v>18</v>
      </c>
      <c r="Z16">
        <v>16</v>
      </c>
      <c r="AA16">
        <v>6</v>
      </c>
      <c r="AB16">
        <v>8</v>
      </c>
      <c r="AC16">
        <v>5</v>
      </c>
      <c r="AD16">
        <v>2</v>
      </c>
      <c r="AE16">
        <v>0</v>
      </c>
      <c r="AF16">
        <v>77</v>
      </c>
      <c r="AG16">
        <v>0</v>
      </c>
      <c r="AH16">
        <v>1</v>
      </c>
      <c r="AI16">
        <v>0</v>
      </c>
      <c r="AJ16">
        <v>23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1.02</v>
      </c>
      <c r="AR16">
        <v>0.40200000000000002</v>
      </c>
      <c r="AS16">
        <v>1.68</v>
      </c>
      <c r="AT16" s="2">
        <v>4.0000000000000001E-3</v>
      </c>
      <c r="AU16">
        <v>3.55</v>
      </c>
    </row>
    <row r="17" spans="1:47" x14ac:dyDescent="0.2">
      <c r="A17" t="s">
        <v>593</v>
      </c>
      <c r="B17" t="s">
        <v>725</v>
      </c>
      <c r="C17">
        <v>123</v>
      </c>
      <c r="D17" t="s">
        <v>486</v>
      </c>
      <c r="E17" t="s">
        <v>158</v>
      </c>
      <c r="F17" t="s">
        <v>102</v>
      </c>
      <c r="G17" t="s">
        <v>410</v>
      </c>
      <c r="H17" t="s">
        <v>407</v>
      </c>
      <c r="I17" t="s">
        <v>52</v>
      </c>
      <c r="K17">
        <v>3</v>
      </c>
      <c r="L17">
        <v>4.0999999999999996</v>
      </c>
      <c r="M17">
        <v>4</v>
      </c>
      <c r="N17">
        <v>4</v>
      </c>
      <c r="O17">
        <v>4</v>
      </c>
      <c r="P17">
        <v>4</v>
      </c>
      <c r="Q17">
        <v>4</v>
      </c>
      <c r="R17">
        <v>2</v>
      </c>
      <c r="S17">
        <v>1</v>
      </c>
      <c r="T17">
        <v>3.97</v>
      </c>
      <c r="U17">
        <v>4.5599999999999996</v>
      </c>
      <c r="V17">
        <v>22</v>
      </c>
      <c r="W17">
        <v>81</v>
      </c>
      <c r="X17">
        <v>48</v>
      </c>
      <c r="Y17">
        <v>18</v>
      </c>
      <c r="Z17">
        <v>6</v>
      </c>
      <c r="AA17">
        <v>7</v>
      </c>
      <c r="AB17">
        <v>6</v>
      </c>
      <c r="AC17">
        <v>4</v>
      </c>
      <c r="AD17">
        <v>1</v>
      </c>
      <c r="AE17">
        <v>0</v>
      </c>
      <c r="AF17">
        <v>39</v>
      </c>
      <c r="AG17">
        <v>1</v>
      </c>
      <c r="AH17">
        <v>0</v>
      </c>
      <c r="AI17">
        <v>0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1.1000000000000001</v>
      </c>
      <c r="AR17">
        <v>-0.20599999999999999</v>
      </c>
      <c r="AS17">
        <v>1.31</v>
      </c>
      <c r="AT17" s="2">
        <v>-1.5E-3</v>
      </c>
      <c r="AU17">
        <v>-1.5</v>
      </c>
    </row>
    <row r="18" spans="1:47" x14ac:dyDescent="0.2">
      <c r="A18" t="s">
        <v>593</v>
      </c>
      <c r="B18" t="s">
        <v>725</v>
      </c>
      <c r="C18">
        <v>128</v>
      </c>
      <c r="D18" t="s">
        <v>134</v>
      </c>
      <c r="E18" t="s">
        <v>158</v>
      </c>
      <c r="F18" t="s">
        <v>50</v>
      </c>
      <c r="G18" t="s">
        <v>409</v>
      </c>
      <c r="H18" t="s">
        <v>94</v>
      </c>
      <c r="I18" t="s">
        <v>57</v>
      </c>
      <c r="J18" t="s">
        <v>255</v>
      </c>
      <c r="K18">
        <v>4</v>
      </c>
      <c r="L18">
        <v>6</v>
      </c>
      <c r="M18">
        <v>4</v>
      </c>
      <c r="N18">
        <v>0</v>
      </c>
      <c r="O18">
        <v>0</v>
      </c>
      <c r="P18">
        <v>2</v>
      </c>
      <c r="Q18">
        <v>9</v>
      </c>
      <c r="R18">
        <v>0</v>
      </c>
      <c r="S18">
        <v>0</v>
      </c>
      <c r="T18">
        <v>3.72</v>
      </c>
      <c r="U18">
        <v>4.3499999999999996</v>
      </c>
      <c r="V18">
        <v>24</v>
      </c>
      <c r="W18">
        <v>106</v>
      </c>
      <c r="X18">
        <v>67</v>
      </c>
      <c r="Y18">
        <v>20</v>
      </c>
      <c r="Z18">
        <v>14</v>
      </c>
      <c r="AA18">
        <v>5</v>
      </c>
      <c r="AB18">
        <v>8</v>
      </c>
      <c r="AC18">
        <v>5</v>
      </c>
      <c r="AD18">
        <v>2</v>
      </c>
      <c r="AE18">
        <v>0</v>
      </c>
      <c r="AF18">
        <v>71</v>
      </c>
      <c r="AG18">
        <v>0</v>
      </c>
      <c r="AH18">
        <v>0</v>
      </c>
      <c r="AI18">
        <v>0</v>
      </c>
      <c r="AJ18">
        <v>22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1.17</v>
      </c>
      <c r="AR18">
        <v>0.372</v>
      </c>
      <c r="AS18">
        <v>1.55</v>
      </c>
      <c r="AT18" s="2">
        <v>3.0000000000000001E-3</v>
      </c>
      <c r="AU18">
        <v>3.36</v>
      </c>
    </row>
    <row r="19" spans="1:47" x14ac:dyDescent="0.2">
      <c r="A19" t="s">
        <v>593</v>
      </c>
      <c r="B19" t="s">
        <v>725</v>
      </c>
      <c r="C19">
        <v>134</v>
      </c>
      <c r="D19" t="s">
        <v>722</v>
      </c>
      <c r="E19" t="s">
        <v>157</v>
      </c>
      <c r="F19" t="s">
        <v>80</v>
      </c>
      <c r="G19" t="s">
        <v>409</v>
      </c>
      <c r="H19" t="s">
        <v>251</v>
      </c>
      <c r="I19" t="s">
        <v>57</v>
      </c>
      <c r="J19" t="s">
        <v>260</v>
      </c>
      <c r="K19">
        <v>5</v>
      </c>
      <c r="L19">
        <v>6</v>
      </c>
      <c r="M19">
        <v>3</v>
      </c>
      <c r="N19">
        <v>0</v>
      </c>
      <c r="O19">
        <v>0</v>
      </c>
      <c r="P19">
        <v>1</v>
      </c>
      <c r="Q19">
        <v>6</v>
      </c>
      <c r="R19">
        <v>0</v>
      </c>
      <c r="S19">
        <v>0</v>
      </c>
      <c r="T19">
        <v>3.5</v>
      </c>
      <c r="U19">
        <v>4.18</v>
      </c>
      <c r="V19">
        <v>22</v>
      </c>
      <c r="W19">
        <v>95</v>
      </c>
      <c r="X19">
        <v>56</v>
      </c>
      <c r="Y19">
        <v>18</v>
      </c>
      <c r="Z19">
        <v>9</v>
      </c>
      <c r="AA19">
        <v>2</v>
      </c>
      <c r="AB19">
        <v>13</v>
      </c>
      <c r="AC19">
        <v>5</v>
      </c>
      <c r="AD19">
        <v>5</v>
      </c>
      <c r="AE19">
        <v>0</v>
      </c>
      <c r="AF19">
        <v>71</v>
      </c>
      <c r="AG19">
        <v>0</v>
      </c>
      <c r="AH19">
        <v>0</v>
      </c>
      <c r="AI19">
        <v>0</v>
      </c>
      <c r="AJ19">
        <v>21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0.6</v>
      </c>
      <c r="AR19">
        <v>0.224</v>
      </c>
      <c r="AS19">
        <v>0.32</v>
      </c>
      <c r="AT19" s="2">
        <v>6.9999999999999999E-4</v>
      </c>
      <c r="AU19">
        <v>3.2</v>
      </c>
    </row>
    <row r="20" spans="1:47" x14ac:dyDescent="0.2">
      <c r="A20" t="s">
        <v>593</v>
      </c>
      <c r="B20" t="s">
        <v>725</v>
      </c>
      <c r="C20">
        <v>141</v>
      </c>
      <c r="D20" t="s">
        <v>489</v>
      </c>
      <c r="E20" t="s">
        <v>158</v>
      </c>
      <c r="F20" t="s">
        <v>88</v>
      </c>
      <c r="G20" t="s">
        <v>410</v>
      </c>
      <c r="H20" t="s">
        <v>503</v>
      </c>
      <c r="I20" t="s">
        <v>57</v>
      </c>
      <c r="J20" t="s">
        <v>263</v>
      </c>
      <c r="K20">
        <v>6</v>
      </c>
      <c r="L20">
        <v>6</v>
      </c>
      <c r="M20">
        <v>3</v>
      </c>
      <c r="N20">
        <v>0</v>
      </c>
      <c r="O20">
        <v>0</v>
      </c>
      <c r="P20">
        <v>3</v>
      </c>
      <c r="Q20">
        <v>7</v>
      </c>
      <c r="R20">
        <v>0</v>
      </c>
      <c r="S20">
        <v>0</v>
      </c>
      <c r="T20">
        <v>3.3</v>
      </c>
      <c r="U20">
        <v>4.08</v>
      </c>
      <c r="V20">
        <v>23</v>
      </c>
      <c r="W20">
        <v>98</v>
      </c>
      <c r="X20">
        <v>58</v>
      </c>
      <c r="Y20">
        <v>19</v>
      </c>
      <c r="Z20">
        <v>11</v>
      </c>
      <c r="AA20">
        <v>5</v>
      </c>
      <c r="AB20">
        <v>8</v>
      </c>
      <c r="AC20">
        <v>2</v>
      </c>
      <c r="AD20">
        <v>1</v>
      </c>
      <c r="AE20">
        <v>0</v>
      </c>
      <c r="AF20">
        <v>70</v>
      </c>
      <c r="AG20">
        <v>0</v>
      </c>
      <c r="AH20">
        <v>0</v>
      </c>
      <c r="AI20">
        <v>0</v>
      </c>
      <c r="AJ20">
        <v>20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0.76</v>
      </c>
      <c r="AR20">
        <v>0.29699999999999999</v>
      </c>
      <c r="AS20">
        <v>0.09</v>
      </c>
      <c r="AT20" s="2">
        <v>2.0000000000000001E-4</v>
      </c>
      <c r="AU20">
        <v>3.36</v>
      </c>
    </row>
    <row r="21" spans="1:47" x14ac:dyDescent="0.2">
      <c r="A21" t="s">
        <v>593</v>
      </c>
      <c r="B21" t="s">
        <v>725</v>
      </c>
      <c r="C21">
        <v>146</v>
      </c>
      <c r="D21" t="s">
        <v>723</v>
      </c>
      <c r="E21" t="s">
        <v>158</v>
      </c>
      <c r="F21" t="s">
        <v>80</v>
      </c>
      <c r="G21" t="s">
        <v>409</v>
      </c>
      <c r="H21" t="s">
        <v>100</v>
      </c>
      <c r="I21" t="s">
        <v>57</v>
      </c>
      <c r="J21" t="s">
        <v>267</v>
      </c>
      <c r="K21">
        <v>4</v>
      </c>
      <c r="L21">
        <v>5.2</v>
      </c>
      <c r="M21">
        <v>6</v>
      </c>
      <c r="N21">
        <v>3</v>
      </c>
      <c r="O21">
        <v>1</v>
      </c>
      <c r="P21">
        <v>2</v>
      </c>
      <c r="Q21">
        <v>6</v>
      </c>
      <c r="R21">
        <v>0</v>
      </c>
      <c r="S21">
        <v>0</v>
      </c>
      <c r="T21">
        <v>3.21</v>
      </c>
      <c r="U21">
        <v>3.98</v>
      </c>
      <c r="V21">
        <v>25</v>
      </c>
      <c r="W21">
        <v>98</v>
      </c>
      <c r="X21">
        <v>64</v>
      </c>
      <c r="Y21">
        <v>19</v>
      </c>
      <c r="Z21">
        <v>11</v>
      </c>
      <c r="AA21">
        <v>9</v>
      </c>
      <c r="AB21">
        <v>8</v>
      </c>
      <c r="AC21">
        <v>5</v>
      </c>
      <c r="AD21">
        <v>2</v>
      </c>
      <c r="AE21">
        <v>0</v>
      </c>
      <c r="AF21">
        <v>53</v>
      </c>
      <c r="AG21">
        <v>0</v>
      </c>
      <c r="AH21">
        <v>0</v>
      </c>
      <c r="AI21">
        <v>0</v>
      </c>
      <c r="AJ21">
        <v>23</v>
      </c>
      <c r="AK21">
        <v>2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1.06</v>
      </c>
      <c r="AR21">
        <v>6.0000000000000001E-3</v>
      </c>
      <c r="AS21">
        <v>0.11</v>
      </c>
      <c r="AT21" s="2">
        <v>0</v>
      </c>
      <c r="AU21">
        <v>0.11</v>
      </c>
    </row>
    <row r="22" spans="1:47" x14ac:dyDescent="0.2">
      <c r="A22" t="s">
        <v>593</v>
      </c>
      <c r="B22" t="s">
        <v>725</v>
      </c>
      <c r="C22">
        <v>151</v>
      </c>
      <c r="D22" t="s">
        <v>274</v>
      </c>
      <c r="E22" t="s">
        <v>157</v>
      </c>
      <c r="F22" t="s">
        <v>64</v>
      </c>
      <c r="G22" t="s">
        <v>411</v>
      </c>
      <c r="H22" t="s">
        <v>89</v>
      </c>
      <c r="I22" t="s">
        <v>57</v>
      </c>
      <c r="J22" t="s">
        <v>269</v>
      </c>
      <c r="K22">
        <v>5</v>
      </c>
      <c r="L22">
        <v>6</v>
      </c>
      <c r="M22">
        <v>3</v>
      </c>
      <c r="N22">
        <v>1</v>
      </c>
      <c r="O22">
        <v>1</v>
      </c>
      <c r="P22">
        <v>2</v>
      </c>
      <c r="Q22">
        <v>6</v>
      </c>
      <c r="R22">
        <v>0</v>
      </c>
      <c r="S22">
        <v>0</v>
      </c>
      <c r="T22">
        <v>3.13</v>
      </c>
      <c r="U22">
        <v>3.89</v>
      </c>
      <c r="V22">
        <v>20</v>
      </c>
      <c r="W22">
        <v>92</v>
      </c>
      <c r="X22">
        <v>59</v>
      </c>
      <c r="Y22">
        <v>15</v>
      </c>
      <c r="Z22">
        <v>11</v>
      </c>
      <c r="AA22">
        <v>5</v>
      </c>
      <c r="AB22">
        <v>6</v>
      </c>
      <c r="AC22">
        <v>4</v>
      </c>
      <c r="AD22">
        <v>0</v>
      </c>
      <c r="AE22">
        <v>0</v>
      </c>
      <c r="AF22">
        <v>66</v>
      </c>
      <c r="AG22">
        <v>0</v>
      </c>
      <c r="AH22">
        <v>2</v>
      </c>
      <c r="AI22">
        <v>1</v>
      </c>
      <c r="AJ22">
        <v>17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1.39</v>
      </c>
      <c r="AR22">
        <v>0.24399999999999999</v>
      </c>
      <c r="AS22">
        <v>0.15</v>
      </c>
      <c r="AT22" s="2">
        <v>2.0000000000000001E-4</v>
      </c>
      <c r="AU22">
        <v>2.0699999999999998</v>
      </c>
    </row>
    <row r="23" spans="1:47" x14ac:dyDescent="0.2">
      <c r="A23" t="s">
        <v>594</v>
      </c>
      <c r="H23" t="s">
        <v>724</v>
      </c>
      <c r="J23" t="s">
        <v>655</v>
      </c>
      <c r="K23">
        <v>4.4000000000000004</v>
      </c>
      <c r="L23">
        <v>121.2</v>
      </c>
      <c r="M23">
        <v>92</v>
      </c>
      <c r="N23">
        <v>46</v>
      </c>
      <c r="O23">
        <v>42</v>
      </c>
      <c r="P23">
        <v>60</v>
      </c>
      <c r="Q23">
        <v>137</v>
      </c>
      <c r="R23">
        <v>13</v>
      </c>
      <c r="S23">
        <v>3</v>
      </c>
      <c r="T23">
        <v>3.11</v>
      </c>
      <c r="U23">
        <v>3.85</v>
      </c>
      <c r="V23">
        <v>502</v>
      </c>
      <c r="W23">
        <v>2105</v>
      </c>
      <c r="X23" s="3">
        <v>0.6</v>
      </c>
      <c r="Y23" s="3">
        <v>0.18</v>
      </c>
      <c r="Z23" s="3">
        <v>0.12</v>
      </c>
      <c r="AA23">
        <v>0.68</v>
      </c>
      <c r="AC23" s="3">
        <v>0.28999999999999998</v>
      </c>
      <c r="AD23" s="3">
        <v>0.09</v>
      </c>
      <c r="AE23">
        <v>0</v>
      </c>
      <c r="AF23">
        <v>57</v>
      </c>
      <c r="AG23">
        <v>4</v>
      </c>
      <c r="AH23">
        <v>10</v>
      </c>
      <c r="AI23">
        <v>3</v>
      </c>
      <c r="AJ23">
        <v>437</v>
      </c>
      <c r="AK23">
        <v>25</v>
      </c>
      <c r="AL23">
        <v>0</v>
      </c>
      <c r="AM23">
        <v>2</v>
      </c>
      <c r="AN23">
        <v>8</v>
      </c>
      <c r="AO23">
        <v>0</v>
      </c>
      <c r="AP23">
        <v>3</v>
      </c>
      <c r="AQ23">
        <v>1.01</v>
      </c>
      <c r="AR23">
        <v>2.1930000000000001</v>
      </c>
      <c r="AS23">
        <v>1.17</v>
      </c>
      <c r="AT23" s="2">
        <v>1.35E-2</v>
      </c>
      <c r="AU23">
        <v>18.690000000000001</v>
      </c>
    </row>
  </sheetData>
  <hyperlinks>
    <hyperlink ref="E1" r:id="rId1" xr:uid="{CFB65251-BCF9-3D48-9B7F-CB5A405A3B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BBC2-5FD6-4548-A6FA-55BD96DA4494}">
  <dimension ref="A1:AU120"/>
  <sheetViews>
    <sheetView workbookViewId="0">
      <selection activeCell="A2" sqref="A2:AU120"/>
    </sheetView>
  </sheetViews>
  <sheetFormatPr baseColWidth="10" defaultRowHeight="16" x14ac:dyDescent="0.2"/>
  <cols>
    <col min="1" max="1" width="15.1640625" bestFit="1" customWidth="1"/>
    <col min="2" max="2" width="9.83203125" bestFit="1" customWidth="1"/>
    <col min="3" max="3" width="7.1640625" bestFit="1" customWidth="1"/>
    <col min="4" max="4" width="9.5" bestFit="1" customWidth="1"/>
    <col min="5" max="5" width="11" bestFit="1" customWidth="1"/>
    <col min="6" max="6" width="5.1640625" bestFit="1" customWidth="1"/>
    <col min="8" max="8" width="7.6640625" bestFit="1" customWidth="1"/>
    <col min="9" max="9" width="5.5" bestFit="1" customWidth="1"/>
    <col min="10" max="10" width="7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0" width="6.1640625" bestFit="1" customWidth="1"/>
    <col min="21" max="21" width="5.1640625" bestFit="1" customWidth="1"/>
    <col min="22" max="22" width="4.1640625" bestFit="1" customWidth="1"/>
    <col min="23" max="23" width="5.1640625" bestFit="1" customWidth="1"/>
    <col min="24" max="26" width="4.6640625" bestFit="1" customWidth="1"/>
    <col min="27" max="27" width="5.1640625" bestFit="1" customWidth="1"/>
    <col min="28" max="28" width="3.33203125" bestFit="1" customWidth="1"/>
    <col min="29" max="30" width="4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6.83203125" bestFit="1" customWidth="1"/>
    <col min="45" max="45" width="5.1640625" bestFit="1" customWidth="1"/>
    <col min="46" max="46" width="6.83203125" bestFit="1" customWidth="1"/>
    <col min="47" max="47" width="6.1640625" bestFit="1" customWidth="1"/>
  </cols>
  <sheetData>
    <row r="1" spans="1:47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451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283</v>
      </c>
      <c r="B2" t="s">
        <v>549</v>
      </c>
      <c r="C2">
        <v>53</v>
      </c>
      <c r="D2" t="s">
        <v>426</v>
      </c>
      <c r="E2" t="s">
        <v>158</v>
      </c>
      <c r="F2" t="s">
        <v>59</v>
      </c>
      <c r="G2" t="s">
        <v>409</v>
      </c>
      <c r="H2" t="s">
        <v>70</v>
      </c>
      <c r="I2" t="s">
        <v>74</v>
      </c>
      <c r="K2">
        <v>4</v>
      </c>
      <c r="L2">
        <v>3.2</v>
      </c>
      <c r="M2">
        <v>4</v>
      </c>
      <c r="N2">
        <v>1</v>
      </c>
      <c r="O2">
        <v>1</v>
      </c>
      <c r="P2">
        <v>0</v>
      </c>
      <c r="Q2">
        <v>5</v>
      </c>
      <c r="R2">
        <v>0</v>
      </c>
      <c r="S2">
        <v>0</v>
      </c>
      <c r="T2">
        <v>2.08</v>
      </c>
      <c r="U2">
        <v>3.66</v>
      </c>
      <c r="V2">
        <v>14</v>
      </c>
      <c r="W2">
        <v>60</v>
      </c>
      <c r="X2">
        <v>38</v>
      </c>
      <c r="Y2">
        <v>10</v>
      </c>
      <c r="Z2">
        <v>7</v>
      </c>
      <c r="AA2">
        <v>5</v>
      </c>
      <c r="AB2">
        <v>4</v>
      </c>
      <c r="AC2">
        <v>3</v>
      </c>
      <c r="AD2">
        <v>1</v>
      </c>
      <c r="AE2">
        <v>0</v>
      </c>
      <c r="AF2">
        <v>54</v>
      </c>
      <c r="AG2">
        <v>0</v>
      </c>
      <c r="AH2">
        <v>0</v>
      </c>
      <c r="AI2">
        <v>0</v>
      </c>
      <c r="AJ2">
        <v>14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1.1499999999999999</v>
      </c>
      <c r="AR2">
        <v>0.10299999999999999</v>
      </c>
      <c r="AS2">
        <v>1.83</v>
      </c>
      <c r="AT2" s="2">
        <v>1E-3</v>
      </c>
      <c r="AU2">
        <v>1</v>
      </c>
    </row>
    <row r="3" spans="1:47" x14ac:dyDescent="0.2">
      <c r="A3" t="s">
        <v>283</v>
      </c>
      <c r="B3" t="s">
        <v>549</v>
      </c>
      <c r="C3">
        <v>57</v>
      </c>
      <c r="D3" t="s">
        <v>427</v>
      </c>
      <c r="E3" t="s">
        <v>157</v>
      </c>
      <c r="F3" t="s">
        <v>88</v>
      </c>
      <c r="G3" t="s">
        <v>410</v>
      </c>
      <c r="H3" t="s">
        <v>428</v>
      </c>
      <c r="I3" t="s">
        <v>429</v>
      </c>
      <c r="J3" t="s">
        <v>298</v>
      </c>
      <c r="K3">
        <v>5</v>
      </c>
      <c r="L3">
        <v>1.1000000000000001</v>
      </c>
      <c r="M3">
        <v>5</v>
      </c>
      <c r="N3">
        <v>7</v>
      </c>
      <c r="O3">
        <v>5</v>
      </c>
      <c r="P3">
        <v>0</v>
      </c>
      <c r="Q3">
        <v>1</v>
      </c>
      <c r="R3">
        <v>1</v>
      </c>
      <c r="S3">
        <v>1</v>
      </c>
      <c r="T3">
        <v>3.41</v>
      </c>
      <c r="U3">
        <v>4.09</v>
      </c>
      <c r="V3">
        <v>11</v>
      </c>
      <c r="W3">
        <v>44</v>
      </c>
      <c r="X3">
        <v>30</v>
      </c>
      <c r="Y3">
        <v>5</v>
      </c>
      <c r="Z3">
        <v>1</v>
      </c>
      <c r="AA3">
        <v>2</v>
      </c>
      <c r="AB3">
        <v>7</v>
      </c>
      <c r="AC3">
        <v>2</v>
      </c>
      <c r="AD3">
        <v>1</v>
      </c>
      <c r="AE3">
        <v>0</v>
      </c>
      <c r="AF3">
        <v>21</v>
      </c>
      <c r="AG3">
        <v>0</v>
      </c>
      <c r="AH3">
        <v>0</v>
      </c>
      <c r="AI3">
        <v>0</v>
      </c>
      <c r="AJ3">
        <v>10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1.17</v>
      </c>
      <c r="AR3">
        <v>-0.33500000000000002</v>
      </c>
      <c r="AS3">
        <v>1.48</v>
      </c>
      <c r="AT3" s="2">
        <v>-2.5999999999999999E-3</v>
      </c>
      <c r="AU3">
        <v>-5.37</v>
      </c>
    </row>
    <row r="4" spans="1:47" x14ac:dyDescent="0.2">
      <c r="A4" t="s">
        <v>283</v>
      </c>
      <c r="B4" t="s">
        <v>549</v>
      </c>
      <c r="C4">
        <v>64</v>
      </c>
      <c r="D4" t="s">
        <v>403</v>
      </c>
      <c r="E4" t="s">
        <v>158</v>
      </c>
      <c r="F4" t="s">
        <v>88</v>
      </c>
      <c r="G4" t="s">
        <v>410</v>
      </c>
      <c r="H4" t="s">
        <v>128</v>
      </c>
      <c r="I4" t="s">
        <v>74</v>
      </c>
      <c r="K4">
        <v>5</v>
      </c>
      <c r="L4">
        <v>4</v>
      </c>
      <c r="M4">
        <v>3</v>
      </c>
      <c r="N4">
        <v>1</v>
      </c>
      <c r="O4">
        <v>1</v>
      </c>
      <c r="P4">
        <v>0</v>
      </c>
      <c r="Q4">
        <v>4</v>
      </c>
      <c r="R4">
        <v>0</v>
      </c>
      <c r="S4">
        <v>0</v>
      </c>
      <c r="T4">
        <v>3.11</v>
      </c>
      <c r="U4">
        <v>3.78</v>
      </c>
      <c r="V4">
        <v>16</v>
      </c>
      <c r="W4">
        <v>60</v>
      </c>
      <c r="X4">
        <v>41</v>
      </c>
      <c r="Y4">
        <v>12</v>
      </c>
      <c r="Z4">
        <v>4</v>
      </c>
      <c r="AA4">
        <v>5</v>
      </c>
      <c r="AB4">
        <v>7</v>
      </c>
      <c r="AC4">
        <v>3</v>
      </c>
      <c r="AD4">
        <v>1</v>
      </c>
      <c r="AE4">
        <v>0</v>
      </c>
      <c r="AF4">
        <v>56</v>
      </c>
      <c r="AG4">
        <v>0</v>
      </c>
      <c r="AH4">
        <v>0</v>
      </c>
      <c r="AI4">
        <v>0</v>
      </c>
      <c r="AJ4">
        <v>16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0.95</v>
      </c>
      <c r="AR4">
        <v>0.11600000000000001</v>
      </c>
      <c r="AS4">
        <v>1.1399999999999999</v>
      </c>
      <c r="AT4" s="2">
        <v>8.0000000000000004E-4</v>
      </c>
      <c r="AU4">
        <v>1.1100000000000001</v>
      </c>
    </row>
    <row r="5" spans="1:47" x14ac:dyDescent="0.2">
      <c r="A5" t="s">
        <v>283</v>
      </c>
      <c r="B5" t="s">
        <v>549</v>
      </c>
      <c r="C5">
        <v>68</v>
      </c>
      <c r="D5" t="s">
        <v>98</v>
      </c>
      <c r="E5" t="s">
        <v>157</v>
      </c>
      <c r="F5" t="s">
        <v>431</v>
      </c>
      <c r="G5" t="s">
        <v>452</v>
      </c>
      <c r="H5" t="s">
        <v>114</v>
      </c>
      <c r="I5" t="s">
        <v>52</v>
      </c>
      <c r="K5">
        <v>3</v>
      </c>
      <c r="L5">
        <v>5</v>
      </c>
      <c r="M5">
        <v>3</v>
      </c>
      <c r="N5">
        <v>0</v>
      </c>
      <c r="O5">
        <v>0</v>
      </c>
      <c r="P5">
        <v>2</v>
      </c>
      <c r="Q5">
        <v>2</v>
      </c>
      <c r="R5">
        <v>0</v>
      </c>
      <c r="S5">
        <v>0</v>
      </c>
      <c r="T5">
        <v>2.74</v>
      </c>
      <c r="U5">
        <v>3.76</v>
      </c>
      <c r="V5">
        <v>20</v>
      </c>
      <c r="W5">
        <v>77</v>
      </c>
      <c r="X5">
        <v>51</v>
      </c>
      <c r="Y5">
        <v>13</v>
      </c>
      <c r="Z5">
        <v>5</v>
      </c>
      <c r="AA5">
        <v>10</v>
      </c>
      <c r="AB5">
        <v>6</v>
      </c>
      <c r="AC5">
        <v>4</v>
      </c>
      <c r="AD5">
        <v>1</v>
      </c>
      <c r="AE5">
        <v>0</v>
      </c>
      <c r="AF5">
        <v>61</v>
      </c>
      <c r="AG5">
        <v>0</v>
      </c>
      <c r="AH5">
        <v>0</v>
      </c>
      <c r="AI5">
        <v>0</v>
      </c>
      <c r="AJ5">
        <v>17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1.05</v>
      </c>
      <c r="AR5">
        <v>0.28699999999999998</v>
      </c>
      <c r="AS5">
        <v>1.44</v>
      </c>
      <c r="AT5" s="2">
        <v>2.3999999999999998E-3</v>
      </c>
      <c r="AU5">
        <v>2.5099999999999998</v>
      </c>
    </row>
    <row r="6" spans="1:47" x14ac:dyDescent="0.2">
      <c r="A6" t="s">
        <v>283</v>
      </c>
      <c r="B6" t="s">
        <v>549</v>
      </c>
      <c r="C6">
        <v>73</v>
      </c>
      <c r="D6" t="s">
        <v>101</v>
      </c>
      <c r="E6" t="s">
        <v>157</v>
      </c>
      <c r="F6" t="s">
        <v>77</v>
      </c>
      <c r="G6" t="s">
        <v>409</v>
      </c>
      <c r="H6" t="s">
        <v>432</v>
      </c>
      <c r="I6" t="s">
        <v>52</v>
      </c>
      <c r="K6">
        <v>5</v>
      </c>
      <c r="L6">
        <v>4.0999999999999996</v>
      </c>
      <c r="M6">
        <v>6</v>
      </c>
      <c r="N6">
        <v>6</v>
      </c>
      <c r="O6">
        <v>6</v>
      </c>
      <c r="P6">
        <v>1</v>
      </c>
      <c r="Q6">
        <v>2</v>
      </c>
      <c r="R6">
        <v>1</v>
      </c>
      <c r="S6">
        <v>0</v>
      </c>
      <c r="T6">
        <v>3.64</v>
      </c>
      <c r="U6">
        <v>3.96</v>
      </c>
      <c r="V6">
        <v>20</v>
      </c>
      <c r="W6">
        <v>63</v>
      </c>
      <c r="X6">
        <v>42</v>
      </c>
      <c r="Y6">
        <v>9</v>
      </c>
      <c r="Z6">
        <v>4</v>
      </c>
      <c r="AA6">
        <v>2</v>
      </c>
      <c r="AB6">
        <v>15</v>
      </c>
      <c r="AC6">
        <v>7</v>
      </c>
      <c r="AD6">
        <v>3</v>
      </c>
      <c r="AE6">
        <v>0</v>
      </c>
      <c r="AF6">
        <v>28</v>
      </c>
      <c r="AG6">
        <v>0</v>
      </c>
      <c r="AH6">
        <v>0</v>
      </c>
      <c r="AI6">
        <v>0</v>
      </c>
      <c r="AJ6">
        <v>18</v>
      </c>
      <c r="AK6">
        <v>1</v>
      </c>
      <c r="AL6">
        <v>2</v>
      </c>
      <c r="AM6">
        <v>0</v>
      </c>
      <c r="AN6">
        <v>0</v>
      </c>
      <c r="AO6">
        <v>1</v>
      </c>
      <c r="AP6">
        <v>0</v>
      </c>
      <c r="AQ6">
        <v>1.02</v>
      </c>
      <c r="AR6">
        <v>-0.38300000000000001</v>
      </c>
      <c r="AS6">
        <v>1.51</v>
      </c>
      <c r="AT6" s="2">
        <v>-3.3999999999999998E-3</v>
      </c>
      <c r="AU6">
        <v>-3.37</v>
      </c>
    </row>
    <row r="7" spans="1:47" x14ac:dyDescent="0.2">
      <c r="A7" t="s">
        <v>283</v>
      </c>
      <c r="B7" t="s">
        <v>549</v>
      </c>
      <c r="C7">
        <v>76</v>
      </c>
      <c r="D7" t="s">
        <v>433</v>
      </c>
      <c r="E7" t="s">
        <v>158</v>
      </c>
      <c r="F7" t="s">
        <v>80</v>
      </c>
      <c r="G7" t="s">
        <v>409</v>
      </c>
      <c r="H7" t="s">
        <v>434</v>
      </c>
      <c r="I7" t="s">
        <v>74</v>
      </c>
      <c r="K7">
        <v>4</v>
      </c>
      <c r="L7">
        <v>3.1</v>
      </c>
      <c r="M7">
        <v>8</v>
      </c>
      <c r="N7">
        <v>4</v>
      </c>
      <c r="O7">
        <v>4</v>
      </c>
      <c r="P7">
        <v>2</v>
      </c>
      <c r="Q7">
        <v>3</v>
      </c>
      <c r="R7">
        <v>0</v>
      </c>
      <c r="S7">
        <v>0</v>
      </c>
      <c r="T7">
        <v>4.1100000000000003</v>
      </c>
      <c r="U7">
        <v>3.91</v>
      </c>
      <c r="V7">
        <v>19</v>
      </c>
      <c r="W7">
        <v>67</v>
      </c>
      <c r="X7">
        <v>43</v>
      </c>
      <c r="Y7">
        <v>9</v>
      </c>
      <c r="Z7">
        <v>7</v>
      </c>
      <c r="AA7">
        <v>4</v>
      </c>
      <c r="AB7">
        <v>10</v>
      </c>
      <c r="AC7">
        <v>8</v>
      </c>
      <c r="AD7">
        <v>0</v>
      </c>
      <c r="AE7">
        <v>0</v>
      </c>
      <c r="AF7">
        <v>29</v>
      </c>
      <c r="AG7">
        <v>0</v>
      </c>
      <c r="AH7">
        <v>0</v>
      </c>
      <c r="AI7">
        <v>0</v>
      </c>
      <c r="AJ7">
        <v>17</v>
      </c>
      <c r="AK7">
        <v>3</v>
      </c>
      <c r="AL7">
        <v>0</v>
      </c>
      <c r="AM7">
        <v>0</v>
      </c>
      <c r="AN7">
        <v>1</v>
      </c>
      <c r="AO7">
        <v>0</v>
      </c>
      <c r="AP7">
        <v>0</v>
      </c>
      <c r="AQ7">
        <v>1.76</v>
      </c>
      <c r="AR7">
        <v>-0.35099999999999998</v>
      </c>
      <c r="AS7">
        <v>2.5499999999999998</v>
      </c>
      <c r="AT7" s="2">
        <v>-3.0999999999999999E-3</v>
      </c>
      <c r="AU7">
        <v>-2.33</v>
      </c>
    </row>
    <row r="8" spans="1:47" x14ac:dyDescent="0.2">
      <c r="A8" t="s">
        <v>283</v>
      </c>
      <c r="B8" t="s">
        <v>549</v>
      </c>
      <c r="C8">
        <v>81</v>
      </c>
      <c r="D8" t="s">
        <v>435</v>
      </c>
      <c r="E8" t="s">
        <v>158</v>
      </c>
      <c r="F8" t="s">
        <v>179</v>
      </c>
      <c r="G8" t="s">
        <v>411</v>
      </c>
      <c r="H8" t="s">
        <v>210</v>
      </c>
      <c r="I8" t="s">
        <v>57</v>
      </c>
      <c r="K8">
        <v>3</v>
      </c>
      <c r="L8">
        <v>5.0999999999999996</v>
      </c>
      <c r="M8">
        <v>6</v>
      </c>
      <c r="N8">
        <v>3</v>
      </c>
      <c r="O8">
        <v>3</v>
      </c>
      <c r="P8">
        <v>2</v>
      </c>
      <c r="Q8">
        <v>3</v>
      </c>
      <c r="R8">
        <v>1</v>
      </c>
      <c r="S8">
        <v>0</v>
      </c>
      <c r="T8">
        <v>4.2</v>
      </c>
      <c r="U8">
        <v>4.07</v>
      </c>
      <c r="V8">
        <v>24</v>
      </c>
      <c r="W8">
        <v>94</v>
      </c>
      <c r="X8">
        <v>56</v>
      </c>
      <c r="Y8">
        <v>17</v>
      </c>
      <c r="Z8">
        <v>7</v>
      </c>
      <c r="AA8">
        <v>8</v>
      </c>
      <c r="AB8">
        <v>11</v>
      </c>
      <c r="AC8">
        <v>4</v>
      </c>
      <c r="AD8">
        <v>0</v>
      </c>
      <c r="AE8">
        <v>0</v>
      </c>
      <c r="AF8">
        <v>45</v>
      </c>
      <c r="AG8">
        <v>0</v>
      </c>
      <c r="AH8">
        <v>0</v>
      </c>
      <c r="AI8">
        <v>0</v>
      </c>
      <c r="AJ8">
        <v>22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1.2</v>
      </c>
      <c r="AR8">
        <v>-0.115</v>
      </c>
      <c r="AS8">
        <v>1.39</v>
      </c>
      <c r="AT8" s="2">
        <v>-8.0000000000000004E-4</v>
      </c>
      <c r="AU8">
        <v>-0.12</v>
      </c>
    </row>
    <row r="9" spans="1:47" x14ac:dyDescent="0.2">
      <c r="A9" t="s">
        <v>283</v>
      </c>
      <c r="B9" t="s">
        <v>549</v>
      </c>
      <c r="C9">
        <v>87</v>
      </c>
      <c r="D9" t="s">
        <v>195</v>
      </c>
      <c r="E9" t="s">
        <v>158</v>
      </c>
      <c r="F9" t="s">
        <v>50</v>
      </c>
      <c r="G9" t="s">
        <v>409</v>
      </c>
      <c r="H9" t="s">
        <v>436</v>
      </c>
      <c r="I9" t="s">
        <v>57</v>
      </c>
      <c r="J9" t="s">
        <v>304</v>
      </c>
      <c r="K9">
        <v>5</v>
      </c>
      <c r="L9">
        <v>6</v>
      </c>
      <c r="M9">
        <v>5</v>
      </c>
      <c r="N9">
        <v>3</v>
      </c>
      <c r="O9">
        <v>3</v>
      </c>
      <c r="P9">
        <v>1</v>
      </c>
      <c r="Q9">
        <v>1</v>
      </c>
      <c r="R9">
        <v>2</v>
      </c>
      <c r="S9">
        <v>0</v>
      </c>
      <c r="T9">
        <v>4.2300000000000004</v>
      </c>
      <c r="U9">
        <v>4.42</v>
      </c>
      <c r="V9">
        <v>23</v>
      </c>
      <c r="W9">
        <v>90</v>
      </c>
      <c r="X9">
        <v>59</v>
      </c>
      <c r="Y9">
        <v>14</v>
      </c>
      <c r="Z9">
        <v>6</v>
      </c>
      <c r="AA9">
        <v>5</v>
      </c>
      <c r="AB9">
        <v>16</v>
      </c>
      <c r="AC9">
        <v>7</v>
      </c>
      <c r="AD9">
        <v>0</v>
      </c>
      <c r="AE9">
        <v>0</v>
      </c>
      <c r="AF9">
        <v>50</v>
      </c>
      <c r="AG9">
        <v>0</v>
      </c>
      <c r="AH9">
        <v>0</v>
      </c>
      <c r="AI9">
        <v>0</v>
      </c>
      <c r="AJ9">
        <v>22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0.68</v>
      </c>
      <c r="AR9">
        <v>6.0000000000000001E-3</v>
      </c>
      <c r="AS9">
        <v>0.64</v>
      </c>
      <c r="AT9" s="2">
        <v>0</v>
      </c>
      <c r="AU9">
        <v>0.16</v>
      </c>
    </row>
    <row r="10" spans="1:47" x14ac:dyDescent="0.2">
      <c r="A10" t="s">
        <v>283</v>
      </c>
      <c r="B10" t="s">
        <v>549</v>
      </c>
      <c r="C10">
        <v>89</v>
      </c>
      <c r="D10" t="s">
        <v>437</v>
      </c>
      <c r="E10" t="s">
        <v>157</v>
      </c>
      <c r="F10" t="s">
        <v>69</v>
      </c>
      <c r="G10" t="s">
        <v>411</v>
      </c>
      <c r="H10" t="s">
        <v>78</v>
      </c>
      <c r="I10" t="s">
        <v>52</v>
      </c>
      <c r="J10" t="s">
        <v>351</v>
      </c>
      <c r="K10">
        <v>6</v>
      </c>
      <c r="L10">
        <v>5</v>
      </c>
      <c r="M10">
        <v>4</v>
      </c>
      <c r="N10">
        <v>1</v>
      </c>
      <c r="O10">
        <v>1</v>
      </c>
      <c r="P10">
        <v>2</v>
      </c>
      <c r="Q10">
        <v>5</v>
      </c>
      <c r="R10">
        <v>0</v>
      </c>
      <c r="S10">
        <v>2</v>
      </c>
      <c r="T10">
        <v>4.05</v>
      </c>
      <c r="U10">
        <v>4.3600000000000003</v>
      </c>
      <c r="V10">
        <v>22</v>
      </c>
      <c r="W10">
        <v>85</v>
      </c>
      <c r="X10">
        <v>48</v>
      </c>
      <c r="Y10">
        <v>13</v>
      </c>
      <c r="Z10">
        <v>6</v>
      </c>
      <c r="AA10">
        <v>9</v>
      </c>
      <c r="AB10">
        <v>4</v>
      </c>
      <c r="AC10">
        <v>2</v>
      </c>
      <c r="AD10">
        <v>0</v>
      </c>
      <c r="AE10">
        <v>0</v>
      </c>
      <c r="AF10">
        <v>58</v>
      </c>
      <c r="AG10">
        <v>1</v>
      </c>
      <c r="AH10">
        <v>0</v>
      </c>
      <c r="AI10">
        <v>0</v>
      </c>
      <c r="AJ10">
        <v>18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1.3</v>
      </c>
      <c r="AR10">
        <v>0.151</v>
      </c>
      <c r="AS10">
        <v>1.21</v>
      </c>
      <c r="AT10" s="2">
        <v>8.0000000000000004E-4</v>
      </c>
      <c r="AU10">
        <v>1.48</v>
      </c>
    </row>
    <row r="11" spans="1:47" x14ac:dyDescent="0.2">
      <c r="A11" t="s">
        <v>283</v>
      </c>
      <c r="B11" t="s">
        <v>549</v>
      </c>
      <c r="C11">
        <v>94</v>
      </c>
      <c r="D11" t="s">
        <v>253</v>
      </c>
      <c r="E11" t="s">
        <v>158</v>
      </c>
      <c r="F11" t="s">
        <v>117</v>
      </c>
      <c r="G11" t="s">
        <v>410</v>
      </c>
      <c r="H11" t="s">
        <v>174</v>
      </c>
      <c r="I11" t="s">
        <v>57</v>
      </c>
      <c r="K11">
        <v>4</v>
      </c>
      <c r="L11">
        <v>6</v>
      </c>
      <c r="M11">
        <v>4</v>
      </c>
      <c r="N11">
        <v>1</v>
      </c>
      <c r="O11">
        <v>1</v>
      </c>
      <c r="P11">
        <v>3</v>
      </c>
      <c r="Q11">
        <v>2</v>
      </c>
      <c r="R11">
        <v>0</v>
      </c>
      <c r="S11">
        <v>0</v>
      </c>
      <c r="T11">
        <v>3.84</v>
      </c>
      <c r="U11">
        <v>4.33</v>
      </c>
      <c r="V11">
        <v>24</v>
      </c>
      <c r="W11">
        <v>94</v>
      </c>
      <c r="X11">
        <v>50</v>
      </c>
      <c r="Y11">
        <v>17</v>
      </c>
      <c r="Z11">
        <v>6</v>
      </c>
      <c r="AA11">
        <v>8</v>
      </c>
      <c r="AB11">
        <v>11</v>
      </c>
      <c r="AC11">
        <v>5</v>
      </c>
      <c r="AD11">
        <v>4</v>
      </c>
      <c r="AE11">
        <v>0</v>
      </c>
      <c r="AF11">
        <v>59</v>
      </c>
      <c r="AG11">
        <v>0</v>
      </c>
      <c r="AH11">
        <v>1</v>
      </c>
      <c r="AI11">
        <v>0</v>
      </c>
      <c r="AJ11">
        <v>20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1.1299999999999999</v>
      </c>
      <c r="AR11">
        <v>0.22900000000000001</v>
      </c>
      <c r="AS11">
        <v>1.04</v>
      </c>
      <c r="AT11" s="2">
        <v>1.2999999999999999E-3</v>
      </c>
      <c r="AU11">
        <v>2.16</v>
      </c>
    </row>
    <row r="12" spans="1:47" x14ac:dyDescent="0.2">
      <c r="A12" t="s">
        <v>283</v>
      </c>
      <c r="B12" t="s">
        <v>549</v>
      </c>
      <c r="C12">
        <v>98</v>
      </c>
      <c r="D12" t="s">
        <v>256</v>
      </c>
      <c r="E12" t="s">
        <v>158</v>
      </c>
      <c r="F12" t="s">
        <v>430</v>
      </c>
      <c r="G12" t="s">
        <v>452</v>
      </c>
      <c r="H12" t="s">
        <v>81</v>
      </c>
      <c r="I12" t="s">
        <v>57</v>
      </c>
      <c r="K12">
        <v>4</v>
      </c>
      <c r="L12">
        <v>6</v>
      </c>
      <c r="M12">
        <v>4</v>
      </c>
      <c r="N12">
        <v>1</v>
      </c>
      <c r="O12">
        <v>1</v>
      </c>
      <c r="P12">
        <v>1</v>
      </c>
      <c r="Q12">
        <v>5</v>
      </c>
      <c r="R12">
        <v>1</v>
      </c>
      <c r="S12">
        <v>0</v>
      </c>
      <c r="T12">
        <v>3.66</v>
      </c>
      <c r="U12">
        <v>4.3099999999999996</v>
      </c>
      <c r="V12">
        <v>23</v>
      </c>
      <c r="W12">
        <v>90</v>
      </c>
      <c r="X12">
        <v>58</v>
      </c>
      <c r="Y12">
        <v>16</v>
      </c>
      <c r="Z12">
        <v>6</v>
      </c>
      <c r="AA12">
        <v>9</v>
      </c>
      <c r="AB12">
        <v>8</v>
      </c>
      <c r="AC12">
        <v>5</v>
      </c>
      <c r="AD12">
        <v>1</v>
      </c>
      <c r="AE12">
        <v>0</v>
      </c>
      <c r="AF12">
        <v>64</v>
      </c>
      <c r="AG12">
        <v>0</v>
      </c>
      <c r="AH12">
        <v>0</v>
      </c>
      <c r="AI12">
        <v>0</v>
      </c>
      <c r="AJ12">
        <v>22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1.28</v>
      </c>
      <c r="AR12">
        <v>0.245</v>
      </c>
      <c r="AS12">
        <v>0.96</v>
      </c>
      <c r="AT12" s="2">
        <v>1.1000000000000001E-3</v>
      </c>
      <c r="AU12">
        <v>2.16</v>
      </c>
    </row>
    <row r="13" spans="1:47" x14ac:dyDescent="0.2">
      <c r="A13" t="s">
        <v>283</v>
      </c>
      <c r="B13" t="s">
        <v>549</v>
      </c>
      <c r="C13">
        <v>102</v>
      </c>
      <c r="D13" t="s">
        <v>257</v>
      </c>
      <c r="E13" t="s">
        <v>157</v>
      </c>
      <c r="F13" t="s">
        <v>59</v>
      </c>
      <c r="G13" t="s">
        <v>409</v>
      </c>
      <c r="H13" t="s">
        <v>233</v>
      </c>
      <c r="I13" t="s">
        <v>57</v>
      </c>
      <c r="K13">
        <v>4</v>
      </c>
      <c r="L13">
        <v>6</v>
      </c>
      <c r="M13">
        <v>3</v>
      </c>
      <c r="N13">
        <v>1</v>
      </c>
      <c r="O13">
        <v>0</v>
      </c>
      <c r="P13">
        <v>4</v>
      </c>
      <c r="Q13">
        <v>6</v>
      </c>
      <c r="R13">
        <v>0</v>
      </c>
      <c r="S13">
        <v>1</v>
      </c>
      <c r="T13">
        <v>3.4</v>
      </c>
      <c r="U13">
        <v>4.2699999999999996</v>
      </c>
      <c r="V13">
        <v>26</v>
      </c>
      <c r="W13">
        <v>100</v>
      </c>
      <c r="X13">
        <v>63</v>
      </c>
      <c r="Y13">
        <v>15</v>
      </c>
      <c r="Z13">
        <v>8</v>
      </c>
      <c r="AA13">
        <v>8</v>
      </c>
      <c r="AB13">
        <v>7</v>
      </c>
      <c r="AC13">
        <v>1</v>
      </c>
      <c r="AD13">
        <v>2</v>
      </c>
      <c r="AE13">
        <v>0</v>
      </c>
      <c r="AF13">
        <v>66</v>
      </c>
      <c r="AG13">
        <v>1</v>
      </c>
      <c r="AH13">
        <v>0</v>
      </c>
      <c r="AI13">
        <v>0</v>
      </c>
      <c r="AJ13">
        <v>21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1.57</v>
      </c>
      <c r="AR13">
        <v>0.224</v>
      </c>
      <c r="AS13">
        <v>1.88</v>
      </c>
      <c r="AT13" s="2">
        <v>1.6000000000000001E-3</v>
      </c>
      <c r="AU13">
        <v>2.16</v>
      </c>
    </row>
    <row r="14" spans="1:47" x14ac:dyDescent="0.2">
      <c r="A14" t="s">
        <v>283</v>
      </c>
      <c r="B14" t="s">
        <v>549</v>
      </c>
      <c r="C14">
        <v>107</v>
      </c>
      <c r="D14" t="s">
        <v>259</v>
      </c>
      <c r="E14" t="s">
        <v>158</v>
      </c>
      <c r="F14" t="s">
        <v>80</v>
      </c>
      <c r="G14" t="s">
        <v>409</v>
      </c>
      <c r="H14" t="s">
        <v>310</v>
      </c>
      <c r="I14" t="s">
        <v>66</v>
      </c>
      <c r="J14" t="s">
        <v>438</v>
      </c>
      <c r="K14">
        <v>4</v>
      </c>
      <c r="L14">
        <v>7</v>
      </c>
      <c r="M14">
        <v>4</v>
      </c>
      <c r="N14">
        <v>0</v>
      </c>
      <c r="O14">
        <v>0</v>
      </c>
      <c r="P14">
        <v>0</v>
      </c>
      <c r="Q14">
        <v>10</v>
      </c>
      <c r="R14">
        <v>0</v>
      </c>
      <c r="S14">
        <v>0</v>
      </c>
      <c r="T14">
        <v>3.14</v>
      </c>
      <c r="U14">
        <v>3.97</v>
      </c>
      <c r="V14">
        <v>24</v>
      </c>
      <c r="W14">
        <v>98</v>
      </c>
      <c r="X14">
        <v>69</v>
      </c>
      <c r="Y14">
        <v>15</v>
      </c>
      <c r="Z14">
        <v>18</v>
      </c>
      <c r="AA14">
        <v>8</v>
      </c>
      <c r="AB14">
        <v>6</v>
      </c>
      <c r="AC14">
        <v>4</v>
      </c>
      <c r="AD14">
        <v>0</v>
      </c>
      <c r="AE14">
        <v>0</v>
      </c>
      <c r="AF14">
        <v>79</v>
      </c>
      <c r="AG14">
        <v>0</v>
      </c>
      <c r="AH14">
        <v>0</v>
      </c>
      <c r="AI14">
        <v>0</v>
      </c>
      <c r="AJ14">
        <v>24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0.51</v>
      </c>
      <c r="AR14">
        <v>0.23400000000000001</v>
      </c>
      <c r="AS14">
        <v>0.24</v>
      </c>
      <c r="AT14" s="2">
        <v>6.9999999999999999E-4</v>
      </c>
      <c r="AU14">
        <v>3.69</v>
      </c>
    </row>
    <row r="15" spans="1:47" x14ac:dyDescent="0.2">
      <c r="A15" t="s">
        <v>283</v>
      </c>
      <c r="B15" t="s">
        <v>549</v>
      </c>
      <c r="C15">
        <v>112</v>
      </c>
      <c r="D15" t="s">
        <v>208</v>
      </c>
      <c r="E15" t="s">
        <v>158</v>
      </c>
      <c r="F15" t="s">
        <v>69</v>
      </c>
      <c r="G15" t="s">
        <v>411</v>
      </c>
      <c r="H15" t="s">
        <v>114</v>
      </c>
      <c r="I15" t="s">
        <v>66</v>
      </c>
      <c r="K15">
        <v>4</v>
      </c>
      <c r="L15">
        <v>6</v>
      </c>
      <c r="M15">
        <v>3</v>
      </c>
      <c r="N15">
        <v>2</v>
      </c>
      <c r="O15">
        <v>2</v>
      </c>
      <c r="P15">
        <v>3</v>
      </c>
      <c r="Q15">
        <v>5</v>
      </c>
      <c r="R15">
        <v>0</v>
      </c>
      <c r="S15">
        <v>0</v>
      </c>
      <c r="T15">
        <v>3.13</v>
      </c>
      <c r="U15">
        <v>3.91</v>
      </c>
      <c r="V15">
        <v>23</v>
      </c>
      <c r="W15">
        <v>93</v>
      </c>
      <c r="X15">
        <v>65</v>
      </c>
      <c r="Y15">
        <v>17</v>
      </c>
      <c r="Z15">
        <v>11</v>
      </c>
      <c r="AA15">
        <v>9</v>
      </c>
      <c r="AB15">
        <v>6</v>
      </c>
      <c r="AC15">
        <v>2</v>
      </c>
      <c r="AD15">
        <v>1</v>
      </c>
      <c r="AE15">
        <v>0</v>
      </c>
      <c r="AF15">
        <v>60</v>
      </c>
      <c r="AG15">
        <v>1</v>
      </c>
      <c r="AH15">
        <v>0</v>
      </c>
      <c r="AI15">
        <v>0</v>
      </c>
      <c r="AJ15">
        <v>20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</v>
      </c>
      <c r="AR15">
        <v>0.14499999999999999</v>
      </c>
      <c r="AS15">
        <v>0.28999999999999998</v>
      </c>
      <c r="AT15" s="2">
        <v>2.9999999999999997E-4</v>
      </c>
      <c r="AU15">
        <v>1.81</v>
      </c>
    </row>
    <row r="16" spans="1:47" x14ac:dyDescent="0.2">
      <c r="A16" t="s">
        <v>283</v>
      </c>
      <c r="B16" t="s">
        <v>549</v>
      </c>
      <c r="C16">
        <v>117</v>
      </c>
      <c r="D16" t="s">
        <v>209</v>
      </c>
      <c r="E16" t="s">
        <v>157</v>
      </c>
      <c r="F16" t="s">
        <v>77</v>
      </c>
      <c r="G16" t="s">
        <v>409</v>
      </c>
      <c r="H16" t="s">
        <v>174</v>
      </c>
      <c r="I16" t="s">
        <v>52</v>
      </c>
      <c r="K16">
        <v>4</v>
      </c>
      <c r="L16">
        <v>5</v>
      </c>
      <c r="M16">
        <v>8</v>
      </c>
      <c r="N16">
        <v>3</v>
      </c>
      <c r="O16">
        <v>3</v>
      </c>
      <c r="P16">
        <v>1</v>
      </c>
      <c r="Q16">
        <v>4</v>
      </c>
      <c r="R16">
        <v>1</v>
      </c>
      <c r="S16">
        <v>2</v>
      </c>
      <c r="T16">
        <v>3.24</v>
      </c>
      <c r="U16">
        <v>4.01</v>
      </c>
      <c r="V16">
        <v>24</v>
      </c>
      <c r="W16">
        <v>92</v>
      </c>
      <c r="X16">
        <v>51</v>
      </c>
      <c r="Y16">
        <v>16</v>
      </c>
      <c r="Z16">
        <v>5</v>
      </c>
      <c r="AA16">
        <v>9</v>
      </c>
      <c r="AB16">
        <v>8</v>
      </c>
      <c r="AC16">
        <v>5</v>
      </c>
      <c r="AD16">
        <v>0</v>
      </c>
      <c r="AE16">
        <v>0</v>
      </c>
      <c r="AF16">
        <v>42</v>
      </c>
      <c r="AG16">
        <v>0</v>
      </c>
      <c r="AH16">
        <v>0</v>
      </c>
      <c r="AI16">
        <v>0</v>
      </c>
      <c r="AJ16">
        <v>21</v>
      </c>
      <c r="AK16">
        <v>1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1.23</v>
      </c>
      <c r="AR16">
        <v>-7.5999999999999998E-2</v>
      </c>
      <c r="AS16">
        <v>0.33</v>
      </c>
      <c r="AT16" s="2">
        <v>-1E-4</v>
      </c>
      <c r="AU16">
        <v>-0.44</v>
      </c>
    </row>
    <row r="17" spans="1:47" x14ac:dyDescent="0.2">
      <c r="A17" t="s">
        <v>283</v>
      </c>
      <c r="B17" t="s">
        <v>549</v>
      </c>
      <c r="C17">
        <v>122</v>
      </c>
      <c r="D17" t="s">
        <v>439</v>
      </c>
      <c r="E17" t="s">
        <v>158</v>
      </c>
      <c r="F17" t="s">
        <v>64</v>
      </c>
      <c r="G17" t="s">
        <v>411</v>
      </c>
      <c r="H17" t="s">
        <v>440</v>
      </c>
      <c r="I17" t="s">
        <v>66</v>
      </c>
      <c r="J17" t="s">
        <v>441</v>
      </c>
      <c r="K17">
        <v>5</v>
      </c>
      <c r="L17">
        <v>7</v>
      </c>
      <c r="M17">
        <v>2</v>
      </c>
      <c r="N17">
        <v>0</v>
      </c>
      <c r="O17">
        <v>0</v>
      </c>
      <c r="P17">
        <v>2</v>
      </c>
      <c r="Q17">
        <v>9</v>
      </c>
      <c r="R17">
        <v>0</v>
      </c>
      <c r="S17">
        <v>0</v>
      </c>
      <c r="T17">
        <v>3.04</v>
      </c>
      <c r="U17">
        <v>3.84</v>
      </c>
      <c r="V17">
        <v>24</v>
      </c>
      <c r="W17">
        <v>94</v>
      </c>
      <c r="X17">
        <v>62</v>
      </c>
      <c r="Y17">
        <v>13</v>
      </c>
      <c r="Z17">
        <v>11</v>
      </c>
      <c r="AA17">
        <v>7</v>
      </c>
      <c r="AB17">
        <v>6</v>
      </c>
      <c r="AC17">
        <v>3</v>
      </c>
      <c r="AD17">
        <v>0</v>
      </c>
      <c r="AE17">
        <v>0</v>
      </c>
      <c r="AF17">
        <v>80</v>
      </c>
      <c r="AG17">
        <v>1</v>
      </c>
      <c r="AH17">
        <v>0</v>
      </c>
      <c r="AI17">
        <v>0</v>
      </c>
      <c r="AJ17">
        <v>22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0.92</v>
      </c>
      <c r="AR17">
        <v>0.35799999999999998</v>
      </c>
      <c r="AS17">
        <v>0.19</v>
      </c>
      <c r="AT17" s="2">
        <v>4.0000000000000002E-4</v>
      </c>
      <c r="AU17">
        <v>3.69</v>
      </c>
    </row>
    <row r="18" spans="1:47" x14ac:dyDescent="0.2">
      <c r="A18" t="s">
        <v>283</v>
      </c>
      <c r="B18" t="s">
        <v>549</v>
      </c>
      <c r="C18">
        <v>127</v>
      </c>
      <c r="D18" t="s">
        <v>329</v>
      </c>
      <c r="E18" t="s">
        <v>158</v>
      </c>
      <c r="F18" t="s">
        <v>102</v>
      </c>
      <c r="G18" t="s">
        <v>410</v>
      </c>
      <c r="H18" t="s">
        <v>404</v>
      </c>
      <c r="I18" t="s">
        <v>66</v>
      </c>
      <c r="K18">
        <v>5</v>
      </c>
      <c r="L18">
        <v>7</v>
      </c>
      <c r="M18">
        <v>6</v>
      </c>
      <c r="N18">
        <v>2</v>
      </c>
      <c r="O18">
        <v>1</v>
      </c>
      <c r="P18">
        <v>2</v>
      </c>
      <c r="Q18">
        <v>6</v>
      </c>
      <c r="R18">
        <v>1</v>
      </c>
      <c r="S18">
        <v>0</v>
      </c>
      <c r="T18">
        <v>2.93</v>
      </c>
      <c r="U18">
        <v>3.86</v>
      </c>
      <c r="V18">
        <v>28</v>
      </c>
      <c r="W18">
        <v>96</v>
      </c>
      <c r="X18">
        <v>62</v>
      </c>
      <c r="Y18">
        <v>20</v>
      </c>
      <c r="Z18">
        <v>8</v>
      </c>
      <c r="AA18">
        <v>9</v>
      </c>
      <c r="AB18">
        <v>11</v>
      </c>
      <c r="AC18">
        <v>3</v>
      </c>
      <c r="AD18">
        <v>2</v>
      </c>
      <c r="AE18">
        <v>0</v>
      </c>
      <c r="AF18">
        <v>63</v>
      </c>
      <c r="AG18">
        <v>0</v>
      </c>
      <c r="AH18">
        <v>0</v>
      </c>
      <c r="AI18">
        <v>0</v>
      </c>
      <c r="AJ18">
        <v>25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1.23</v>
      </c>
      <c r="AR18">
        <v>0.246</v>
      </c>
      <c r="AS18">
        <v>0.25</v>
      </c>
      <c r="AT18" s="2">
        <v>2.9999999999999997E-4</v>
      </c>
      <c r="AU18">
        <v>1.69</v>
      </c>
    </row>
    <row r="19" spans="1:47" x14ac:dyDescent="0.2">
      <c r="A19" t="s">
        <v>283</v>
      </c>
      <c r="B19" t="s">
        <v>549</v>
      </c>
      <c r="C19">
        <v>132</v>
      </c>
      <c r="D19" t="s">
        <v>442</v>
      </c>
      <c r="E19" t="s">
        <v>157</v>
      </c>
      <c r="F19" t="s">
        <v>102</v>
      </c>
      <c r="G19" t="s">
        <v>410</v>
      </c>
      <c r="H19" t="s">
        <v>419</v>
      </c>
      <c r="I19" t="s">
        <v>66</v>
      </c>
      <c r="J19" t="s">
        <v>443</v>
      </c>
      <c r="K19">
        <v>5</v>
      </c>
      <c r="L19">
        <v>6</v>
      </c>
      <c r="M19">
        <v>7</v>
      </c>
      <c r="N19">
        <v>5</v>
      </c>
      <c r="O19">
        <v>5</v>
      </c>
      <c r="P19">
        <v>2</v>
      </c>
      <c r="Q19">
        <v>6</v>
      </c>
      <c r="R19">
        <v>3</v>
      </c>
      <c r="S19">
        <v>0</v>
      </c>
      <c r="T19">
        <v>3.15</v>
      </c>
      <c r="U19">
        <v>4.0999999999999996</v>
      </c>
      <c r="V19">
        <v>27</v>
      </c>
      <c r="W19">
        <v>99</v>
      </c>
      <c r="X19">
        <v>63</v>
      </c>
      <c r="Y19">
        <v>17</v>
      </c>
      <c r="Z19">
        <v>9</v>
      </c>
      <c r="AA19">
        <v>9</v>
      </c>
      <c r="AB19">
        <v>10</v>
      </c>
      <c r="AC19">
        <v>3</v>
      </c>
      <c r="AD19">
        <v>1</v>
      </c>
      <c r="AE19">
        <v>0</v>
      </c>
      <c r="AF19">
        <v>42</v>
      </c>
      <c r="AG19">
        <v>0</v>
      </c>
      <c r="AH19">
        <v>0</v>
      </c>
      <c r="AI19">
        <v>0</v>
      </c>
      <c r="AJ19">
        <v>25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0.79</v>
      </c>
      <c r="AR19">
        <v>-0.252</v>
      </c>
      <c r="AS19">
        <v>0.18</v>
      </c>
      <c r="AT19" s="2">
        <v>-4.0000000000000002E-4</v>
      </c>
      <c r="AU19">
        <v>-1.0900000000000001</v>
      </c>
    </row>
    <row r="20" spans="1:47" x14ac:dyDescent="0.2">
      <c r="A20" t="s">
        <v>283</v>
      </c>
      <c r="B20" t="s">
        <v>549</v>
      </c>
      <c r="C20">
        <v>138</v>
      </c>
      <c r="D20" t="s">
        <v>271</v>
      </c>
      <c r="E20" t="s">
        <v>158</v>
      </c>
      <c r="F20" t="s">
        <v>77</v>
      </c>
      <c r="G20" t="s">
        <v>409</v>
      </c>
      <c r="H20" t="s">
        <v>110</v>
      </c>
      <c r="I20" t="s">
        <v>85</v>
      </c>
      <c r="J20" t="s">
        <v>444</v>
      </c>
      <c r="K20">
        <v>5</v>
      </c>
      <c r="L20">
        <v>7.2</v>
      </c>
      <c r="M20">
        <v>4</v>
      </c>
      <c r="N20">
        <v>1</v>
      </c>
      <c r="O20">
        <v>1</v>
      </c>
      <c r="P20">
        <v>2</v>
      </c>
      <c r="Q20">
        <v>5</v>
      </c>
      <c r="R20">
        <v>1</v>
      </c>
      <c r="S20">
        <v>0</v>
      </c>
      <c r="T20">
        <v>3.04</v>
      </c>
      <c r="U20">
        <v>4.1100000000000003</v>
      </c>
      <c r="V20">
        <v>27</v>
      </c>
      <c r="W20">
        <v>109</v>
      </c>
      <c r="X20">
        <v>72</v>
      </c>
      <c r="Y20">
        <v>14</v>
      </c>
      <c r="Z20">
        <v>11</v>
      </c>
      <c r="AA20">
        <v>8</v>
      </c>
      <c r="AB20">
        <v>12</v>
      </c>
      <c r="AC20">
        <v>2</v>
      </c>
      <c r="AD20">
        <v>3</v>
      </c>
      <c r="AE20">
        <v>0</v>
      </c>
      <c r="AF20">
        <v>70</v>
      </c>
      <c r="AG20">
        <v>0</v>
      </c>
      <c r="AH20">
        <v>0</v>
      </c>
      <c r="AI20">
        <v>0</v>
      </c>
      <c r="AJ20">
        <v>25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0.9</v>
      </c>
      <c r="AR20">
        <v>0.33600000000000002</v>
      </c>
      <c r="AS20">
        <v>0.03</v>
      </c>
      <c r="AT20" s="2">
        <v>1E-4</v>
      </c>
      <c r="AU20">
        <v>2.98</v>
      </c>
    </row>
    <row r="21" spans="1:47" x14ac:dyDescent="0.2">
      <c r="A21" t="s">
        <v>283</v>
      </c>
      <c r="B21" t="s">
        <v>549</v>
      </c>
      <c r="C21">
        <v>144</v>
      </c>
      <c r="D21" t="s">
        <v>445</v>
      </c>
      <c r="E21" t="s">
        <v>157</v>
      </c>
      <c r="F21" t="s">
        <v>77</v>
      </c>
      <c r="G21" t="s">
        <v>409</v>
      </c>
      <c r="H21" t="s">
        <v>446</v>
      </c>
      <c r="I21" t="s">
        <v>66</v>
      </c>
      <c r="J21" t="s">
        <v>447</v>
      </c>
      <c r="K21">
        <v>5</v>
      </c>
      <c r="L21">
        <v>6.2</v>
      </c>
      <c r="M21">
        <v>2</v>
      </c>
      <c r="N21">
        <v>3</v>
      </c>
      <c r="O21">
        <v>0</v>
      </c>
      <c r="P21">
        <v>3</v>
      </c>
      <c r="Q21">
        <v>4</v>
      </c>
      <c r="R21">
        <v>1</v>
      </c>
      <c r="S21">
        <v>0</v>
      </c>
      <c r="T21">
        <v>2.89</v>
      </c>
      <c r="U21">
        <v>4.17</v>
      </c>
      <c r="V21">
        <v>25</v>
      </c>
      <c r="W21">
        <v>100</v>
      </c>
      <c r="X21">
        <v>59</v>
      </c>
      <c r="Y21">
        <v>21</v>
      </c>
      <c r="Z21">
        <v>6</v>
      </c>
      <c r="AA21">
        <v>5</v>
      </c>
      <c r="AB21">
        <v>13</v>
      </c>
      <c r="AC21">
        <v>4</v>
      </c>
      <c r="AD21">
        <v>3</v>
      </c>
      <c r="AE21">
        <v>0</v>
      </c>
      <c r="AF21">
        <v>65</v>
      </c>
      <c r="AG21">
        <v>0</v>
      </c>
      <c r="AH21">
        <v>0</v>
      </c>
      <c r="AI21">
        <v>0</v>
      </c>
      <c r="AJ21">
        <v>22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0.47</v>
      </c>
      <c r="AR21">
        <v>0.26900000000000002</v>
      </c>
      <c r="AS21">
        <v>0</v>
      </c>
      <c r="AT21" s="2">
        <v>0</v>
      </c>
      <c r="AU21">
        <v>0.34</v>
      </c>
    </row>
    <row r="22" spans="1:47" x14ac:dyDescent="0.2">
      <c r="A22" t="s">
        <v>283</v>
      </c>
      <c r="B22" t="s">
        <v>549</v>
      </c>
      <c r="C22">
        <v>150</v>
      </c>
      <c r="D22" t="s">
        <v>389</v>
      </c>
      <c r="E22" t="s">
        <v>158</v>
      </c>
      <c r="F22" t="s">
        <v>50</v>
      </c>
      <c r="G22" t="s">
        <v>409</v>
      </c>
      <c r="H22" t="s">
        <v>110</v>
      </c>
      <c r="I22" t="s">
        <v>66</v>
      </c>
      <c r="J22" t="s">
        <v>448</v>
      </c>
      <c r="K22">
        <v>5</v>
      </c>
      <c r="L22">
        <v>6.2</v>
      </c>
      <c r="M22">
        <v>7</v>
      </c>
      <c r="N22">
        <v>1</v>
      </c>
      <c r="O22">
        <v>1</v>
      </c>
      <c r="P22">
        <v>2</v>
      </c>
      <c r="Q22">
        <v>6</v>
      </c>
      <c r="R22">
        <v>1</v>
      </c>
      <c r="S22">
        <v>0</v>
      </c>
      <c r="T22">
        <v>2.82</v>
      </c>
      <c r="U22">
        <v>4.17</v>
      </c>
      <c r="V22">
        <v>27</v>
      </c>
      <c r="W22">
        <v>102</v>
      </c>
      <c r="X22">
        <v>61</v>
      </c>
      <c r="Y22">
        <v>16</v>
      </c>
      <c r="Z22">
        <v>14</v>
      </c>
      <c r="AA22">
        <v>9</v>
      </c>
      <c r="AB22">
        <v>10</v>
      </c>
      <c r="AC22">
        <v>6</v>
      </c>
      <c r="AD22">
        <v>1</v>
      </c>
      <c r="AE22">
        <v>0</v>
      </c>
      <c r="AF22">
        <v>60</v>
      </c>
      <c r="AG22">
        <v>0</v>
      </c>
      <c r="AH22">
        <v>0</v>
      </c>
      <c r="AI22">
        <v>0</v>
      </c>
      <c r="AJ22">
        <v>25</v>
      </c>
      <c r="AK22">
        <v>2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0.68</v>
      </c>
      <c r="AR22">
        <v>0.216</v>
      </c>
      <c r="AS22">
        <v>0</v>
      </c>
      <c r="AT22" s="2">
        <v>0</v>
      </c>
      <c r="AU22">
        <v>2.4500000000000002</v>
      </c>
    </row>
    <row r="23" spans="1:47" x14ac:dyDescent="0.2">
      <c r="A23" t="s">
        <v>283</v>
      </c>
      <c r="B23" t="s">
        <v>549</v>
      </c>
      <c r="C23">
        <v>156</v>
      </c>
      <c r="D23" t="s">
        <v>149</v>
      </c>
      <c r="E23" t="s">
        <v>158</v>
      </c>
      <c r="F23" t="s">
        <v>50</v>
      </c>
      <c r="G23" t="s">
        <v>409</v>
      </c>
      <c r="H23" t="s">
        <v>235</v>
      </c>
      <c r="I23" t="s">
        <v>57</v>
      </c>
      <c r="J23" t="s">
        <v>449</v>
      </c>
      <c r="K23">
        <v>5</v>
      </c>
      <c r="L23">
        <v>6</v>
      </c>
      <c r="M23">
        <v>6</v>
      </c>
      <c r="N23">
        <v>3</v>
      </c>
      <c r="O23">
        <v>3</v>
      </c>
      <c r="P23">
        <v>0</v>
      </c>
      <c r="Q23">
        <v>5</v>
      </c>
      <c r="R23">
        <v>0</v>
      </c>
      <c r="S23">
        <v>0</v>
      </c>
      <c r="T23">
        <v>2.89</v>
      </c>
      <c r="U23">
        <v>4.07</v>
      </c>
      <c r="V23">
        <v>24</v>
      </c>
      <c r="W23">
        <v>94</v>
      </c>
      <c r="X23">
        <v>57</v>
      </c>
      <c r="Y23">
        <v>11</v>
      </c>
      <c r="Z23">
        <v>13</v>
      </c>
      <c r="AA23">
        <v>6</v>
      </c>
      <c r="AB23">
        <v>13</v>
      </c>
      <c r="AC23">
        <v>2</v>
      </c>
      <c r="AD23">
        <v>3</v>
      </c>
      <c r="AE23">
        <v>0</v>
      </c>
      <c r="AF23">
        <v>53</v>
      </c>
      <c r="AG23">
        <v>1</v>
      </c>
      <c r="AH23">
        <v>0</v>
      </c>
      <c r="AI23">
        <v>0</v>
      </c>
      <c r="AJ23">
        <v>24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1.0900000000000001</v>
      </c>
      <c r="AR23">
        <v>5.0999999999999997E-2</v>
      </c>
      <c r="AS23">
        <v>0</v>
      </c>
      <c r="AT23" s="2">
        <v>0</v>
      </c>
      <c r="AU23">
        <v>0.16</v>
      </c>
    </row>
    <row r="24" spans="1:47" x14ac:dyDescent="0.2">
      <c r="A24" t="s">
        <v>284</v>
      </c>
      <c r="H24" s="5" t="s">
        <v>453</v>
      </c>
      <c r="J24" t="s">
        <v>454</v>
      </c>
      <c r="L24">
        <f>SUM(L2:L23)</f>
        <v>118.2</v>
      </c>
      <c r="M24">
        <f t="shared" ref="M24:S24" si="0">SUM(M2:M23)</f>
        <v>104</v>
      </c>
      <c r="N24">
        <f t="shared" si="0"/>
        <v>49</v>
      </c>
      <c r="O24">
        <f t="shared" si="0"/>
        <v>42</v>
      </c>
      <c r="P24">
        <f t="shared" si="0"/>
        <v>35</v>
      </c>
      <c r="Q24">
        <f t="shared" si="0"/>
        <v>99</v>
      </c>
      <c r="R24">
        <f t="shared" si="0"/>
        <v>14</v>
      </c>
      <c r="S24">
        <f t="shared" si="0"/>
        <v>6</v>
      </c>
      <c r="T24">
        <v>2.89</v>
      </c>
      <c r="U24">
        <v>4.07</v>
      </c>
      <c r="V24">
        <v>616</v>
      </c>
      <c r="W24">
        <v>2357</v>
      </c>
      <c r="X24" s="3">
        <v>0.63</v>
      </c>
      <c r="Y24" s="3">
        <v>0.16</v>
      </c>
      <c r="Z24" s="3">
        <v>0.09</v>
      </c>
      <c r="AA24">
        <v>0.81</v>
      </c>
      <c r="AC24" s="3">
        <v>0.25</v>
      </c>
      <c r="AD24" s="3">
        <v>7.0000000000000007E-2</v>
      </c>
      <c r="AE24">
        <v>0</v>
      </c>
      <c r="AF24">
        <v>55</v>
      </c>
      <c r="AG24">
        <v>6</v>
      </c>
      <c r="AH24">
        <v>1</v>
      </c>
      <c r="AI24">
        <v>0</v>
      </c>
      <c r="AJ24">
        <v>552</v>
      </c>
      <c r="AK24">
        <v>23</v>
      </c>
      <c r="AL24">
        <v>3</v>
      </c>
      <c r="AM24">
        <v>0</v>
      </c>
      <c r="AN24">
        <v>18</v>
      </c>
      <c r="AO24">
        <v>4</v>
      </c>
      <c r="AP24">
        <v>4</v>
      </c>
      <c r="AQ24">
        <v>0.95</v>
      </c>
      <c r="AR24">
        <v>2.0510000000000002</v>
      </c>
      <c r="AS24">
        <v>0.76</v>
      </c>
      <c r="AT24" s="2">
        <v>2.8E-3</v>
      </c>
      <c r="AU24">
        <v>25.27</v>
      </c>
    </row>
    <row r="25" spans="1:47" x14ac:dyDescent="0.2">
      <c r="H25" s="5"/>
      <c r="X25" s="3"/>
      <c r="Y25" s="3"/>
      <c r="Z25" s="3"/>
      <c r="AC25" s="3"/>
      <c r="AD25" s="3"/>
      <c r="AT25" s="2"/>
    </row>
    <row r="26" spans="1:47" x14ac:dyDescent="0.2">
      <c r="A26" t="s">
        <v>471</v>
      </c>
      <c r="B26" t="s">
        <v>549</v>
      </c>
      <c r="C26">
        <v>49</v>
      </c>
      <c r="D26" t="s">
        <v>83</v>
      </c>
      <c r="E26" t="s">
        <v>158</v>
      </c>
      <c r="F26" t="s">
        <v>72</v>
      </c>
      <c r="G26" t="s">
        <v>410</v>
      </c>
      <c r="H26" t="s">
        <v>455</v>
      </c>
      <c r="I26" t="s">
        <v>297</v>
      </c>
      <c r="J26" t="s">
        <v>167</v>
      </c>
      <c r="K26">
        <v>99</v>
      </c>
      <c r="L26">
        <v>2.2000000000000002</v>
      </c>
      <c r="M26">
        <v>8</v>
      </c>
      <c r="N26">
        <v>6</v>
      </c>
      <c r="O26">
        <v>6</v>
      </c>
      <c r="P26">
        <v>2</v>
      </c>
      <c r="Q26">
        <v>1</v>
      </c>
      <c r="R26">
        <v>1</v>
      </c>
      <c r="S26">
        <v>0</v>
      </c>
      <c r="T26">
        <v>20.25</v>
      </c>
      <c r="U26">
        <v>9.5500000000000007</v>
      </c>
      <c r="V26">
        <v>17</v>
      </c>
      <c r="W26">
        <v>65</v>
      </c>
      <c r="X26">
        <v>35</v>
      </c>
      <c r="Y26">
        <v>7</v>
      </c>
      <c r="Z26">
        <v>6</v>
      </c>
      <c r="AA26">
        <v>5</v>
      </c>
      <c r="AB26">
        <v>9</v>
      </c>
      <c r="AC26">
        <v>4</v>
      </c>
      <c r="AD26">
        <v>0</v>
      </c>
      <c r="AE26">
        <v>0</v>
      </c>
      <c r="AF26">
        <v>17</v>
      </c>
      <c r="AG26">
        <v>0</v>
      </c>
      <c r="AH26">
        <v>0</v>
      </c>
      <c r="AI26">
        <v>0</v>
      </c>
      <c r="AJ26">
        <v>14</v>
      </c>
      <c r="AK26">
        <v>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1.19</v>
      </c>
      <c r="AR26">
        <v>-0.438</v>
      </c>
      <c r="AS26">
        <v>1.64</v>
      </c>
      <c r="AT26" s="2">
        <v>-3.5999999999999999E-3</v>
      </c>
      <c r="AU26">
        <v>-4.66</v>
      </c>
    </row>
    <row r="27" spans="1:47" x14ac:dyDescent="0.2">
      <c r="A27" t="s">
        <v>471</v>
      </c>
      <c r="B27" t="s">
        <v>549</v>
      </c>
      <c r="C27">
        <v>66</v>
      </c>
      <c r="D27" t="s">
        <v>188</v>
      </c>
      <c r="E27" t="s">
        <v>158</v>
      </c>
      <c r="F27" t="s">
        <v>88</v>
      </c>
      <c r="G27" t="s">
        <v>410</v>
      </c>
      <c r="H27" t="s">
        <v>456</v>
      </c>
      <c r="I27" t="s">
        <v>74</v>
      </c>
      <c r="K27">
        <v>19</v>
      </c>
      <c r="L27">
        <v>3.2</v>
      </c>
      <c r="M27">
        <v>5</v>
      </c>
      <c r="N27">
        <v>3</v>
      </c>
      <c r="O27">
        <v>3</v>
      </c>
      <c r="P27">
        <v>0</v>
      </c>
      <c r="Q27">
        <v>5</v>
      </c>
      <c r="R27">
        <v>2</v>
      </c>
      <c r="S27">
        <v>1</v>
      </c>
      <c r="T27">
        <v>12.79</v>
      </c>
      <c r="U27">
        <v>8.85</v>
      </c>
      <c r="V27">
        <v>18</v>
      </c>
      <c r="W27">
        <v>67</v>
      </c>
      <c r="X27">
        <v>48</v>
      </c>
      <c r="Y27">
        <v>15</v>
      </c>
      <c r="Z27">
        <v>7</v>
      </c>
      <c r="AA27">
        <v>2</v>
      </c>
      <c r="AB27">
        <v>9</v>
      </c>
      <c r="AC27">
        <v>3</v>
      </c>
      <c r="AD27">
        <v>2</v>
      </c>
      <c r="AE27">
        <v>0</v>
      </c>
      <c r="AF27">
        <v>44</v>
      </c>
      <c r="AG27">
        <v>0</v>
      </c>
      <c r="AH27">
        <v>0</v>
      </c>
      <c r="AI27">
        <v>0</v>
      </c>
      <c r="AJ27">
        <v>16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0.92</v>
      </c>
      <c r="AR27">
        <v>0.01</v>
      </c>
      <c r="AS27">
        <v>1.19</v>
      </c>
      <c r="AT27" s="2">
        <v>1E-4</v>
      </c>
      <c r="AU27">
        <v>-0.23</v>
      </c>
    </row>
    <row r="28" spans="1:47" x14ac:dyDescent="0.2">
      <c r="A28" t="s">
        <v>471</v>
      </c>
      <c r="B28" t="s">
        <v>549</v>
      </c>
      <c r="C28">
        <v>71</v>
      </c>
      <c r="D28" t="s">
        <v>359</v>
      </c>
      <c r="E28" t="s">
        <v>157</v>
      </c>
      <c r="F28" t="s">
        <v>422</v>
      </c>
      <c r="G28" t="s">
        <v>452</v>
      </c>
      <c r="H28" t="s">
        <v>215</v>
      </c>
      <c r="I28" t="s">
        <v>57</v>
      </c>
      <c r="J28" t="s">
        <v>298</v>
      </c>
      <c r="K28">
        <v>4</v>
      </c>
      <c r="L28">
        <v>5</v>
      </c>
      <c r="M28">
        <v>4</v>
      </c>
      <c r="N28">
        <v>4</v>
      </c>
      <c r="O28">
        <v>4</v>
      </c>
      <c r="P28">
        <v>0</v>
      </c>
      <c r="Q28">
        <v>9</v>
      </c>
      <c r="R28">
        <v>1</v>
      </c>
      <c r="S28">
        <v>0</v>
      </c>
      <c r="T28">
        <v>10.32</v>
      </c>
      <c r="U28">
        <v>5.91</v>
      </c>
      <c r="V28">
        <v>19</v>
      </c>
      <c r="W28">
        <v>71</v>
      </c>
      <c r="X28">
        <v>52</v>
      </c>
      <c r="Y28">
        <v>13</v>
      </c>
      <c r="Z28">
        <v>13</v>
      </c>
      <c r="AA28">
        <v>1</v>
      </c>
      <c r="AB28">
        <v>9</v>
      </c>
      <c r="AC28">
        <v>3</v>
      </c>
      <c r="AD28">
        <v>2</v>
      </c>
      <c r="AE28">
        <v>0</v>
      </c>
      <c r="AF28">
        <v>52</v>
      </c>
      <c r="AG28">
        <v>0</v>
      </c>
      <c r="AH28">
        <v>0</v>
      </c>
      <c r="AI28">
        <v>0</v>
      </c>
      <c r="AJ28">
        <v>19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0.73</v>
      </c>
      <c r="AR28">
        <v>-6.8000000000000005E-2</v>
      </c>
      <c r="AS28">
        <v>1</v>
      </c>
      <c r="AT28" s="2">
        <v>-5.9999999999999995E-4</v>
      </c>
      <c r="AU28">
        <v>-1.07</v>
      </c>
    </row>
    <row r="29" spans="1:47" x14ac:dyDescent="0.2">
      <c r="A29" t="s">
        <v>471</v>
      </c>
      <c r="B29" t="s">
        <v>549</v>
      </c>
      <c r="C29">
        <v>75</v>
      </c>
      <c r="D29" t="s">
        <v>457</v>
      </c>
      <c r="E29" t="s">
        <v>158</v>
      </c>
      <c r="F29" t="s">
        <v>80</v>
      </c>
      <c r="G29" t="s">
        <v>409</v>
      </c>
      <c r="H29" t="s">
        <v>458</v>
      </c>
      <c r="I29" t="s">
        <v>52</v>
      </c>
      <c r="J29" t="s">
        <v>304</v>
      </c>
      <c r="K29">
        <v>5</v>
      </c>
      <c r="L29">
        <v>5</v>
      </c>
      <c r="M29">
        <v>6</v>
      </c>
      <c r="N29">
        <v>4</v>
      </c>
      <c r="O29">
        <v>4</v>
      </c>
      <c r="P29">
        <v>0</v>
      </c>
      <c r="Q29">
        <v>4</v>
      </c>
      <c r="R29">
        <v>2</v>
      </c>
      <c r="S29">
        <v>0</v>
      </c>
      <c r="T29">
        <v>9.3699999999999992</v>
      </c>
      <c r="U29">
        <v>6.17</v>
      </c>
      <c r="V29">
        <v>21</v>
      </c>
      <c r="W29">
        <v>69</v>
      </c>
      <c r="X29">
        <v>48</v>
      </c>
      <c r="Y29">
        <v>15</v>
      </c>
      <c r="Z29">
        <v>5</v>
      </c>
      <c r="AA29">
        <v>4</v>
      </c>
      <c r="AB29">
        <v>13</v>
      </c>
      <c r="AC29">
        <v>7</v>
      </c>
      <c r="AD29">
        <v>1</v>
      </c>
      <c r="AE29">
        <v>0</v>
      </c>
      <c r="AF29">
        <v>43</v>
      </c>
      <c r="AG29">
        <v>0</v>
      </c>
      <c r="AH29">
        <v>0</v>
      </c>
      <c r="AI29">
        <v>0</v>
      </c>
      <c r="AJ29">
        <v>21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0.5</v>
      </c>
      <c r="AR29">
        <v>1.2E-2</v>
      </c>
      <c r="AS29">
        <v>0.72</v>
      </c>
      <c r="AT29" s="2">
        <v>1E-4</v>
      </c>
      <c r="AU29">
        <v>-1.37</v>
      </c>
    </row>
    <row r="30" spans="1:47" x14ac:dyDescent="0.2">
      <c r="A30" t="s">
        <v>471</v>
      </c>
      <c r="B30" t="s">
        <v>549</v>
      </c>
      <c r="C30">
        <v>80</v>
      </c>
      <c r="D30" t="s">
        <v>363</v>
      </c>
      <c r="E30" t="s">
        <v>158</v>
      </c>
      <c r="F30" t="s">
        <v>179</v>
      </c>
      <c r="G30" t="s">
        <v>411</v>
      </c>
      <c r="H30" t="s">
        <v>136</v>
      </c>
      <c r="I30" t="s">
        <v>52</v>
      </c>
      <c r="J30" t="s">
        <v>82</v>
      </c>
      <c r="K30">
        <v>4</v>
      </c>
      <c r="L30">
        <v>5</v>
      </c>
      <c r="M30">
        <v>5</v>
      </c>
      <c r="N30">
        <v>3</v>
      </c>
      <c r="O30">
        <v>3</v>
      </c>
      <c r="P30">
        <v>2</v>
      </c>
      <c r="Q30">
        <v>3</v>
      </c>
      <c r="R30">
        <v>2</v>
      </c>
      <c r="S30">
        <v>0</v>
      </c>
      <c r="T30">
        <v>8.44</v>
      </c>
      <c r="U30">
        <v>6.69</v>
      </c>
      <c r="V30">
        <v>21</v>
      </c>
      <c r="W30">
        <v>86</v>
      </c>
      <c r="X30">
        <v>52</v>
      </c>
      <c r="Y30">
        <v>12</v>
      </c>
      <c r="Z30">
        <v>8</v>
      </c>
      <c r="AA30">
        <v>4</v>
      </c>
      <c r="AB30">
        <v>12</v>
      </c>
      <c r="AC30">
        <v>1</v>
      </c>
      <c r="AD30">
        <v>2</v>
      </c>
      <c r="AE30">
        <v>0</v>
      </c>
      <c r="AF30">
        <v>46</v>
      </c>
      <c r="AG30">
        <v>0</v>
      </c>
      <c r="AH30">
        <v>0</v>
      </c>
      <c r="AI30">
        <v>0</v>
      </c>
      <c r="AJ30">
        <v>19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0.88</v>
      </c>
      <c r="AR30">
        <v>-7.1999999999999995E-2</v>
      </c>
      <c r="AS30">
        <v>1.06</v>
      </c>
      <c r="AT30" s="2">
        <v>-5.0000000000000001E-4</v>
      </c>
      <c r="AU30">
        <v>-0.37</v>
      </c>
    </row>
    <row r="31" spans="1:47" x14ac:dyDescent="0.2">
      <c r="A31" t="s">
        <v>471</v>
      </c>
      <c r="B31" t="s">
        <v>549</v>
      </c>
      <c r="C31">
        <v>88</v>
      </c>
      <c r="D31" t="s">
        <v>250</v>
      </c>
      <c r="E31" t="s">
        <v>157</v>
      </c>
      <c r="F31" t="s">
        <v>69</v>
      </c>
      <c r="G31" t="s">
        <v>411</v>
      </c>
      <c r="H31" t="s">
        <v>174</v>
      </c>
      <c r="I31" t="s">
        <v>52</v>
      </c>
      <c r="K31">
        <v>12</v>
      </c>
      <c r="L31">
        <v>5</v>
      </c>
      <c r="M31">
        <v>7</v>
      </c>
      <c r="N31">
        <v>3</v>
      </c>
      <c r="O31">
        <v>3</v>
      </c>
      <c r="P31">
        <v>1</v>
      </c>
      <c r="Q31">
        <v>6</v>
      </c>
      <c r="R31">
        <v>1</v>
      </c>
      <c r="S31">
        <v>0</v>
      </c>
      <c r="T31">
        <v>7.86</v>
      </c>
      <c r="U31">
        <v>6.17</v>
      </c>
      <c r="V31">
        <v>23</v>
      </c>
      <c r="W31">
        <v>84</v>
      </c>
      <c r="X31">
        <v>56</v>
      </c>
      <c r="Y31">
        <v>13</v>
      </c>
      <c r="Z31">
        <v>10</v>
      </c>
      <c r="AA31">
        <v>4</v>
      </c>
      <c r="AB31">
        <v>12</v>
      </c>
      <c r="AC31">
        <v>6</v>
      </c>
      <c r="AD31">
        <v>1</v>
      </c>
      <c r="AE31">
        <v>0</v>
      </c>
      <c r="AF31">
        <v>46</v>
      </c>
      <c r="AG31">
        <v>0</v>
      </c>
      <c r="AH31">
        <v>0</v>
      </c>
      <c r="AI31">
        <v>0</v>
      </c>
      <c r="AJ31">
        <v>22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0.7</v>
      </c>
      <c r="AR31">
        <v>-0.10100000000000001</v>
      </c>
      <c r="AS31">
        <v>0.71</v>
      </c>
      <c r="AT31" s="2">
        <v>-5.9999999999999995E-4</v>
      </c>
      <c r="AU31">
        <v>-0.52</v>
      </c>
    </row>
    <row r="32" spans="1:47" x14ac:dyDescent="0.2">
      <c r="A32" t="s">
        <v>471</v>
      </c>
      <c r="B32" t="s">
        <v>549</v>
      </c>
      <c r="C32">
        <v>93</v>
      </c>
      <c r="D32" t="s">
        <v>459</v>
      </c>
      <c r="E32" t="s">
        <v>157</v>
      </c>
      <c r="F32" t="s">
        <v>179</v>
      </c>
      <c r="G32" t="s">
        <v>411</v>
      </c>
      <c r="H32" t="s">
        <v>407</v>
      </c>
      <c r="I32" t="s">
        <v>57</v>
      </c>
      <c r="K32">
        <v>4</v>
      </c>
      <c r="L32">
        <v>5</v>
      </c>
      <c r="M32">
        <v>3</v>
      </c>
      <c r="N32">
        <v>3</v>
      </c>
      <c r="O32">
        <v>3</v>
      </c>
      <c r="P32">
        <v>0</v>
      </c>
      <c r="Q32">
        <v>5</v>
      </c>
      <c r="R32">
        <v>2</v>
      </c>
      <c r="S32">
        <v>0</v>
      </c>
      <c r="T32">
        <v>7.47</v>
      </c>
      <c r="U32">
        <v>6.2</v>
      </c>
      <c r="V32">
        <v>18</v>
      </c>
      <c r="W32">
        <v>77</v>
      </c>
      <c r="X32">
        <v>52</v>
      </c>
      <c r="Y32">
        <v>14</v>
      </c>
      <c r="Z32">
        <v>6</v>
      </c>
      <c r="AA32">
        <v>6</v>
      </c>
      <c r="AB32">
        <v>7</v>
      </c>
      <c r="AC32">
        <v>5</v>
      </c>
      <c r="AD32">
        <v>1</v>
      </c>
      <c r="AE32">
        <v>0</v>
      </c>
      <c r="AF32">
        <v>54</v>
      </c>
      <c r="AG32">
        <v>0</v>
      </c>
      <c r="AH32">
        <v>0</v>
      </c>
      <c r="AI32">
        <v>0</v>
      </c>
      <c r="AJ32">
        <v>18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0.8</v>
      </c>
      <c r="AR32">
        <v>-8.6999999999999994E-2</v>
      </c>
      <c r="AS32">
        <v>0.65</v>
      </c>
      <c r="AT32" s="2">
        <v>-4.0000000000000002E-4</v>
      </c>
      <c r="AU32">
        <v>0.01</v>
      </c>
    </row>
    <row r="33" spans="1:47" x14ac:dyDescent="0.2">
      <c r="A33" t="s">
        <v>471</v>
      </c>
      <c r="B33" t="s">
        <v>549</v>
      </c>
      <c r="C33">
        <v>103</v>
      </c>
      <c r="D33" t="s">
        <v>371</v>
      </c>
      <c r="E33" t="s">
        <v>157</v>
      </c>
      <c r="F33" t="s">
        <v>72</v>
      </c>
      <c r="G33" t="s">
        <v>410</v>
      </c>
      <c r="H33" t="s">
        <v>124</v>
      </c>
      <c r="I33" t="s">
        <v>57</v>
      </c>
      <c r="K33">
        <v>11</v>
      </c>
      <c r="L33">
        <v>6</v>
      </c>
      <c r="M33">
        <v>5</v>
      </c>
      <c r="N33">
        <v>2</v>
      </c>
      <c r="O33">
        <v>2</v>
      </c>
      <c r="P33">
        <v>1</v>
      </c>
      <c r="Q33">
        <v>9</v>
      </c>
      <c r="R33">
        <v>1</v>
      </c>
      <c r="S33">
        <v>0</v>
      </c>
      <c r="T33">
        <v>6.75</v>
      </c>
      <c r="U33">
        <v>5.66</v>
      </c>
      <c r="V33">
        <v>24</v>
      </c>
      <c r="W33">
        <v>92</v>
      </c>
      <c r="X33">
        <v>62</v>
      </c>
      <c r="Y33">
        <v>16</v>
      </c>
      <c r="Z33">
        <v>12</v>
      </c>
      <c r="AA33">
        <v>5</v>
      </c>
      <c r="AB33">
        <v>9</v>
      </c>
      <c r="AC33">
        <v>4</v>
      </c>
      <c r="AD33">
        <v>2</v>
      </c>
      <c r="AE33">
        <v>0</v>
      </c>
      <c r="AF33">
        <v>62</v>
      </c>
      <c r="AG33">
        <v>0</v>
      </c>
      <c r="AH33">
        <v>0</v>
      </c>
      <c r="AI33">
        <v>0</v>
      </c>
      <c r="AJ33">
        <v>23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0.97</v>
      </c>
      <c r="AR33">
        <v>5.7000000000000002E-2</v>
      </c>
      <c r="AS33">
        <v>0.61</v>
      </c>
      <c r="AT33" s="2">
        <v>2.0000000000000001E-4</v>
      </c>
      <c r="AU33">
        <v>1.19</v>
      </c>
    </row>
    <row r="34" spans="1:47" x14ac:dyDescent="0.2">
      <c r="A34" t="s">
        <v>471</v>
      </c>
      <c r="B34" t="s">
        <v>549</v>
      </c>
      <c r="C34">
        <v>108</v>
      </c>
      <c r="D34" t="s">
        <v>373</v>
      </c>
      <c r="E34" t="s">
        <v>158</v>
      </c>
      <c r="F34" t="s">
        <v>80</v>
      </c>
      <c r="G34" t="s">
        <v>409</v>
      </c>
      <c r="H34" t="s">
        <v>233</v>
      </c>
      <c r="I34" t="s">
        <v>66</v>
      </c>
      <c r="J34" t="s">
        <v>181</v>
      </c>
      <c r="K34">
        <v>4</v>
      </c>
      <c r="L34">
        <v>7</v>
      </c>
      <c r="M34">
        <v>6</v>
      </c>
      <c r="N34">
        <v>2</v>
      </c>
      <c r="O34">
        <v>2</v>
      </c>
      <c r="P34">
        <v>1</v>
      </c>
      <c r="Q34">
        <v>3</v>
      </c>
      <c r="R34">
        <v>0</v>
      </c>
      <c r="S34">
        <v>0</v>
      </c>
      <c r="T34">
        <v>6.09</v>
      </c>
      <c r="U34">
        <v>5.2</v>
      </c>
      <c r="V34">
        <v>28</v>
      </c>
      <c r="W34">
        <v>88</v>
      </c>
      <c r="X34">
        <v>63</v>
      </c>
      <c r="Y34">
        <v>18</v>
      </c>
      <c r="Z34">
        <v>8</v>
      </c>
      <c r="AA34">
        <v>6</v>
      </c>
      <c r="AB34">
        <v>18</v>
      </c>
      <c r="AC34">
        <v>5</v>
      </c>
      <c r="AD34">
        <v>4</v>
      </c>
      <c r="AE34">
        <v>0</v>
      </c>
      <c r="AF34">
        <v>59</v>
      </c>
      <c r="AG34">
        <v>1</v>
      </c>
      <c r="AH34">
        <v>0</v>
      </c>
      <c r="AI34">
        <v>0</v>
      </c>
      <c r="AJ34">
        <v>26</v>
      </c>
      <c r="AK34">
        <v>2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0.97</v>
      </c>
      <c r="AR34">
        <v>0.10199999999999999</v>
      </c>
      <c r="AS34">
        <v>0.46</v>
      </c>
      <c r="AT34" s="2">
        <v>2.9999999999999997E-4</v>
      </c>
      <c r="AU34">
        <v>1.69</v>
      </c>
    </row>
    <row r="35" spans="1:47" x14ac:dyDescent="0.2">
      <c r="A35" t="s">
        <v>471</v>
      </c>
      <c r="B35" t="s">
        <v>549</v>
      </c>
      <c r="C35">
        <v>113</v>
      </c>
      <c r="D35" t="s">
        <v>261</v>
      </c>
      <c r="E35" t="s">
        <v>158</v>
      </c>
      <c r="F35" t="s">
        <v>69</v>
      </c>
      <c r="G35" s="6" t="s">
        <v>411</v>
      </c>
      <c r="H35" t="s">
        <v>460</v>
      </c>
      <c r="I35" t="s">
        <v>74</v>
      </c>
      <c r="J35" t="s">
        <v>461</v>
      </c>
      <c r="K35">
        <v>4</v>
      </c>
      <c r="L35">
        <v>4</v>
      </c>
      <c r="M35">
        <v>3</v>
      </c>
      <c r="N35">
        <v>5</v>
      </c>
      <c r="O35">
        <v>5</v>
      </c>
      <c r="P35">
        <v>3</v>
      </c>
      <c r="Q35">
        <v>1</v>
      </c>
      <c r="R35">
        <v>0</v>
      </c>
      <c r="S35">
        <v>2</v>
      </c>
      <c r="T35">
        <v>6.52</v>
      </c>
      <c r="U35">
        <v>5.3</v>
      </c>
      <c r="V35">
        <v>21</v>
      </c>
      <c r="W35">
        <v>72</v>
      </c>
      <c r="X35">
        <v>45</v>
      </c>
      <c r="Y35">
        <v>9</v>
      </c>
      <c r="Z35">
        <v>6</v>
      </c>
      <c r="AA35">
        <v>5</v>
      </c>
      <c r="AB35">
        <v>10</v>
      </c>
      <c r="AC35">
        <v>2</v>
      </c>
      <c r="AD35">
        <v>2</v>
      </c>
      <c r="AE35">
        <v>0</v>
      </c>
      <c r="AF35">
        <v>34</v>
      </c>
      <c r="AG35">
        <v>0</v>
      </c>
      <c r="AH35">
        <v>0</v>
      </c>
      <c r="AI35">
        <v>0</v>
      </c>
      <c r="AJ35">
        <v>16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0.97</v>
      </c>
      <c r="AR35">
        <v>-0.25600000000000001</v>
      </c>
      <c r="AS35">
        <v>0.25</v>
      </c>
      <c r="AT35" s="2">
        <v>-4.0000000000000002E-4</v>
      </c>
      <c r="AU35">
        <v>-2.89</v>
      </c>
    </row>
    <row r="36" spans="1:47" x14ac:dyDescent="0.2">
      <c r="A36" t="s">
        <v>471</v>
      </c>
      <c r="B36" t="s">
        <v>549</v>
      </c>
      <c r="C36">
        <v>118</v>
      </c>
      <c r="D36" t="s">
        <v>264</v>
      </c>
      <c r="E36" t="s">
        <v>157</v>
      </c>
      <c r="F36" t="s">
        <v>77</v>
      </c>
      <c r="G36" t="s">
        <v>409</v>
      </c>
      <c r="H36" t="s">
        <v>70</v>
      </c>
      <c r="I36" t="s">
        <v>57</v>
      </c>
      <c r="J36" t="s">
        <v>462</v>
      </c>
      <c r="K36">
        <v>4</v>
      </c>
      <c r="L36">
        <v>6</v>
      </c>
      <c r="M36">
        <v>3</v>
      </c>
      <c r="N36">
        <v>0</v>
      </c>
      <c r="O36">
        <v>0</v>
      </c>
      <c r="P36">
        <v>2</v>
      </c>
      <c r="Q36">
        <v>8</v>
      </c>
      <c r="R36">
        <v>0</v>
      </c>
      <c r="S36">
        <v>0</v>
      </c>
      <c r="T36">
        <v>5.8</v>
      </c>
      <c r="U36">
        <v>4.88</v>
      </c>
      <c r="V36">
        <v>22</v>
      </c>
      <c r="W36">
        <v>90</v>
      </c>
      <c r="X36">
        <v>64</v>
      </c>
      <c r="Y36">
        <v>14</v>
      </c>
      <c r="Z36">
        <v>9</v>
      </c>
      <c r="AA36">
        <v>3</v>
      </c>
      <c r="AB36">
        <v>9</v>
      </c>
      <c r="AC36">
        <v>6</v>
      </c>
      <c r="AD36">
        <v>0</v>
      </c>
      <c r="AE36">
        <v>0</v>
      </c>
      <c r="AF36">
        <v>72</v>
      </c>
      <c r="AG36">
        <v>0</v>
      </c>
      <c r="AH36">
        <v>0</v>
      </c>
      <c r="AI36">
        <v>0</v>
      </c>
      <c r="AJ36">
        <v>20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1.1299999999999999</v>
      </c>
      <c r="AR36">
        <v>0.33900000000000002</v>
      </c>
      <c r="AS36">
        <v>0.22</v>
      </c>
      <c r="AT36" s="2">
        <v>4.0000000000000002E-4</v>
      </c>
      <c r="AU36">
        <v>3.07</v>
      </c>
    </row>
    <row r="37" spans="1:47" x14ac:dyDescent="0.2">
      <c r="A37" t="s">
        <v>471</v>
      </c>
      <c r="B37" t="s">
        <v>549</v>
      </c>
      <c r="C37">
        <v>123</v>
      </c>
      <c r="D37" t="s">
        <v>265</v>
      </c>
      <c r="E37" t="s">
        <v>158</v>
      </c>
      <c r="F37" t="s">
        <v>93</v>
      </c>
      <c r="G37" s="6" t="s">
        <v>411</v>
      </c>
      <c r="H37" t="s">
        <v>180</v>
      </c>
      <c r="I37" t="s">
        <v>52</v>
      </c>
      <c r="J37" t="s">
        <v>194</v>
      </c>
      <c r="K37">
        <v>6</v>
      </c>
      <c r="L37">
        <v>4.0999999999999996</v>
      </c>
      <c r="M37">
        <v>8</v>
      </c>
      <c r="N37">
        <v>4</v>
      </c>
      <c r="O37">
        <v>4</v>
      </c>
      <c r="P37">
        <v>2</v>
      </c>
      <c r="Q37">
        <v>4</v>
      </c>
      <c r="R37">
        <v>1</v>
      </c>
      <c r="S37">
        <v>0</v>
      </c>
      <c r="T37">
        <v>5.98</v>
      </c>
      <c r="U37">
        <v>4.9400000000000004</v>
      </c>
      <c r="V37">
        <v>22</v>
      </c>
      <c r="W37">
        <v>76</v>
      </c>
      <c r="X37">
        <v>51</v>
      </c>
      <c r="Y37">
        <v>15</v>
      </c>
      <c r="Z37">
        <v>4</v>
      </c>
      <c r="AA37">
        <v>6</v>
      </c>
      <c r="AB37">
        <v>10</v>
      </c>
      <c r="AC37">
        <v>5</v>
      </c>
      <c r="AD37">
        <v>0</v>
      </c>
      <c r="AE37">
        <v>0</v>
      </c>
      <c r="AF37">
        <v>33</v>
      </c>
      <c r="AG37">
        <v>1</v>
      </c>
      <c r="AH37">
        <v>0</v>
      </c>
      <c r="AI37">
        <v>0</v>
      </c>
      <c r="AJ37">
        <v>20</v>
      </c>
      <c r="AK37">
        <v>2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0.69</v>
      </c>
      <c r="AR37">
        <v>-0.193</v>
      </c>
      <c r="AS37">
        <v>0.25</v>
      </c>
      <c r="AT37" s="2">
        <v>-4.0000000000000002E-4</v>
      </c>
      <c r="AU37">
        <v>-1.8</v>
      </c>
    </row>
    <row r="38" spans="1:47" x14ac:dyDescent="0.2">
      <c r="A38" t="s">
        <v>471</v>
      </c>
      <c r="B38" t="s">
        <v>549</v>
      </c>
      <c r="C38">
        <v>128</v>
      </c>
      <c r="D38" t="s">
        <v>463</v>
      </c>
      <c r="E38" t="s">
        <v>158</v>
      </c>
      <c r="F38" t="s">
        <v>102</v>
      </c>
      <c r="G38" t="s">
        <v>410</v>
      </c>
      <c r="H38" t="s">
        <v>152</v>
      </c>
      <c r="I38" t="s">
        <v>297</v>
      </c>
      <c r="K38">
        <v>4</v>
      </c>
      <c r="L38">
        <v>3</v>
      </c>
      <c r="M38">
        <v>2</v>
      </c>
      <c r="N38">
        <v>2</v>
      </c>
      <c r="O38">
        <v>2</v>
      </c>
      <c r="P38">
        <v>1</v>
      </c>
      <c r="Q38">
        <v>3</v>
      </c>
      <c r="R38">
        <v>2</v>
      </c>
      <c r="S38">
        <v>0</v>
      </c>
      <c r="T38">
        <v>5.98</v>
      </c>
      <c r="U38">
        <v>5.23</v>
      </c>
      <c r="V38">
        <v>11</v>
      </c>
      <c r="W38">
        <v>45</v>
      </c>
      <c r="X38">
        <v>26</v>
      </c>
      <c r="Y38">
        <v>4</v>
      </c>
      <c r="Z38">
        <v>5</v>
      </c>
      <c r="AA38">
        <v>2</v>
      </c>
      <c r="AB38">
        <v>5</v>
      </c>
      <c r="AC38">
        <v>0</v>
      </c>
      <c r="AD38">
        <v>1</v>
      </c>
      <c r="AE38">
        <v>0</v>
      </c>
      <c r="AF38">
        <v>49</v>
      </c>
      <c r="AG38">
        <v>0</v>
      </c>
      <c r="AH38">
        <v>0</v>
      </c>
      <c r="AI38">
        <v>0</v>
      </c>
      <c r="AJ38">
        <v>10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0.63</v>
      </c>
      <c r="AR38">
        <v>-6.4000000000000001E-2</v>
      </c>
      <c r="AS38">
        <v>0.1</v>
      </c>
      <c r="AT38" s="2">
        <v>-1E-4</v>
      </c>
      <c r="AU38">
        <v>-0.42</v>
      </c>
    </row>
    <row r="39" spans="1:47" x14ac:dyDescent="0.2">
      <c r="A39" t="s">
        <v>471</v>
      </c>
      <c r="B39" t="s">
        <v>549</v>
      </c>
      <c r="C39">
        <v>133</v>
      </c>
      <c r="D39" t="s">
        <v>270</v>
      </c>
      <c r="E39" t="s">
        <v>157</v>
      </c>
      <c r="F39" t="s">
        <v>102</v>
      </c>
      <c r="G39" t="s">
        <v>410</v>
      </c>
      <c r="H39" t="s">
        <v>210</v>
      </c>
      <c r="I39" t="s">
        <v>57</v>
      </c>
      <c r="K39">
        <v>5</v>
      </c>
      <c r="L39">
        <v>5.2</v>
      </c>
      <c r="M39">
        <v>3</v>
      </c>
      <c r="N39">
        <v>0</v>
      </c>
      <c r="O39">
        <v>0</v>
      </c>
      <c r="P39">
        <v>4</v>
      </c>
      <c r="Q39">
        <v>7</v>
      </c>
      <c r="R39">
        <v>0</v>
      </c>
      <c r="S39">
        <v>0</v>
      </c>
      <c r="T39">
        <v>5.48</v>
      </c>
      <c r="U39">
        <v>5.03</v>
      </c>
      <c r="V39">
        <v>23</v>
      </c>
      <c r="W39">
        <v>96</v>
      </c>
      <c r="X39">
        <v>53</v>
      </c>
      <c r="Y39">
        <v>8</v>
      </c>
      <c r="Z39">
        <v>19</v>
      </c>
      <c r="AA39">
        <v>5</v>
      </c>
      <c r="AB39">
        <v>7</v>
      </c>
      <c r="AC39">
        <v>1</v>
      </c>
      <c r="AD39">
        <v>3</v>
      </c>
      <c r="AE39">
        <v>0</v>
      </c>
      <c r="AF39">
        <v>66</v>
      </c>
      <c r="AG39">
        <v>0</v>
      </c>
      <c r="AH39">
        <v>0</v>
      </c>
      <c r="AI39">
        <v>0</v>
      </c>
      <c r="AJ39">
        <v>18</v>
      </c>
      <c r="AK39">
        <v>2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1.29</v>
      </c>
      <c r="AR39">
        <v>0.32100000000000001</v>
      </c>
      <c r="AS39">
        <v>0.26</v>
      </c>
      <c r="AT39" s="2">
        <v>4.0000000000000002E-4</v>
      </c>
      <c r="AU39">
        <v>3.06</v>
      </c>
    </row>
    <row r="40" spans="1:47" x14ac:dyDescent="0.2">
      <c r="A40" t="s">
        <v>471</v>
      </c>
      <c r="B40" t="s">
        <v>549</v>
      </c>
      <c r="C40">
        <v>139</v>
      </c>
      <c r="D40" t="s">
        <v>385</v>
      </c>
      <c r="E40" t="s">
        <v>158</v>
      </c>
      <c r="F40" t="s">
        <v>464</v>
      </c>
      <c r="G40" t="s">
        <v>452</v>
      </c>
      <c r="H40" t="s">
        <v>417</v>
      </c>
      <c r="I40" t="s">
        <v>52</v>
      </c>
      <c r="J40" t="s">
        <v>197</v>
      </c>
      <c r="K40">
        <v>5</v>
      </c>
      <c r="L40">
        <v>4.0999999999999996</v>
      </c>
      <c r="M40">
        <v>8</v>
      </c>
      <c r="N40">
        <v>8</v>
      </c>
      <c r="O40">
        <v>7</v>
      </c>
      <c r="P40">
        <v>2</v>
      </c>
      <c r="Q40">
        <v>2</v>
      </c>
      <c r="R40">
        <v>2</v>
      </c>
      <c r="S40">
        <v>1</v>
      </c>
      <c r="T40">
        <v>6.03</v>
      </c>
      <c r="U40">
        <v>5.35</v>
      </c>
      <c r="V40">
        <v>25</v>
      </c>
      <c r="W40">
        <v>81</v>
      </c>
      <c r="X40">
        <v>54</v>
      </c>
      <c r="Y40">
        <v>10</v>
      </c>
      <c r="Z40">
        <v>7</v>
      </c>
      <c r="AA40">
        <v>4</v>
      </c>
      <c r="AB40">
        <v>15</v>
      </c>
      <c r="AC40">
        <v>6</v>
      </c>
      <c r="AD40">
        <v>0</v>
      </c>
      <c r="AE40">
        <v>0</v>
      </c>
      <c r="AF40">
        <v>17</v>
      </c>
      <c r="AG40">
        <v>0</v>
      </c>
      <c r="AH40">
        <v>0</v>
      </c>
      <c r="AI40">
        <v>0</v>
      </c>
      <c r="AJ40">
        <v>21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1.1200000000000001</v>
      </c>
      <c r="AR40">
        <v>-0.377</v>
      </c>
      <c r="AS40">
        <v>7.0000000000000007E-2</v>
      </c>
      <c r="AT40" s="2">
        <v>-2.0000000000000001E-4</v>
      </c>
      <c r="AU40">
        <v>-3.97</v>
      </c>
    </row>
    <row r="41" spans="1:47" x14ac:dyDescent="0.2">
      <c r="A41" t="s">
        <v>471</v>
      </c>
      <c r="B41" t="s">
        <v>549</v>
      </c>
      <c r="C41">
        <v>147</v>
      </c>
      <c r="D41" t="s">
        <v>274</v>
      </c>
      <c r="E41" t="s">
        <v>157</v>
      </c>
      <c r="F41" t="s">
        <v>227</v>
      </c>
      <c r="G41" t="s">
        <v>410</v>
      </c>
      <c r="H41" t="s">
        <v>60</v>
      </c>
      <c r="I41" t="s">
        <v>57</v>
      </c>
      <c r="J41" t="s">
        <v>465</v>
      </c>
      <c r="K41">
        <v>8</v>
      </c>
      <c r="L41">
        <v>6</v>
      </c>
      <c r="M41">
        <v>6</v>
      </c>
      <c r="N41">
        <v>1</v>
      </c>
      <c r="O41">
        <v>1</v>
      </c>
      <c r="P41">
        <v>0</v>
      </c>
      <c r="Q41">
        <v>3</v>
      </c>
      <c r="R41">
        <v>1</v>
      </c>
      <c r="S41">
        <v>0</v>
      </c>
      <c r="T41">
        <v>5.68</v>
      </c>
      <c r="U41">
        <v>5.27</v>
      </c>
      <c r="V41">
        <v>22</v>
      </c>
      <c r="W41">
        <v>85</v>
      </c>
      <c r="X41">
        <v>62</v>
      </c>
      <c r="Y41">
        <v>20</v>
      </c>
      <c r="Z41">
        <v>5</v>
      </c>
      <c r="AA41">
        <v>6</v>
      </c>
      <c r="AB41">
        <v>13</v>
      </c>
      <c r="AC41">
        <v>5</v>
      </c>
      <c r="AD41">
        <v>0</v>
      </c>
      <c r="AE41">
        <v>0</v>
      </c>
      <c r="AF41">
        <v>59</v>
      </c>
      <c r="AG41">
        <v>0</v>
      </c>
      <c r="AH41">
        <v>0</v>
      </c>
      <c r="AI41">
        <v>0</v>
      </c>
      <c r="AJ41">
        <v>22</v>
      </c>
      <c r="AK41">
        <v>1</v>
      </c>
      <c r="AL41">
        <v>0</v>
      </c>
      <c r="AM41">
        <v>0</v>
      </c>
      <c r="AN41">
        <v>2</v>
      </c>
      <c r="AO41">
        <v>0</v>
      </c>
      <c r="AP41">
        <v>0</v>
      </c>
      <c r="AQ41">
        <v>0.72</v>
      </c>
      <c r="AR41">
        <v>0.17499999999999999</v>
      </c>
      <c r="AS41">
        <v>0</v>
      </c>
      <c r="AT41" s="2">
        <v>0</v>
      </c>
      <c r="AU41">
        <v>2.13</v>
      </c>
    </row>
    <row r="42" spans="1:47" x14ac:dyDescent="0.2">
      <c r="A42" t="s">
        <v>471</v>
      </c>
      <c r="B42" t="s">
        <v>549</v>
      </c>
      <c r="C42">
        <v>154</v>
      </c>
      <c r="D42" t="s">
        <v>334</v>
      </c>
      <c r="E42" t="s">
        <v>158</v>
      </c>
      <c r="F42" t="s">
        <v>59</v>
      </c>
      <c r="G42" t="s">
        <v>409</v>
      </c>
      <c r="H42" t="s">
        <v>466</v>
      </c>
      <c r="I42" t="s">
        <v>57</v>
      </c>
      <c r="J42" t="s">
        <v>467</v>
      </c>
      <c r="K42">
        <v>5</v>
      </c>
      <c r="L42">
        <v>6</v>
      </c>
      <c r="M42">
        <v>1</v>
      </c>
      <c r="N42">
        <v>0</v>
      </c>
      <c r="O42">
        <v>0</v>
      </c>
      <c r="P42">
        <v>1</v>
      </c>
      <c r="Q42">
        <v>6</v>
      </c>
      <c r="R42">
        <v>0</v>
      </c>
      <c r="S42">
        <v>0</v>
      </c>
      <c r="T42">
        <v>5.27</v>
      </c>
      <c r="U42">
        <v>5.01</v>
      </c>
      <c r="V42">
        <v>21</v>
      </c>
      <c r="W42">
        <v>85</v>
      </c>
      <c r="X42">
        <v>61</v>
      </c>
      <c r="Y42">
        <v>9</v>
      </c>
      <c r="Z42">
        <v>14</v>
      </c>
      <c r="AA42">
        <v>6</v>
      </c>
      <c r="AB42">
        <v>8</v>
      </c>
      <c r="AC42">
        <v>3</v>
      </c>
      <c r="AD42">
        <v>0</v>
      </c>
      <c r="AE42">
        <v>0</v>
      </c>
      <c r="AF42">
        <v>75</v>
      </c>
      <c r="AG42">
        <v>0</v>
      </c>
      <c r="AH42">
        <v>0</v>
      </c>
      <c r="AI42">
        <v>0</v>
      </c>
      <c r="AJ42">
        <v>20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0.98</v>
      </c>
      <c r="AR42">
        <v>0.29899999999999999</v>
      </c>
      <c r="AS42">
        <v>0</v>
      </c>
      <c r="AT42" s="2">
        <v>0</v>
      </c>
      <c r="AU42">
        <v>3.16</v>
      </c>
    </row>
    <row r="43" spans="1:47" x14ac:dyDescent="0.2">
      <c r="A43" t="s">
        <v>471</v>
      </c>
      <c r="B43" t="s">
        <v>549</v>
      </c>
      <c r="C43">
        <v>160</v>
      </c>
      <c r="D43" t="s">
        <v>214</v>
      </c>
      <c r="E43" t="s">
        <v>157</v>
      </c>
      <c r="F43" t="s">
        <v>93</v>
      </c>
      <c r="G43" s="6" t="s">
        <v>411</v>
      </c>
      <c r="H43" t="s">
        <v>468</v>
      </c>
      <c r="I43" t="s">
        <v>57</v>
      </c>
      <c r="J43" t="s">
        <v>469</v>
      </c>
      <c r="K43">
        <v>5</v>
      </c>
      <c r="L43">
        <v>5.2</v>
      </c>
      <c r="M43">
        <v>7</v>
      </c>
      <c r="N43">
        <v>4</v>
      </c>
      <c r="O43">
        <v>4</v>
      </c>
      <c r="P43">
        <v>0</v>
      </c>
      <c r="Q43">
        <v>2</v>
      </c>
      <c r="R43">
        <v>2</v>
      </c>
      <c r="S43">
        <v>0</v>
      </c>
      <c r="T43">
        <v>5.34</v>
      </c>
      <c r="U43">
        <v>5.14</v>
      </c>
      <c r="V43">
        <v>23</v>
      </c>
      <c r="W43">
        <v>85</v>
      </c>
      <c r="X43">
        <v>55</v>
      </c>
      <c r="Y43">
        <v>13</v>
      </c>
      <c r="Z43">
        <v>6</v>
      </c>
      <c r="AA43">
        <v>9</v>
      </c>
      <c r="AB43">
        <v>12</v>
      </c>
      <c r="AC43">
        <v>3</v>
      </c>
      <c r="AD43">
        <v>1</v>
      </c>
      <c r="AE43">
        <v>0</v>
      </c>
      <c r="AF43">
        <v>41</v>
      </c>
      <c r="AG43">
        <v>0</v>
      </c>
      <c r="AH43">
        <v>0</v>
      </c>
      <c r="AI43">
        <v>0</v>
      </c>
      <c r="AJ43">
        <v>23</v>
      </c>
      <c r="AK43">
        <v>1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0.72</v>
      </c>
      <c r="AR43">
        <v>-0.126</v>
      </c>
      <c r="AS43">
        <v>0</v>
      </c>
      <c r="AT43" s="2">
        <v>0</v>
      </c>
      <c r="AU43">
        <v>-1.01</v>
      </c>
    </row>
    <row r="44" spans="1:47" x14ac:dyDescent="0.2">
      <c r="A44" t="s">
        <v>474</v>
      </c>
      <c r="H44" s="5" t="s">
        <v>472</v>
      </c>
      <c r="J44" t="s">
        <v>470</v>
      </c>
      <c r="K44">
        <v>4.8</v>
      </c>
      <c r="L44">
        <v>89.1</v>
      </c>
      <c r="M44">
        <v>90</v>
      </c>
      <c r="N44">
        <v>54</v>
      </c>
      <c r="O44">
        <v>53</v>
      </c>
      <c r="P44">
        <v>22</v>
      </c>
      <c r="Q44">
        <v>81</v>
      </c>
      <c r="R44">
        <v>20</v>
      </c>
      <c r="S44">
        <v>4</v>
      </c>
      <c r="T44">
        <v>5.34</v>
      </c>
      <c r="U44">
        <v>5.14</v>
      </c>
      <c r="V44">
        <v>379</v>
      </c>
      <c r="W44">
        <v>1414</v>
      </c>
      <c r="X44" s="3">
        <v>0.66</v>
      </c>
      <c r="Y44" s="3">
        <v>0.16</v>
      </c>
      <c r="Z44" s="3">
        <v>0.11</v>
      </c>
      <c r="AA44">
        <v>0.44</v>
      </c>
      <c r="AC44" s="3">
        <v>0.26</v>
      </c>
      <c r="AD44" s="3">
        <v>0.08</v>
      </c>
      <c r="AE44">
        <v>0</v>
      </c>
      <c r="AF44">
        <v>48</v>
      </c>
      <c r="AG44">
        <v>2</v>
      </c>
      <c r="AH44">
        <v>0</v>
      </c>
      <c r="AI44">
        <v>0</v>
      </c>
      <c r="AJ44">
        <v>348</v>
      </c>
      <c r="AK44">
        <v>24</v>
      </c>
      <c r="AL44">
        <v>0</v>
      </c>
      <c r="AM44">
        <v>0</v>
      </c>
      <c r="AN44">
        <v>8</v>
      </c>
      <c r="AO44">
        <v>1</v>
      </c>
      <c r="AP44">
        <v>1</v>
      </c>
      <c r="AQ44">
        <v>0.89</v>
      </c>
      <c r="AR44">
        <v>-0.46700000000000003</v>
      </c>
      <c r="AS44">
        <v>0.49</v>
      </c>
      <c r="AT44" s="2">
        <v>-5.3E-3</v>
      </c>
      <c r="AU44">
        <v>-4.01</v>
      </c>
    </row>
    <row r="45" spans="1:47" x14ac:dyDescent="0.2">
      <c r="H45" s="5"/>
      <c r="X45" s="3"/>
      <c r="Y45" s="3"/>
      <c r="Z45" s="3"/>
      <c r="AC45" s="3"/>
      <c r="AD45" s="3"/>
      <c r="AT45" s="2"/>
    </row>
    <row r="46" spans="1:47" x14ac:dyDescent="0.2">
      <c r="A46" t="s">
        <v>498</v>
      </c>
      <c r="B46" t="s">
        <v>549</v>
      </c>
      <c r="C46">
        <v>9</v>
      </c>
      <c r="D46" t="s">
        <v>54</v>
      </c>
      <c r="E46" t="s">
        <v>157</v>
      </c>
      <c r="F46" t="s">
        <v>59</v>
      </c>
      <c r="G46" t="s">
        <v>409</v>
      </c>
      <c r="H46" t="s">
        <v>210</v>
      </c>
      <c r="I46" t="s">
        <v>74</v>
      </c>
      <c r="K46">
        <v>6</v>
      </c>
      <c r="L46">
        <v>4</v>
      </c>
      <c r="M46">
        <v>2</v>
      </c>
      <c r="N46">
        <v>3</v>
      </c>
      <c r="O46">
        <v>3</v>
      </c>
      <c r="P46">
        <v>2</v>
      </c>
      <c r="Q46">
        <v>6</v>
      </c>
      <c r="R46">
        <v>1</v>
      </c>
      <c r="S46">
        <v>0</v>
      </c>
      <c r="T46">
        <v>4.7</v>
      </c>
      <c r="U46">
        <v>4.34</v>
      </c>
      <c r="V46">
        <v>15</v>
      </c>
      <c r="W46">
        <v>76</v>
      </c>
      <c r="X46">
        <v>45</v>
      </c>
      <c r="Y46">
        <v>13</v>
      </c>
      <c r="Z46">
        <v>9</v>
      </c>
      <c r="AA46">
        <v>2</v>
      </c>
      <c r="AB46">
        <v>5</v>
      </c>
      <c r="AC46">
        <v>2</v>
      </c>
      <c r="AD46">
        <v>1</v>
      </c>
      <c r="AE46">
        <v>0</v>
      </c>
      <c r="AF46">
        <v>50</v>
      </c>
      <c r="AG46">
        <v>0</v>
      </c>
      <c r="AH46">
        <v>0</v>
      </c>
      <c r="AI46">
        <v>0</v>
      </c>
      <c r="AJ46">
        <v>13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0.95</v>
      </c>
      <c r="AR46">
        <v>-0.13900000000000001</v>
      </c>
      <c r="AS46">
        <v>1.1399999999999999</v>
      </c>
      <c r="AT46" s="2">
        <v>-1E-3</v>
      </c>
      <c r="AU46">
        <v>-0.89</v>
      </c>
    </row>
    <row r="47" spans="1:47" x14ac:dyDescent="0.2">
      <c r="A47" t="s">
        <v>498</v>
      </c>
      <c r="B47" t="s">
        <v>549</v>
      </c>
      <c r="C47">
        <v>14</v>
      </c>
      <c r="D47" t="s">
        <v>292</v>
      </c>
      <c r="E47" t="s">
        <v>157</v>
      </c>
      <c r="F47" t="s">
        <v>55</v>
      </c>
      <c r="G47" t="s">
        <v>452</v>
      </c>
      <c r="H47" t="s">
        <v>136</v>
      </c>
      <c r="I47" t="s">
        <v>52</v>
      </c>
      <c r="K47">
        <v>4</v>
      </c>
      <c r="L47">
        <v>5</v>
      </c>
      <c r="M47">
        <v>5</v>
      </c>
      <c r="N47">
        <v>1</v>
      </c>
      <c r="O47">
        <v>1</v>
      </c>
      <c r="P47">
        <v>4</v>
      </c>
      <c r="Q47">
        <v>7</v>
      </c>
      <c r="R47">
        <v>1</v>
      </c>
      <c r="S47">
        <v>0</v>
      </c>
      <c r="T47">
        <v>3.55</v>
      </c>
      <c r="U47">
        <v>4.75</v>
      </c>
      <c r="V47">
        <v>23</v>
      </c>
      <c r="W47">
        <v>87</v>
      </c>
      <c r="X47">
        <v>45</v>
      </c>
      <c r="Y47">
        <v>12</v>
      </c>
      <c r="Z47">
        <v>12</v>
      </c>
      <c r="AA47">
        <v>1</v>
      </c>
      <c r="AB47">
        <v>11</v>
      </c>
      <c r="AC47">
        <v>6</v>
      </c>
      <c r="AD47">
        <v>1</v>
      </c>
      <c r="AE47">
        <v>0</v>
      </c>
      <c r="AF47">
        <v>56</v>
      </c>
      <c r="AG47">
        <v>0</v>
      </c>
      <c r="AH47">
        <v>0</v>
      </c>
      <c r="AI47">
        <v>0</v>
      </c>
      <c r="AJ47">
        <v>19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1.31</v>
      </c>
      <c r="AR47">
        <v>0.20699999999999999</v>
      </c>
      <c r="AS47">
        <v>1.31</v>
      </c>
      <c r="AT47" s="2">
        <v>1.1999999999999999E-3</v>
      </c>
      <c r="AU47">
        <v>1.89</v>
      </c>
    </row>
    <row r="48" spans="1:47" x14ac:dyDescent="0.2">
      <c r="A48" t="s">
        <v>498</v>
      </c>
      <c r="B48" t="s">
        <v>549</v>
      </c>
      <c r="C48">
        <v>20</v>
      </c>
      <c r="D48" t="s">
        <v>63</v>
      </c>
      <c r="E48" t="s">
        <v>158</v>
      </c>
      <c r="F48" t="s">
        <v>227</v>
      </c>
      <c r="G48" t="s">
        <v>410</v>
      </c>
      <c r="H48" t="s">
        <v>183</v>
      </c>
      <c r="I48" t="s">
        <v>74</v>
      </c>
      <c r="K48">
        <v>7</v>
      </c>
      <c r="L48">
        <v>4</v>
      </c>
      <c r="M48">
        <v>4</v>
      </c>
      <c r="N48">
        <v>3</v>
      </c>
      <c r="O48">
        <v>3</v>
      </c>
      <c r="P48">
        <v>4</v>
      </c>
      <c r="Q48">
        <v>5</v>
      </c>
      <c r="R48">
        <v>2</v>
      </c>
      <c r="S48">
        <v>0</v>
      </c>
      <c r="T48">
        <v>4.32</v>
      </c>
      <c r="U48">
        <v>6.05</v>
      </c>
      <c r="V48">
        <v>20</v>
      </c>
      <c r="W48">
        <v>87</v>
      </c>
      <c r="X48">
        <v>46</v>
      </c>
      <c r="Y48">
        <v>13</v>
      </c>
      <c r="Z48">
        <v>10</v>
      </c>
      <c r="AA48">
        <v>2</v>
      </c>
      <c r="AB48">
        <v>9</v>
      </c>
      <c r="AC48">
        <v>4</v>
      </c>
      <c r="AD48">
        <v>2</v>
      </c>
      <c r="AE48">
        <v>0</v>
      </c>
      <c r="AF48">
        <v>43</v>
      </c>
      <c r="AG48">
        <v>0</v>
      </c>
      <c r="AH48">
        <v>0</v>
      </c>
      <c r="AI48">
        <v>0</v>
      </c>
      <c r="AJ48">
        <v>16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0.96</v>
      </c>
      <c r="AR48">
        <v>-0.123</v>
      </c>
      <c r="AS48">
        <v>0.84</v>
      </c>
      <c r="AT48" s="2">
        <v>-5.9999999999999995E-4</v>
      </c>
      <c r="AU48">
        <v>-0.89</v>
      </c>
    </row>
    <row r="49" spans="1:47" x14ac:dyDescent="0.2">
      <c r="A49" t="s">
        <v>498</v>
      </c>
      <c r="B49" t="s">
        <v>549</v>
      </c>
      <c r="C49">
        <v>25</v>
      </c>
      <c r="D49" t="s">
        <v>349</v>
      </c>
      <c r="E49" t="s">
        <v>157</v>
      </c>
      <c r="F49" t="s">
        <v>59</v>
      </c>
      <c r="G49" t="s">
        <v>409</v>
      </c>
      <c r="H49" t="s">
        <v>180</v>
      </c>
      <c r="I49" t="s">
        <v>429</v>
      </c>
      <c r="J49" t="s">
        <v>167</v>
      </c>
      <c r="K49">
        <v>5</v>
      </c>
      <c r="L49">
        <v>2</v>
      </c>
      <c r="M49">
        <v>1</v>
      </c>
      <c r="N49">
        <v>5</v>
      </c>
      <c r="O49">
        <v>5</v>
      </c>
      <c r="P49">
        <v>4</v>
      </c>
      <c r="Q49">
        <v>6</v>
      </c>
      <c r="R49">
        <v>1</v>
      </c>
      <c r="S49">
        <v>0</v>
      </c>
      <c r="T49">
        <v>6.27</v>
      </c>
      <c r="U49">
        <v>6.44</v>
      </c>
      <c r="V49">
        <v>11</v>
      </c>
      <c r="W49">
        <v>57</v>
      </c>
      <c r="X49">
        <v>31</v>
      </c>
      <c r="Y49">
        <v>6</v>
      </c>
      <c r="Z49">
        <v>11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36</v>
      </c>
      <c r="AG49">
        <v>0</v>
      </c>
      <c r="AH49">
        <v>0</v>
      </c>
      <c r="AI49">
        <v>0</v>
      </c>
      <c r="AJ49">
        <v>7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1.24</v>
      </c>
      <c r="AR49">
        <v>-0.30199999999999999</v>
      </c>
      <c r="AS49">
        <v>1.42</v>
      </c>
      <c r="AT49" s="2">
        <v>-2.0999999999999999E-3</v>
      </c>
      <c r="AU49">
        <v>-3.95</v>
      </c>
    </row>
    <row r="50" spans="1:47" x14ac:dyDescent="0.2">
      <c r="A50" t="s">
        <v>498</v>
      </c>
      <c r="B50" t="s">
        <v>549</v>
      </c>
      <c r="C50">
        <v>30</v>
      </c>
      <c r="D50" t="s">
        <v>476</v>
      </c>
      <c r="E50" t="s">
        <v>157</v>
      </c>
      <c r="F50" t="s">
        <v>50</v>
      </c>
      <c r="G50" t="s">
        <v>409</v>
      </c>
      <c r="H50" t="s">
        <v>94</v>
      </c>
      <c r="I50" t="s">
        <v>57</v>
      </c>
      <c r="J50" t="s">
        <v>169</v>
      </c>
      <c r="K50">
        <v>4</v>
      </c>
      <c r="L50">
        <v>5</v>
      </c>
      <c r="M50">
        <v>2</v>
      </c>
      <c r="N50">
        <v>0</v>
      </c>
      <c r="O50">
        <v>0</v>
      </c>
      <c r="P50">
        <v>4</v>
      </c>
      <c r="Q50">
        <v>5</v>
      </c>
      <c r="R50">
        <v>0</v>
      </c>
      <c r="S50">
        <v>0</v>
      </c>
      <c r="T50">
        <v>4.9400000000000004</v>
      </c>
      <c r="U50">
        <v>5.83</v>
      </c>
      <c r="V50">
        <v>21</v>
      </c>
      <c r="W50">
        <v>92</v>
      </c>
      <c r="X50">
        <v>56</v>
      </c>
      <c r="Y50">
        <v>11</v>
      </c>
      <c r="Z50">
        <v>10</v>
      </c>
      <c r="AA50">
        <v>4</v>
      </c>
      <c r="AB50">
        <v>8</v>
      </c>
      <c r="AC50">
        <v>5</v>
      </c>
      <c r="AD50">
        <v>0</v>
      </c>
      <c r="AE50">
        <v>0</v>
      </c>
      <c r="AF50">
        <v>64</v>
      </c>
      <c r="AG50">
        <v>0</v>
      </c>
      <c r="AH50">
        <v>0</v>
      </c>
      <c r="AI50">
        <v>0</v>
      </c>
      <c r="AJ50">
        <v>17</v>
      </c>
      <c r="AK50">
        <v>0</v>
      </c>
      <c r="AL50">
        <v>0</v>
      </c>
      <c r="AM50">
        <v>0</v>
      </c>
      <c r="AN50">
        <v>1</v>
      </c>
      <c r="AO50">
        <v>0</v>
      </c>
      <c r="AP50">
        <v>1</v>
      </c>
      <c r="AQ50">
        <v>1.36</v>
      </c>
      <c r="AR50">
        <v>0.18</v>
      </c>
      <c r="AS50">
        <v>1.94</v>
      </c>
      <c r="AT50" s="2">
        <v>1.5E-3</v>
      </c>
      <c r="AU50">
        <v>1.72</v>
      </c>
    </row>
    <row r="51" spans="1:47" x14ac:dyDescent="0.2">
      <c r="A51" t="s">
        <v>498</v>
      </c>
      <c r="B51" t="s">
        <v>549</v>
      </c>
      <c r="C51">
        <v>37</v>
      </c>
      <c r="D51" t="s">
        <v>352</v>
      </c>
      <c r="E51" t="s">
        <v>157</v>
      </c>
      <c r="F51" t="s">
        <v>135</v>
      </c>
      <c r="G51" t="s">
        <v>411</v>
      </c>
      <c r="H51" t="s">
        <v>180</v>
      </c>
      <c r="I51" t="s">
        <v>52</v>
      </c>
      <c r="J51" t="s">
        <v>75</v>
      </c>
      <c r="K51">
        <v>8</v>
      </c>
      <c r="L51">
        <v>4.0999999999999996</v>
      </c>
      <c r="M51">
        <v>5</v>
      </c>
      <c r="N51">
        <v>5</v>
      </c>
      <c r="O51">
        <v>5</v>
      </c>
      <c r="P51">
        <v>3</v>
      </c>
      <c r="Q51">
        <v>6</v>
      </c>
      <c r="R51">
        <v>2</v>
      </c>
      <c r="S51">
        <v>0</v>
      </c>
      <c r="T51">
        <v>5.79</v>
      </c>
      <c r="U51">
        <v>6.24</v>
      </c>
      <c r="V51">
        <v>21</v>
      </c>
      <c r="W51">
        <v>90</v>
      </c>
      <c r="X51">
        <v>56</v>
      </c>
      <c r="Y51">
        <v>14</v>
      </c>
      <c r="Z51">
        <v>15</v>
      </c>
      <c r="AA51">
        <v>2</v>
      </c>
      <c r="AB51">
        <v>10</v>
      </c>
      <c r="AC51">
        <v>1</v>
      </c>
      <c r="AD51">
        <v>2</v>
      </c>
      <c r="AE51">
        <v>0</v>
      </c>
      <c r="AF51">
        <v>36</v>
      </c>
      <c r="AG51">
        <v>0</v>
      </c>
      <c r="AH51">
        <v>0</v>
      </c>
      <c r="AI51">
        <v>0</v>
      </c>
      <c r="AJ51">
        <v>18</v>
      </c>
      <c r="AK51">
        <v>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0.7</v>
      </c>
      <c r="AR51">
        <v>-0.191</v>
      </c>
      <c r="AS51">
        <v>0.89</v>
      </c>
      <c r="AT51" s="2">
        <v>-1.5E-3</v>
      </c>
      <c r="AU51">
        <v>-2.4300000000000002</v>
      </c>
    </row>
    <row r="52" spans="1:47" x14ac:dyDescent="0.2">
      <c r="A52" t="s">
        <v>498</v>
      </c>
      <c r="B52" t="s">
        <v>549</v>
      </c>
      <c r="C52">
        <v>42</v>
      </c>
      <c r="D52" t="s">
        <v>424</v>
      </c>
      <c r="E52" t="s">
        <v>158</v>
      </c>
      <c r="F52" t="s">
        <v>77</v>
      </c>
      <c r="G52" t="s">
        <v>409</v>
      </c>
      <c r="H52" t="s">
        <v>425</v>
      </c>
      <c r="I52" t="s">
        <v>74</v>
      </c>
      <c r="J52" t="s">
        <v>82</v>
      </c>
      <c r="K52">
        <v>5</v>
      </c>
      <c r="L52">
        <v>3.1</v>
      </c>
      <c r="M52">
        <v>2</v>
      </c>
      <c r="N52">
        <v>6</v>
      </c>
      <c r="O52">
        <v>6</v>
      </c>
      <c r="P52">
        <v>5</v>
      </c>
      <c r="Q52">
        <v>4</v>
      </c>
      <c r="R52">
        <v>1</v>
      </c>
      <c r="S52">
        <v>0</v>
      </c>
      <c r="T52">
        <v>6.89</v>
      </c>
      <c r="U52">
        <v>6.55</v>
      </c>
      <c r="V52">
        <v>17</v>
      </c>
      <c r="W52">
        <v>72</v>
      </c>
      <c r="X52">
        <v>37</v>
      </c>
      <c r="Y52">
        <v>13</v>
      </c>
      <c r="Z52">
        <v>6</v>
      </c>
      <c r="AA52">
        <v>2</v>
      </c>
      <c r="AB52">
        <v>6</v>
      </c>
      <c r="AC52">
        <v>1</v>
      </c>
      <c r="AD52">
        <v>0</v>
      </c>
      <c r="AE52">
        <v>0</v>
      </c>
      <c r="AF52">
        <v>31</v>
      </c>
      <c r="AG52">
        <v>0</v>
      </c>
      <c r="AH52">
        <v>0</v>
      </c>
      <c r="AI52">
        <v>0</v>
      </c>
      <c r="AJ52">
        <v>12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0.91</v>
      </c>
      <c r="AR52">
        <v>-0.20300000000000001</v>
      </c>
      <c r="AS52">
        <v>1.1499999999999999</v>
      </c>
      <c r="AT52" s="2">
        <v>-1.5E-3</v>
      </c>
      <c r="AU52">
        <v>-2.5</v>
      </c>
    </row>
    <row r="53" spans="1:47" x14ac:dyDescent="0.2">
      <c r="A53" t="s">
        <v>498</v>
      </c>
      <c r="B53" t="s">
        <v>549</v>
      </c>
      <c r="C53">
        <v>47</v>
      </c>
      <c r="D53" t="s">
        <v>400</v>
      </c>
      <c r="E53" t="s">
        <v>157</v>
      </c>
      <c r="F53" t="s">
        <v>80</v>
      </c>
      <c r="G53" t="s">
        <v>409</v>
      </c>
      <c r="H53" t="s">
        <v>163</v>
      </c>
      <c r="I53" t="s">
        <v>52</v>
      </c>
      <c r="K53">
        <v>4</v>
      </c>
      <c r="L53">
        <v>5</v>
      </c>
      <c r="M53">
        <v>1</v>
      </c>
      <c r="N53">
        <v>0</v>
      </c>
      <c r="O53">
        <v>0</v>
      </c>
      <c r="P53">
        <v>3</v>
      </c>
      <c r="Q53">
        <v>5</v>
      </c>
      <c r="R53">
        <v>0</v>
      </c>
      <c r="S53">
        <v>0</v>
      </c>
      <c r="T53">
        <v>5.94</v>
      </c>
      <c r="U53">
        <v>6.06</v>
      </c>
      <c r="V53">
        <v>18</v>
      </c>
      <c r="W53">
        <v>73</v>
      </c>
      <c r="X53">
        <v>44</v>
      </c>
      <c r="Y53">
        <v>14</v>
      </c>
      <c r="Z53">
        <v>10</v>
      </c>
      <c r="AA53">
        <v>4</v>
      </c>
      <c r="AB53">
        <v>6</v>
      </c>
      <c r="AC53">
        <v>1</v>
      </c>
      <c r="AD53">
        <v>0</v>
      </c>
      <c r="AE53">
        <v>0</v>
      </c>
      <c r="AF53">
        <v>67</v>
      </c>
      <c r="AG53">
        <v>0</v>
      </c>
      <c r="AH53">
        <v>0</v>
      </c>
      <c r="AI53">
        <v>0</v>
      </c>
      <c r="AJ53">
        <v>15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1.03</v>
      </c>
      <c r="AR53">
        <v>0.28000000000000003</v>
      </c>
      <c r="AS53">
        <v>1.36</v>
      </c>
      <c r="AT53" s="2">
        <v>2.2000000000000001E-3</v>
      </c>
      <c r="AU53">
        <v>2.5</v>
      </c>
    </row>
    <row r="54" spans="1:47" x14ac:dyDescent="0.2">
      <c r="A54" t="s">
        <v>498</v>
      </c>
      <c r="B54" t="s">
        <v>549</v>
      </c>
      <c r="C54">
        <v>52</v>
      </c>
      <c r="D54" t="s">
        <v>477</v>
      </c>
      <c r="E54" t="s">
        <v>158</v>
      </c>
      <c r="F54" t="s">
        <v>59</v>
      </c>
      <c r="G54" t="s">
        <v>409</v>
      </c>
      <c r="H54" t="s">
        <v>478</v>
      </c>
      <c r="I54" t="s">
        <v>57</v>
      </c>
      <c r="K54">
        <v>4</v>
      </c>
      <c r="L54">
        <v>5.0999999999999996</v>
      </c>
      <c r="M54">
        <v>4</v>
      </c>
      <c r="N54">
        <v>5</v>
      </c>
      <c r="O54">
        <v>5</v>
      </c>
      <c r="P54">
        <v>2</v>
      </c>
      <c r="Q54">
        <v>10</v>
      </c>
      <c r="R54">
        <v>0</v>
      </c>
      <c r="S54">
        <v>0</v>
      </c>
      <c r="T54">
        <v>6.26</v>
      </c>
      <c r="U54">
        <v>5.35</v>
      </c>
      <c r="V54">
        <v>21</v>
      </c>
      <c r="W54">
        <v>86</v>
      </c>
      <c r="X54">
        <v>54</v>
      </c>
      <c r="Y54">
        <v>17</v>
      </c>
      <c r="Z54">
        <v>8</v>
      </c>
      <c r="AA54">
        <v>5</v>
      </c>
      <c r="AB54">
        <v>4</v>
      </c>
      <c r="AC54">
        <v>3</v>
      </c>
      <c r="AD54">
        <v>0</v>
      </c>
      <c r="AE54">
        <v>0</v>
      </c>
      <c r="AF54">
        <v>48</v>
      </c>
      <c r="AG54">
        <v>0</v>
      </c>
      <c r="AH54">
        <v>1</v>
      </c>
      <c r="AI54">
        <v>1</v>
      </c>
      <c r="AJ54">
        <v>19</v>
      </c>
      <c r="AK54">
        <v>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1.1599999999999999</v>
      </c>
      <c r="AR54">
        <v>-0.16900000000000001</v>
      </c>
      <c r="AS54">
        <v>1.94</v>
      </c>
      <c r="AT54" s="2">
        <v>-1.6999999999999999E-3</v>
      </c>
      <c r="AU54">
        <v>-1.39</v>
      </c>
    </row>
    <row r="55" spans="1:47" x14ac:dyDescent="0.2">
      <c r="A55" t="s">
        <v>498</v>
      </c>
      <c r="B55" t="s">
        <v>549</v>
      </c>
      <c r="C55">
        <v>61</v>
      </c>
      <c r="D55" t="s">
        <v>237</v>
      </c>
      <c r="E55" t="s">
        <v>158</v>
      </c>
      <c r="F55" t="s">
        <v>135</v>
      </c>
      <c r="G55" t="s">
        <v>411</v>
      </c>
      <c r="H55" t="s">
        <v>407</v>
      </c>
      <c r="I55" t="s">
        <v>322</v>
      </c>
      <c r="K55">
        <v>11</v>
      </c>
      <c r="L55">
        <v>0.2</v>
      </c>
      <c r="M55">
        <v>0</v>
      </c>
      <c r="N55">
        <v>1</v>
      </c>
      <c r="O55">
        <v>1</v>
      </c>
      <c r="P55">
        <v>4</v>
      </c>
      <c r="Q55">
        <v>0</v>
      </c>
      <c r="R55">
        <v>0</v>
      </c>
      <c r="S55">
        <v>0</v>
      </c>
      <c r="T55">
        <v>6.38</v>
      </c>
      <c r="U55">
        <v>5.6</v>
      </c>
      <c r="V55">
        <v>6</v>
      </c>
      <c r="W55">
        <v>32</v>
      </c>
      <c r="X55">
        <v>12</v>
      </c>
      <c r="Y55">
        <v>5</v>
      </c>
      <c r="Z55">
        <v>1</v>
      </c>
      <c r="AA55">
        <v>0</v>
      </c>
      <c r="AB55">
        <v>2</v>
      </c>
      <c r="AC55">
        <v>0</v>
      </c>
      <c r="AD55">
        <v>1</v>
      </c>
      <c r="AE55">
        <v>0</v>
      </c>
      <c r="AF55">
        <v>44</v>
      </c>
      <c r="AG55">
        <v>0</v>
      </c>
      <c r="AH55">
        <v>0</v>
      </c>
      <c r="AI55">
        <v>0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1.73</v>
      </c>
      <c r="AR55">
        <v>-0.115</v>
      </c>
      <c r="AS55">
        <v>2.16</v>
      </c>
      <c r="AT55" s="2">
        <v>-8.9999999999999998E-4</v>
      </c>
      <c r="AU55">
        <v>-1.26</v>
      </c>
    </row>
    <row r="56" spans="1:47" x14ac:dyDescent="0.2">
      <c r="A56" t="s">
        <v>498</v>
      </c>
      <c r="B56" t="s">
        <v>549</v>
      </c>
      <c r="C56">
        <v>86</v>
      </c>
      <c r="D56" t="s">
        <v>365</v>
      </c>
      <c r="E56" t="s">
        <v>158</v>
      </c>
      <c r="F56" t="s">
        <v>50</v>
      </c>
      <c r="G56" t="s">
        <v>409</v>
      </c>
      <c r="H56" t="s">
        <v>189</v>
      </c>
      <c r="I56" t="s">
        <v>66</v>
      </c>
      <c r="K56">
        <v>26</v>
      </c>
      <c r="L56">
        <v>7</v>
      </c>
      <c r="M56">
        <v>1</v>
      </c>
      <c r="N56">
        <v>0</v>
      </c>
      <c r="O56">
        <v>0</v>
      </c>
      <c r="P56">
        <v>1</v>
      </c>
      <c r="Q56">
        <v>9</v>
      </c>
      <c r="R56">
        <v>0</v>
      </c>
      <c r="S56">
        <v>0</v>
      </c>
      <c r="T56">
        <v>5.47</v>
      </c>
      <c r="U56">
        <v>4.95</v>
      </c>
      <c r="V56">
        <v>23</v>
      </c>
      <c r="W56">
        <v>85</v>
      </c>
      <c r="X56">
        <v>57</v>
      </c>
      <c r="Y56">
        <v>12</v>
      </c>
      <c r="Z56">
        <v>12</v>
      </c>
      <c r="AA56">
        <v>8</v>
      </c>
      <c r="AB56">
        <v>5</v>
      </c>
      <c r="AC56">
        <v>3</v>
      </c>
      <c r="AD56">
        <v>0</v>
      </c>
      <c r="AE56">
        <v>0</v>
      </c>
      <c r="AF56">
        <v>83</v>
      </c>
      <c r="AG56">
        <v>0</v>
      </c>
      <c r="AH56">
        <v>0</v>
      </c>
      <c r="AI56">
        <v>0</v>
      </c>
      <c r="AJ56">
        <v>22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1.08</v>
      </c>
      <c r="AR56">
        <v>0.47199999999999998</v>
      </c>
      <c r="AS56">
        <v>1.01</v>
      </c>
      <c r="AT56" s="2">
        <v>2.7000000000000001E-3</v>
      </c>
      <c r="AU56">
        <v>3.69</v>
      </c>
    </row>
    <row r="57" spans="1:47" x14ac:dyDescent="0.2">
      <c r="A57" t="s">
        <v>498</v>
      </c>
      <c r="B57" t="s">
        <v>549</v>
      </c>
      <c r="C57">
        <v>92</v>
      </c>
      <c r="D57" t="s">
        <v>479</v>
      </c>
      <c r="E57" t="s">
        <v>157</v>
      </c>
      <c r="F57" t="s">
        <v>179</v>
      </c>
      <c r="G57" t="s">
        <v>411</v>
      </c>
      <c r="H57" t="s">
        <v>480</v>
      </c>
      <c r="I57" t="s">
        <v>52</v>
      </c>
      <c r="J57" t="s">
        <v>181</v>
      </c>
      <c r="K57">
        <v>10</v>
      </c>
      <c r="L57">
        <v>4</v>
      </c>
      <c r="M57">
        <v>8</v>
      </c>
      <c r="N57">
        <v>5</v>
      </c>
      <c r="O57">
        <v>5</v>
      </c>
      <c r="P57">
        <v>1</v>
      </c>
      <c r="Q57">
        <v>3</v>
      </c>
      <c r="R57">
        <v>2</v>
      </c>
      <c r="S57">
        <v>1</v>
      </c>
      <c r="T57">
        <v>5.91</v>
      </c>
      <c r="U57">
        <v>5.31</v>
      </c>
      <c r="V57">
        <v>22</v>
      </c>
      <c r="W57">
        <v>93</v>
      </c>
      <c r="X57">
        <v>63</v>
      </c>
      <c r="Y57">
        <v>12</v>
      </c>
      <c r="Z57">
        <v>10</v>
      </c>
      <c r="AA57">
        <v>6</v>
      </c>
      <c r="AB57">
        <v>11</v>
      </c>
      <c r="AC57">
        <v>4</v>
      </c>
      <c r="AD57">
        <v>1</v>
      </c>
      <c r="AE57">
        <v>0</v>
      </c>
      <c r="AF57">
        <v>28</v>
      </c>
      <c r="AG57">
        <v>0</v>
      </c>
      <c r="AH57">
        <v>0</v>
      </c>
      <c r="AI57">
        <v>0</v>
      </c>
      <c r="AJ57">
        <v>20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0.92</v>
      </c>
      <c r="AR57">
        <v>-0.16700000000000001</v>
      </c>
      <c r="AS57">
        <v>0.88</v>
      </c>
      <c r="AT57" s="2">
        <v>-1E-3</v>
      </c>
      <c r="AU57">
        <v>-2.52</v>
      </c>
    </row>
    <row r="58" spans="1:47" x14ac:dyDescent="0.2">
      <c r="A58" t="s">
        <v>498</v>
      </c>
      <c r="B58" t="s">
        <v>549</v>
      </c>
      <c r="C58">
        <v>97</v>
      </c>
      <c r="D58" t="s">
        <v>200</v>
      </c>
      <c r="E58" t="s">
        <v>158</v>
      </c>
      <c r="F58" t="s">
        <v>117</v>
      </c>
      <c r="G58" t="s">
        <v>410</v>
      </c>
      <c r="H58" t="s">
        <v>78</v>
      </c>
      <c r="I58" t="s">
        <v>57</v>
      </c>
      <c r="K58">
        <v>4</v>
      </c>
      <c r="L58">
        <v>6</v>
      </c>
      <c r="M58">
        <v>5</v>
      </c>
      <c r="N58">
        <v>2</v>
      </c>
      <c r="O58">
        <v>2</v>
      </c>
      <c r="P58">
        <v>1</v>
      </c>
      <c r="Q58">
        <v>6</v>
      </c>
      <c r="R58">
        <v>1</v>
      </c>
      <c r="S58">
        <v>0</v>
      </c>
      <c r="T58">
        <v>5.61</v>
      </c>
      <c r="U58">
        <v>5.16</v>
      </c>
      <c r="V58">
        <v>24</v>
      </c>
      <c r="W58">
        <v>87</v>
      </c>
      <c r="X58">
        <v>63</v>
      </c>
      <c r="Y58">
        <v>12</v>
      </c>
      <c r="Z58">
        <v>14</v>
      </c>
      <c r="AA58">
        <v>8</v>
      </c>
      <c r="AB58">
        <v>9</v>
      </c>
      <c r="AC58">
        <v>4</v>
      </c>
      <c r="AD58">
        <v>2</v>
      </c>
      <c r="AE58">
        <v>0</v>
      </c>
      <c r="AF58">
        <v>59</v>
      </c>
      <c r="AG58">
        <v>1</v>
      </c>
      <c r="AH58">
        <v>0</v>
      </c>
      <c r="AI58">
        <v>0</v>
      </c>
      <c r="AJ58">
        <v>23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1.1100000000000001</v>
      </c>
      <c r="AR58">
        <v>8.6999999999999994E-2</v>
      </c>
      <c r="AS58">
        <v>0.74</v>
      </c>
      <c r="AT58" s="2">
        <v>4.0000000000000002E-4</v>
      </c>
      <c r="AU58">
        <v>1.1599999999999999</v>
      </c>
    </row>
    <row r="59" spans="1:47" x14ac:dyDescent="0.2">
      <c r="A59" t="s">
        <v>498</v>
      </c>
      <c r="B59" t="s">
        <v>549</v>
      </c>
      <c r="C59">
        <v>101</v>
      </c>
      <c r="D59" t="s">
        <v>481</v>
      </c>
      <c r="E59" t="s">
        <v>157</v>
      </c>
      <c r="F59" t="s">
        <v>59</v>
      </c>
      <c r="G59" t="s">
        <v>409</v>
      </c>
      <c r="H59" t="s">
        <v>482</v>
      </c>
      <c r="I59" t="s">
        <v>74</v>
      </c>
      <c r="K59">
        <v>5</v>
      </c>
      <c r="L59">
        <v>4</v>
      </c>
      <c r="M59">
        <v>4</v>
      </c>
      <c r="N59">
        <v>6</v>
      </c>
      <c r="O59">
        <v>6</v>
      </c>
      <c r="P59">
        <v>3</v>
      </c>
      <c r="Q59">
        <v>2</v>
      </c>
      <c r="R59">
        <v>3</v>
      </c>
      <c r="S59">
        <v>0</v>
      </c>
      <c r="T59">
        <v>6.11</v>
      </c>
      <c r="U59">
        <v>5.73</v>
      </c>
      <c r="V59">
        <v>19</v>
      </c>
      <c r="W59">
        <v>83</v>
      </c>
      <c r="X59">
        <v>47</v>
      </c>
      <c r="Y59">
        <v>11</v>
      </c>
      <c r="Z59">
        <v>3</v>
      </c>
      <c r="AA59">
        <v>1</v>
      </c>
      <c r="AB59">
        <v>13</v>
      </c>
      <c r="AC59">
        <v>5</v>
      </c>
      <c r="AD59">
        <v>1</v>
      </c>
      <c r="AE59">
        <v>0</v>
      </c>
      <c r="AF59">
        <v>29</v>
      </c>
      <c r="AG59">
        <v>0</v>
      </c>
      <c r="AH59">
        <v>0</v>
      </c>
      <c r="AI59">
        <v>0</v>
      </c>
      <c r="AJ59">
        <v>16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0.83</v>
      </c>
      <c r="AR59">
        <v>-0.318</v>
      </c>
      <c r="AS59">
        <v>0.79</v>
      </c>
      <c r="AT59" s="2">
        <v>-1.8E-3</v>
      </c>
      <c r="AU59">
        <v>-3.89</v>
      </c>
    </row>
    <row r="60" spans="1:47" x14ac:dyDescent="0.2">
      <c r="A60" t="s">
        <v>498</v>
      </c>
      <c r="B60" t="s">
        <v>549</v>
      </c>
      <c r="C60">
        <v>106</v>
      </c>
      <c r="D60" t="s">
        <v>483</v>
      </c>
      <c r="E60" t="s">
        <v>157</v>
      </c>
      <c r="F60" t="s">
        <v>72</v>
      </c>
      <c r="G60" t="s">
        <v>410</v>
      </c>
      <c r="H60" t="s">
        <v>65</v>
      </c>
      <c r="I60" t="s">
        <v>66</v>
      </c>
      <c r="J60" t="s">
        <v>461</v>
      </c>
      <c r="K60">
        <v>4</v>
      </c>
      <c r="L60">
        <v>7</v>
      </c>
      <c r="M60">
        <v>5</v>
      </c>
      <c r="N60">
        <v>3</v>
      </c>
      <c r="O60">
        <v>3</v>
      </c>
      <c r="P60">
        <v>0</v>
      </c>
      <c r="Q60">
        <v>4</v>
      </c>
      <c r="R60">
        <v>1</v>
      </c>
      <c r="S60">
        <v>0</v>
      </c>
      <c r="T60">
        <v>5.89</v>
      </c>
      <c r="U60">
        <v>5.54</v>
      </c>
      <c r="V60">
        <v>26</v>
      </c>
      <c r="W60">
        <v>90</v>
      </c>
      <c r="X60">
        <v>66</v>
      </c>
      <c r="Y60">
        <v>12</v>
      </c>
      <c r="Z60">
        <v>8</v>
      </c>
      <c r="AA60">
        <v>8</v>
      </c>
      <c r="AB60">
        <v>14</v>
      </c>
      <c r="AC60">
        <v>3</v>
      </c>
      <c r="AD60">
        <v>4</v>
      </c>
      <c r="AE60">
        <v>0</v>
      </c>
      <c r="AF60">
        <v>59</v>
      </c>
      <c r="AG60">
        <v>0</v>
      </c>
      <c r="AH60">
        <v>0</v>
      </c>
      <c r="AI60">
        <v>0</v>
      </c>
      <c r="AJ60">
        <v>26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0.6</v>
      </c>
      <c r="AR60">
        <v>-2.7E-2</v>
      </c>
      <c r="AS60">
        <v>0.31</v>
      </c>
      <c r="AT60" s="2">
        <v>-1E-4</v>
      </c>
      <c r="AU60">
        <v>0.72</v>
      </c>
    </row>
    <row r="61" spans="1:47" x14ac:dyDescent="0.2">
      <c r="A61" t="s">
        <v>498</v>
      </c>
      <c r="B61" t="s">
        <v>549</v>
      </c>
      <c r="C61">
        <v>111</v>
      </c>
      <c r="D61" t="s">
        <v>324</v>
      </c>
      <c r="E61" t="s">
        <v>158</v>
      </c>
      <c r="F61" t="s">
        <v>69</v>
      </c>
      <c r="G61" t="s">
        <v>411</v>
      </c>
      <c r="H61" t="s">
        <v>210</v>
      </c>
      <c r="I61" t="s">
        <v>57</v>
      </c>
      <c r="K61">
        <v>4</v>
      </c>
      <c r="L61">
        <v>6</v>
      </c>
      <c r="M61">
        <v>4</v>
      </c>
      <c r="N61">
        <v>2</v>
      </c>
      <c r="O61">
        <v>2</v>
      </c>
      <c r="P61">
        <v>1</v>
      </c>
      <c r="Q61">
        <v>5</v>
      </c>
      <c r="R61">
        <v>1</v>
      </c>
      <c r="S61">
        <v>1</v>
      </c>
      <c r="T61">
        <v>5.66</v>
      </c>
      <c r="U61">
        <v>5.48</v>
      </c>
      <c r="V61">
        <v>23</v>
      </c>
      <c r="W61">
        <v>86</v>
      </c>
      <c r="X61">
        <v>59</v>
      </c>
      <c r="Y61">
        <v>17</v>
      </c>
      <c r="Z61">
        <v>13</v>
      </c>
      <c r="AA61">
        <v>5</v>
      </c>
      <c r="AB61">
        <v>11</v>
      </c>
      <c r="AC61">
        <v>5</v>
      </c>
      <c r="AD61">
        <v>4</v>
      </c>
      <c r="AE61">
        <v>0</v>
      </c>
      <c r="AF61">
        <v>60</v>
      </c>
      <c r="AG61">
        <v>0</v>
      </c>
      <c r="AH61">
        <v>1</v>
      </c>
      <c r="AI61">
        <v>1</v>
      </c>
      <c r="AJ61">
        <v>21</v>
      </c>
      <c r="AK61">
        <v>2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0.91</v>
      </c>
      <c r="AR61">
        <v>0.16300000000000001</v>
      </c>
      <c r="AS61">
        <v>0.36</v>
      </c>
      <c r="AT61" s="2">
        <v>4.0000000000000002E-4</v>
      </c>
      <c r="AU61">
        <v>1.1599999999999999</v>
      </c>
    </row>
    <row r="62" spans="1:47" x14ac:dyDescent="0.2">
      <c r="A62" t="s">
        <v>498</v>
      </c>
      <c r="B62" t="s">
        <v>549</v>
      </c>
      <c r="C62">
        <v>116</v>
      </c>
      <c r="D62" t="s">
        <v>484</v>
      </c>
      <c r="E62" t="s">
        <v>157</v>
      </c>
      <c r="F62" t="s">
        <v>80</v>
      </c>
      <c r="G62" t="s">
        <v>409</v>
      </c>
      <c r="H62" t="s">
        <v>485</v>
      </c>
      <c r="I62" t="s">
        <v>85</v>
      </c>
      <c r="J62" t="s">
        <v>462</v>
      </c>
      <c r="K62">
        <v>4</v>
      </c>
      <c r="L62">
        <v>8</v>
      </c>
      <c r="M62">
        <v>1</v>
      </c>
      <c r="N62">
        <v>0</v>
      </c>
      <c r="O62">
        <v>0</v>
      </c>
      <c r="P62">
        <v>0</v>
      </c>
      <c r="Q62">
        <v>11</v>
      </c>
      <c r="R62">
        <v>0</v>
      </c>
      <c r="S62">
        <v>0</v>
      </c>
      <c r="T62">
        <v>5.12</v>
      </c>
      <c r="U62">
        <v>5</v>
      </c>
      <c r="V62">
        <v>25</v>
      </c>
      <c r="W62">
        <v>106</v>
      </c>
      <c r="X62">
        <v>73</v>
      </c>
      <c r="Y62">
        <v>15</v>
      </c>
      <c r="Z62">
        <v>20</v>
      </c>
      <c r="AA62">
        <v>5</v>
      </c>
      <c r="AB62">
        <v>9</v>
      </c>
      <c r="AC62">
        <v>2</v>
      </c>
      <c r="AD62">
        <v>3</v>
      </c>
      <c r="AE62">
        <v>0</v>
      </c>
      <c r="AF62">
        <v>91</v>
      </c>
      <c r="AG62">
        <v>0</v>
      </c>
      <c r="AH62">
        <v>0</v>
      </c>
      <c r="AI62">
        <v>0</v>
      </c>
      <c r="AJ62">
        <v>25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0.12</v>
      </c>
      <c r="AR62">
        <v>7.6999999999999999E-2</v>
      </c>
      <c r="AS62">
        <v>0.02</v>
      </c>
      <c r="AT62" s="2">
        <v>1E-4</v>
      </c>
      <c r="AU62">
        <v>4</v>
      </c>
    </row>
    <row r="63" spans="1:47" x14ac:dyDescent="0.2">
      <c r="A63" t="s">
        <v>498</v>
      </c>
      <c r="B63" t="s">
        <v>549</v>
      </c>
      <c r="C63">
        <v>121</v>
      </c>
      <c r="D63" t="s">
        <v>486</v>
      </c>
      <c r="E63" t="s">
        <v>158</v>
      </c>
      <c r="F63" t="s">
        <v>64</v>
      </c>
      <c r="G63" t="s">
        <v>411</v>
      </c>
      <c r="H63" t="s">
        <v>144</v>
      </c>
      <c r="I63" t="s">
        <v>85</v>
      </c>
      <c r="J63" t="s">
        <v>487</v>
      </c>
      <c r="K63">
        <v>5</v>
      </c>
      <c r="L63">
        <v>7</v>
      </c>
      <c r="M63">
        <v>2</v>
      </c>
      <c r="N63">
        <v>1</v>
      </c>
      <c r="O63">
        <v>1</v>
      </c>
      <c r="P63">
        <v>1</v>
      </c>
      <c r="Q63">
        <v>8</v>
      </c>
      <c r="R63">
        <v>0</v>
      </c>
      <c r="S63">
        <v>0</v>
      </c>
      <c r="T63">
        <v>4.83</v>
      </c>
      <c r="U63">
        <v>4.71</v>
      </c>
      <c r="V63">
        <v>24</v>
      </c>
      <c r="W63">
        <v>95</v>
      </c>
      <c r="X63">
        <v>68</v>
      </c>
      <c r="Y63">
        <v>17</v>
      </c>
      <c r="Z63">
        <v>15</v>
      </c>
      <c r="AA63">
        <v>4</v>
      </c>
      <c r="AB63">
        <v>11</v>
      </c>
      <c r="AC63">
        <v>4</v>
      </c>
      <c r="AD63">
        <v>2</v>
      </c>
      <c r="AE63">
        <v>0</v>
      </c>
      <c r="AF63">
        <v>76</v>
      </c>
      <c r="AG63">
        <v>0</v>
      </c>
      <c r="AH63">
        <v>0</v>
      </c>
      <c r="AI63">
        <v>0</v>
      </c>
      <c r="AJ63">
        <v>23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0.75</v>
      </c>
      <c r="AR63">
        <v>0.33900000000000002</v>
      </c>
      <c r="AS63">
        <v>0.11</v>
      </c>
      <c r="AT63" s="2">
        <v>2.9999999999999997E-4</v>
      </c>
      <c r="AU63">
        <v>3.3</v>
      </c>
    </row>
    <row r="64" spans="1:47" x14ac:dyDescent="0.2">
      <c r="A64" t="s">
        <v>498</v>
      </c>
      <c r="B64" t="s">
        <v>549</v>
      </c>
      <c r="C64">
        <v>131</v>
      </c>
      <c r="D64" t="s">
        <v>488</v>
      </c>
      <c r="E64" t="s">
        <v>157</v>
      </c>
      <c r="F64" t="s">
        <v>50</v>
      </c>
      <c r="G64" t="s">
        <v>409</v>
      </c>
      <c r="H64" t="s">
        <v>147</v>
      </c>
      <c r="I64" t="s">
        <v>57</v>
      </c>
      <c r="J64" t="s">
        <v>112</v>
      </c>
      <c r="K64">
        <v>11</v>
      </c>
      <c r="L64">
        <v>6</v>
      </c>
      <c r="M64">
        <v>2</v>
      </c>
      <c r="N64">
        <v>1</v>
      </c>
      <c r="O64">
        <v>1</v>
      </c>
      <c r="P64">
        <v>1</v>
      </c>
      <c r="Q64">
        <v>6</v>
      </c>
      <c r="R64">
        <v>0</v>
      </c>
      <c r="S64">
        <v>0</v>
      </c>
      <c r="T64">
        <v>4.62</v>
      </c>
      <c r="U64">
        <v>4.53</v>
      </c>
      <c r="V64">
        <v>22</v>
      </c>
      <c r="W64">
        <v>76</v>
      </c>
      <c r="X64">
        <v>57</v>
      </c>
      <c r="Y64">
        <v>14</v>
      </c>
      <c r="Z64">
        <v>9</v>
      </c>
      <c r="AA64">
        <v>4</v>
      </c>
      <c r="AB64">
        <v>11</v>
      </c>
      <c r="AC64">
        <v>4</v>
      </c>
      <c r="AD64">
        <v>2</v>
      </c>
      <c r="AE64">
        <v>0</v>
      </c>
      <c r="AF64">
        <v>69</v>
      </c>
      <c r="AG64">
        <v>0</v>
      </c>
      <c r="AH64">
        <v>0</v>
      </c>
      <c r="AI64">
        <v>0</v>
      </c>
      <c r="AJ64">
        <v>21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0.86</v>
      </c>
      <c r="AR64">
        <v>0.24099999999999999</v>
      </c>
      <c r="AS64">
        <v>0.15</v>
      </c>
      <c r="AT64" s="2">
        <v>2.9999999999999997E-4</v>
      </c>
      <c r="AU64">
        <v>2.2799999999999998</v>
      </c>
    </row>
    <row r="65" spans="1:47" x14ac:dyDescent="0.2">
      <c r="A65" t="s">
        <v>498</v>
      </c>
      <c r="B65" t="s">
        <v>549</v>
      </c>
      <c r="C65">
        <v>137</v>
      </c>
      <c r="D65" t="s">
        <v>489</v>
      </c>
      <c r="E65" t="s">
        <v>158</v>
      </c>
      <c r="F65" t="s">
        <v>77</v>
      </c>
      <c r="G65" t="s">
        <v>409</v>
      </c>
      <c r="H65" t="s">
        <v>65</v>
      </c>
      <c r="I65" t="s">
        <v>57</v>
      </c>
      <c r="J65" t="s">
        <v>115</v>
      </c>
      <c r="K65">
        <v>5</v>
      </c>
      <c r="L65">
        <v>6</v>
      </c>
      <c r="M65">
        <v>3</v>
      </c>
      <c r="N65">
        <v>1</v>
      </c>
      <c r="O65">
        <v>1</v>
      </c>
      <c r="P65">
        <v>1</v>
      </c>
      <c r="Q65">
        <v>7</v>
      </c>
      <c r="R65">
        <v>0</v>
      </c>
      <c r="S65">
        <v>0</v>
      </c>
      <c r="T65">
        <v>4.4400000000000004</v>
      </c>
      <c r="U65">
        <v>4.34</v>
      </c>
      <c r="V65">
        <v>21</v>
      </c>
      <c r="W65">
        <v>83</v>
      </c>
      <c r="X65">
        <v>53</v>
      </c>
      <c r="Y65">
        <v>13</v>
      </c>
      <c r="Z65">
        <v>10</v>
      </c>
      <c r="AA65">
        <v>5</v>
      </c>
      <c r="AB65">
        <v>8</v>
      </c>
      <c r="AC65">
        <v>6</v>
      </c>
      <c r="AD65">
        <v>0</v>
      </c>
      <c r="AE65">
        <v>0</v>
      </c>
      <c r="AF65">
        <v>68</v>
      </c>
      <c r="AG65">
        <v>1</v>
      </c>
      <c r="AH65">
        <v>0</v>
      </c>
      <c r="AI65">
        <v>0</v>
      </c>
      <c r="AJ65">
        <v>20</v>
      </c>
      <c r="AK65">
        <v>3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0.97</v>
      </c>
      <c r="AR65">
        <v>0.19400000000000001</v>
      </c>
      <c r="AS65">
        <v>0.06</v>
      </c>
      <c r="AT65" s="2">
        <v>1E-4</v>
      </c>
      <c r="AU65">
        <v>2.16</v>
      </c>
    </row>
    <row r="66" spans="1:47" x14ac:dyDescent="0.2">
      <c r="A66" t="s">
        <v>498</v>
      </c>
      <c r="B66" t="s">
        <v>549</v>
      </c>
      <c r="C66">
        <v>142</v>
      </c>
      <c r="D66" t="s">
        <v>490</v>
      </c>
      <c r="E66" t="s">
        <v>157</v>
      </c>
      <c r="F66" t="s">
        <v>77</v>
      </c>
      <c r="G66" t="s">
        <v>409</v>
      </c>
      <c r="H66" t="s">
        <v>70</v>
      </c>
      <c r="I66" t="s">
        <v>57</v>
      </c>
      <c r="J66" t="s">
        <v>118</v>
      </c>
      <c r="K66">
        <v>5</v>
      </c>
      <c r="L66">
        <v>6</v>
      </c>
      <c r="M66">
        <v>3</v>
      </c>
      <c r="N66">
        <v>1</v>
      </c>
      <c r="O66">
        <v>1</v>
      </c>
      <c r="P66">
        <v>1</v>
      </c>
      <c r="Q66">
        <v>7</v>
      </c>
      <c r="R66">
        <v>0</v>
      </c>
      <c r="S66">
        <v>0</v>
      </c>
      <c r="T66">
        <v>4.28</v>
      </c>
      <c r="U66">
        <v>4.18</v>
      </c>
      <c r="V66">
        <v>21</v>
      </c>
      <c r="W66">
        <v>72</v>
      </c>
      <c r="X66">
        <v>55</v>
      </c>
      <c r="Y66">
        <v>10</v>
      </c>
      <c r="Z66">
        <v>10</v>
      </c>
      <c r="AA66">
        <v>3</v>
      </c>
      <c r="AB66">
        <v>10</v>
      </c>
      <c r="AC66">
        <v>7</v>
      </c>
      <c r="AD66">
        <v>1</v>
      </c>
      <c r="AE66">
        <v>0</v>
      </c>
      <c r="AF66">
        <v>68</v>
      </c>
      <c r="AG66">
        <v>0</v>
      </c>
      <c r="AH66">
        <v>0</v>
      </c>
      <c r="AI66">
        <v>1</v>
      </c>
      <c r="AJ66">
        <v>20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1.25</v>
      </c>
      <c r="AR66">
        <v>0.26700000000000002</v>
      </c>
      <c r="AS66">
        <v>0.01</v>
      </c>
      <c r="AT66" s="2">
        <v>0</v>
      </c>
      <c r="AU66">
        <v>2.0699999999999998</v>
      </c>
    </row>
    <row r="67" spans="1:47" x14ac:dyDescent="0.2">
      <c r="A67" t="s">
        <v>498</v>
      </c>
      <c r="B67" t="s">
        <v>549</v>
      </c>
      <c r="C67">
        <v>148</v>
      </c>
      <c r="D67" t="s">
        <v>491</v>
      </c>
      <c r="E67" t="s">
        <v>158</v>
      </c>
      <c r="F67" t="s">
        <v>50</v>
      </c>
      <c r="G67" t="s">
        <v>409</v>
      </c>
      <c r="H67" t="s">
        <v>492</v>
      </c>
      <c r="I67" t="s">
        <v>52</v>
      </c>
      <c r="J67" t="s">
        <v>493</v>
      </c>
      <c r="K67">
        <v>5</v>
      </c>
      <c r="L67">
        <v>4.0999999999999996</v>
      </c>
      <c r="M67">
        <v>9</v>
      </c>
      <c r="N67">
        <v>7</v>
      </c>
      <c r="O67">
        <v>7</v>
      </c>
      <c r="P67">
        <v>1</v>
      </c>
      <c r="Q67">
        <v>4</v>
      </c>
      <c r="R67">
        <v>3</v>
      </c>
      <c r="S67">
        <v>0</v>
      </c>
      <c r="T67">
        <v>4.67</v>
      </c>
      <c r="U67">
        <v>4.4400000000000004</v>
      </c>
      <c r="V67">
        <v>22</v>
      </c>
      <c r="W67">
        <v>74</v>
      </c>
      <c r="X67">
        <v>50</v>
      </c>
      <c r="Y67">
        <v>10</v>
      </c>
      <c r="Z67">
        <v>7</v>
      </c>
      <c r="AA67">
        <v>6</v>
      </c>
      <c r="AB67">
        <v>11</v>
      </c>
      <c r="AC67">
        <v>4</v>
      </c>
      <c r="AD67">
        <v>2</v>
      </c>
      <c r="AE67">
        <v>0</v>
      </c>
      <c r="AF67">
        <v>20</v>
      </c>
      <c r="AG67">
        <v>3</v>
      </c>
      <c r="AH67">
        <v>0</v>
      </c>
      <c r="AI67">
        <v>0</v>
      </c>
      <c r="AJ67">
        <v>21</v>
      </c>
      <c r="AK67">
        <v>0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0.89</v>
      </c>
      <c r="AR67">
        <v>-0.30399999999999999</v>
      </c>
      <c r="AS67">
        <v>0</v>
      </c>
      <c r="AT67" s="2">
        <v>0</v>
      </c>
      <c r="AU67">
        <v>-4.6500000000000004</v>
      </c>
    </row>
    <row r="68" spans="1:47" x14ac:dyDescent="0.2">
      <c r="A68" t="s">
        <v>498</v>
      </c>
      <c r="B68" t="s">
        <v>549</v>
      </c>
      <c r="C68">
        <v>155</v>
      </c>
      <c r="D68" t="s">
        <v>494</v>
      </c>
      <c r="E68" t="s">
        <v>158</v>
      </c>
      <c r="F68" t="s">
        <v>59</v>
      </c>
      <c r="G68" t="s">
        <v>409</v>
      </c>
      <c r="H68" t="s">
        <v>393</v>
      </c>
      <c r="I68" t="s">
        <v>297</v>
      </c>
      <c r="J68" t="s">
        <v>495</v>
      </c>
      <c r="K68">
        <v>5</v>
      </c>
      <c r="L68">
        <v>2.1</v>
      </c>
      <c r="M68">
        <v>5</v>
      </c>
      <c r="N68">
        <v>3</v>
      </c>
      <c r="O68">
        <v>3</v>
      </c>
      <c r="P68">
        <v>3</v>
      </c>
      <c r="Q68">
        <v>3</v>
      </c>
      <c r="R68">
        <v>0</v>
      </c>
      <c r="S68">
        <v>1</v>
      </c>
      <c r="T68">
        <v>4.8099999999999996</v>
      </c>
      <c r="U68">
        <v>4.46</v>
      </c>
      <c r="V68">
        <v>16</v>
      </c>
      <c r="W68">
        <v>61</v>
      </c>
      <c r="X68">
        <v>37</v>
      </c>
      <c r="Y68">
        <v>7</v>
      </c>
      <c r="Z68">
        <v>8</v>
      </c>
      <c r="AA68">
        <v>3</v>
      </c>
      <c r="AB68">
        <v>6</v>
      </c>
      <c r="AC68">
        <v>4</v>
      </c>
      <c r="AD68">
        <v>1</v>
      </c>
      <c r="AE68">
        <v>0</v>
      </c>
      <c r="AF68">
        <v>35</v>
      </c>
      <c r="AG68">
        <v>0</v>
      </c>
      <c r="AH68">
        <v>0</v>
      </c>
      <c r="AI68">
        <v>0</v>
      </c>
      <c r="AJ68">
        <v>12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1.26</v>
      </c>
      <c r="AR68">
        <v>-0.24</v>
      </c>
      <c r="AS68">
        <v>0</v>
      </c>
      <c r="AT68" s="2">
        <v>0</v>
      </c>
      <c r="AU68">
        <v>-3.02</v>
      </c>
    </row>
    <row r="69" spans="1:47" x14ac:dyDescent="0.2">
      <c r="A69" t="s">
        <v>498</v>
      </c>
      <c r="B69" t="s">
        <v>549</v>
      </c>
      <c r="C69">
        <v>161</v>
      </c>
      <c r="D69" t="s">
        <v>151</v>
      </c>
      <c r="E69" t="s">
        <v>157</v>
      </c>
      <c r="F69" t="s">
        <v>93</v>
      </c>
      <c r="G69" t="s">
        <v>411</v>
      </c>
      <c r="H69" t="s">
        <v>492</v>
      </c>
      <c r="I69" t="s">
        <v>74</v>
      </c>
      <c r="J69" t="s">
        <v>496</v>
      </c>
      <c r="K69">
        <v>5</v>
      </c>
      <c r="L69">
        <v>4</v>
      </c>
      <c r="M69">
        <v>4</v>
      </c>
      <c r="N69">
        <v>4</v>
      </c>
      <c r="O69">
        <v>4</v>
      </c>
      <c r="P69">
        <v>4</v>
      </c>
      <c r="Q69">
        <v>2</v>
      </c>
      <c r="R69">
        <v>2</v>
      </c>
      <c r="S69">
        <v>0</v>
      </c>
      <c r="T69">
        <v>4.95</v>
      </c>
      <c r="U69">
        <v>4.7</v>
      </c>
      <c r="V69">
        <v>18</v>
      </c>
      <c r="W69">
        <v>74</v>
      </c>
      <c r="X69">
        <v>40</v>
      </c>
      <c r="Y69">
        <v>5</v>
      </c>
      <c r="Z69">
        <v>8</v>
      </c>
      <c r="AA69">
        <v>2</v>
      </c>
      <c r="AB69">
        <v>10</v>
      </c>
      <c r="AC69">
        <v>6</v>
      </c>
      <c r="AD69">
        <v>0</v>
      </c>
      <c r="AE69">
        <v>0</v>
      </c>
      <c r="AF69">
        <v>36</v>
      </c>
      <c r="AG69">
        <v>0</v>
      </c>
      <c r="AH69">
        <v>1</v>
      </c>
      <c r="AI69">
        <v>0</v>
      </c>
      <c r="AJ69">
        <v>14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0.94</v>
      </c>
      <c r="AR69">
        <v>-0.23100000000000001</v>
      </c>
      <c r="AS69">
        <v>0</v>
      </c>
      <c r="AT69" s="2">
        <v>0</v>
      </c>
      <c r="AU69">
        <v>-1.94</v>
      </c>
    </row>
    <row r="70" spans="1:47" x14ac:dyDescent="0.2">
      <c r="A70" t="s">
        <v>500</v>
      </c>
      <c r="H70" s="5" t="s">
        <v>499</v>
      </c>
      <c r="J70" t="s">
        <v>497</v>
      </c>
      <c r="K70">
        <v>4.9000000000000004</v>
      </c>
      <c r="L70">
        <v>120</v>
      </c>
      <c r="M70">
        <v>84</v>
      </c>
      <c r="N70">
        <v>66</v>
      </c>
      <c r="O70">
        <v>66</v>
      </c>
      <c r="P70">
        <v>58</v>
      </c>
      <c r="Q70">
        <v>136</v>
      </c>
      <c r="R70">
        <v>21</v>
      </c>
      <c r="S70">
        <v>3</v>
      </c>
      <c r="T70">
        <v>4.95</v>
      </c>
      <c r="U70">
        <v>4.7</v>
      </c>
      <c r="V70">
        <v>495</v>
      </c>
      <c r="W70">
        <v>1975</v>
      </c>
      <c r="X70" s="3">
        <v>0.63</v>
      </c>
      <c r="Y70" s="3">
        <v>0.15</v>
      </c>
      <c r="Z70" s="3">
        <v>0.13</v>
      </c>
      <c r="AA70">
        <v>0.43</v>
      </c>
      <c r="AC70" s="3">
        <v>0.28999999999999998</v>
      </c>
      <c r="AD70" s="3">
        <v>0.1</v>
      </c>
      <c r="AE70">
        <v>0</v>
      </c>
      <c r="AF70">
        <v>52</v>
      </c>
      <c r="AG70">
        <v>5</v>
      </c>
      <c r="AH70">
        <v>3</v>
      </c>
      <c r="AI70">
        <v>3</v>
      </c>
      <c r="AJ70">
        <v>433</v>
      </c>
      <c r="AK70">
        <v>19</v>
      </c>
      <c r="AL70">
        <v>0</v>
      </c>
      <c r="AM70">
        <v>0</v>
      </c>
      <c r="AN70">
        <v>6</v>
      </c>
      <c r="AO70">
        <v>1</v>
      </c>
      <c r="AP70">
        <v>3</v>
      </c>
      <c r="AQ70">
        <v>0.94</v>
      </c>
      <c r="AR70">
        <v>-0.02</v>
      </c>
      <c r="AS70">
        <v>0.69</v>
      </c>
      <c r="AT70" s="2">
        <v>-3.0000000000000001E-3</v>
      </c>
      <c r="AU70">
        <v>-2.02</v>
      </c>
    </row>
    <row r="72" spans="1:47" x14ac:dyDescent="0.2">
      <c r="A72" t="s">
        <v>220</v>
      </c>
      <c r="B72" t="s">
        <v>549</v>
      </c>
      <c r="C72">
        <v>2</v>
      </c>
      <c r="D72" t="s">
        <v>501</v>
      </c>
      <c r="E72" t="s">
        <v>157</v>
      </c>
      <c r="F72" t="s">
        <v>80</v>
      </c>
      <c r="G72" t="s">
        <v>409</v>
      </c>
      <c r="H72" t="s">
        <v>393</v>
      </c>
      <c r="I72" t="s">
        <v>57</v>
      </c>
      <c r="J72" t="s">
        <v>167</v>
      </c>
      <c r="K72">
        <v>99</v>
      </c>
      <c r="L72">
        <v>6</v>
      </c>
      <c r="M72">
        <v>6</v>
      </c>
      <c r="N72">
        <v>2</v>
      </c>
      <c r="O72">
        <v>2</v>
      </c>
      <c r="P72">
        <v>2</v>
      </c>
      <c r="Q72">
        <v>4</v>
      </c>
      <c r="R72">
        <v>0</v>
      </c>
      <c r="S72">
        <v>0</v>
      </c>
      <c r="T72">
        <v>3</v>
      </c>
      <c r="U72">
        <v>2.84</v>
      </c>
      <c r="V72">
        <v>26</v>
      </c>
      <c r="W72">
        <v>94</v>
      </c>
      <c r="X72">
        <v>58</v>
      </c>
      <c r="Y72">
        <v>11</v>
      </c>
      <c r="Z72">
        <v>5</v>
      </c>
      <c r="AA72">
        <v>7</v>
      </c>
      <c r="AB72">
        <v>12</v>
      </c>
      <c r="AC72">
        <v>4</v>
      </c>
      <c r="AD72">
        <v>3</v>
      </c>
      <c r="AE72">
        <v>0</v>
      </c>
      <c r="AF72">
        <v>54</v>
      </c>
      <c r="AG72">
        <v>0</v>
      </c>
      <c r="AH72">
        <v>0</v>
      </c>
      <c r="AI72">
        <v>0</v>
      </c>
      <c r="AJ72">
        <v>23</v>
      </c>
      <c r="AK72">
        <v>0</v>
      </c>
      <c r="AL72">
        <v>1</v>
      </c>
      <c r="AM72">
        <v>0</v>
      </c>
      <c r="AN72">
        <v>1</v>
      </c>
      <c r="AO72">
        <v>0</v>
      </c>
      <c r="AP72">
        <v>0</v>
      </c>
      <c r="AQ72">
        <v>0.85</v>
      </c>
      <c r="AR72">
        <v>7.6999999999999999E-2</v>
      </c>
      <c r="AS72">
        <v>0.88</v>
      </c>
      <c r="AT72" s="2">
        <v>5.0000000000000001E-4</v>
      </c>
      <c r="AU72">
        <v>1</v>
      </c>
    </row>
    <row r="73" spans="1:47" x14ac:dyDescent="0.2">
      <c r="A73" t="s">
        <v>220</v>
      </c>
      <c r="B73" t="s">
        <v>549</v>
      </c>
      <c r="C73">
        <v>6</v>
      </c>
      <c r="D73" t="s">
        <v>162</v>
      </c>
      <c r="E73" t="s">
        <v>158</v>
      </c>
      <c r="F73" t="s">
        <v>80</v>
      </c>
      <c r="G73" t="s">
        <v>409</v>
      </c>
      <c r="H73" t="s">
        <v>110</v>
      </c>
      <c r="I73" t="s">
        <v>66</v>
      </c>
      <c r="J73" t="s">
        <v>169</v>
      </c>
      <c r="K73">
        <v>5</v>
      </c>
      <c r="L73">
        <v>7</v>
      </c>
      <c r="M73">
        <v>3</v>
      </c>
      <c r="N73">
        <v>0</v>
      </c>
      <c r="O73">
        <v>0</v>
      </c>
      <c r="P73">
        <v>0</v>
      </c>
      <c r="Q73">
        <v>6</v>
      </c>
      <c r="R73">
        <v>0</v>
      </c>
      <c r="S73">
        <v>0</v>
      </c>
      <c r="T73">
        <v>1.38</v>
      </c>
      <c r="U73">
        <v>2.09</v>
      </c>
      <c r="V73">
        <v>23</v>
      </c>
      <c r="W73">
        <v>97</v>
      </c>
      <c r="X73">
        <v>70</v>
      </c>
      <c r="Y73">
        <v>17</v>
      </c>
      <c r="Z73">
        <v>18</v>
      </c>
      <c r="AA73">
        <v>10</v>
      </c>
      <c r="AB73">
        <v>7</v>
      </c>
      <c r="AC73">
        <v>4</v>
      </c>
      <c r="AD73">
        <v>0</v>
      </c>
      <c r="AE73">
        <v>0</v>
      </c>
      <c r="AF73">
        <v>77</v>
      </c>
      <c r="AG73">
        <v>0</v>
      </c>
      <c r="AH73">
        <v>0</v>
      </c>
      <c r="AI73">
        <v>0</v>
      </c>
      <c r="AJ73">
        <v>23</v>
      </c>
      <c r="AK73">
        <v>0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0.7</v>
      </c>
      <c r="AR73">
        <v>0.316</v>
      </c>
      <c r="AS73">
        <v>0.71</v>
      </c>
      <c r="AT73" s="2">
        <v>1.9E-3</v>
      </c>
      <c r="AU73">
        <v>3.69</v>
      </c>
    </row>
    <row r="74" spans="1:47" x14ac:dyDescent="0.2">
      <c r="A74" t="s">
        <v>220</v>
      </c>
      <c r="B74" t="s">
        <v>549</v>
      </c>
      <c r="C74">
        <v>11</v>
      </c>
      <c r="D74" t="s">
        <v>415</v>
      </c>
      <c r="E74" t="s">
        <v>157</v>
      </c>
      <c r="F74" t="s">
        <v>59</v>
      </c>
      <c r="G74" t="s">
        <v>409</v>
      </c>
      <c r="H74" t="s">
        <v>416</v>
      </c>
      <c r="I74" t="s">
        <v>322</v>
      </c>
      <c r="J74" t="s">
        <v>75</v>
      </c>
      <c r="K74">
        <v>4</v>
      </c>
      <c r="L74">
        <v>0.2</v>
      </c>
      <c r="M74">
        <v>7</v>
      </c>
      <c r="N74">
        <v>6</v>
      </c>
      <c r="O74">
        <v>6</v>
      </c>
      <c r="P74">
        <v>0</v>
      </c>
      <c r="Q74">
        <v>0</v>
      </c>
      <c r="R74">
        <v>1</v>
      </c>
      <c r="S74">
        <v>0</v>
      </c>
      <c r="T74">
        <v>5.27</v>
      </c>
      <c r="U74">
        <v>3.1</v>
      </c>
      <c r="V74">
        <v>9</v>
      </c>
      <c r="W74">
        <v>26</v>
      </c>
      <c r="X74">
        <v>17</v>
      </c>
      <c r="Y74">
        <v>3</v>
      </c>
      <c r="Z74">
        <v>1</v>
      </c>
      <c r="AA74">
        <v>2</v>
      </c>
      <c r="AB74">
        <v>7</v>
      </c>
      <c r="AC74">
        <v>4</v>
      </c>
      <c r="AD74">
        <v>0</v>
      </c>
      <c r="AE74">
        <v>0</v>
      </c>
      <c r="AF74">
        <v>14</v>
      </c>
      <c r="AG74">
        <v>0</v>
      </c>
      <c r="AH74">
        <v>0</v>
      </c>
      <c r="AI74">
        <v>0</v>
      </c>
      <c r="AJ74">
        <v>9</v>
      </c>
      <c r="AK74">
        <v>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0.95</v>
      </c>
      <c r="AR74">
        <v>-0.38100000000000001</v>
      </c>
      <c r="AS74">
        <v>1.1499999999999999</v>
      </c>
      <c r="AT74" s="2">
        <v>-2.8E-3</v>
      </c>
      <c r="AU74">
        <v>-5.71</v>
      </c>
    </row>
    <row r="75" spans="1:47" x14ac:dyDescent="0.2">
      <c r="A75" t="s">
        <v>220</v>
      </c>
      <c r="B75" t="s">
        <v>549</v>
      </c>
      <c r="C75">
        <v>16</v>
      </c>
      <c r="D75" t="s">
        <v>418</v>
      </c>
      <c r="E75" t="s">
        <v>158</v>
      </c>
      <c r="F75" t="s">
        <v>59</v>
      </c>
      <c r="G75" t="s">
        <v>409</v>
      </c>
      <c r="H75" t="s">
        <v>419</v>
      </c>
      <c r="I75" t="s">
        <v>57</v>
      </c>
      <c r="J75" t="s">
        <v>82</v>
      </c>
      <c r="K75">
        <v>5</v>
      </c>
      <c r="L75">
        <v>5</v>
      </c>
      <c r="M75">
        <v>7</v>
      </c>
      <c r="N75">
        <v>6</v>
      </c>
      <c r="O75">
        <v>6</v>
      </c>
      <c r="P75">
        <v>0</v>
      </c>
      <c r="Q75">
        <v>4</v>
      </c>
      <c r="R75">
        <v>2</v>
      </c>
      <c r="S75">
        <v>0</v>
      </c>
      <c r="T75">
        <v>6.75</v>
      </c>
      <c r="U75">
        <v>4.08</v>
      </c>
      <c r="V75">
        <v>22</v>
      </c>
      <c r="W75">
        <v>92</v>
      </c>
      <c r="X75">
        <v>62</v>
      </c>
      <c r="Y75">
        <v>14</v>
      </c>
      <c r="Z75">
        <v>11</v>
      </c>
      <c r="AA75">
        <v>12</v>
      </c>
      <c r="AB75">
        <v>6</v>
      </c>
      <c r="AC75">
        <v>2</v>
      </c>
      <c r="AD75">
        <v>0</v>
      </c>
      <c r="AE75">
        <v>0</v>
      </c>
      <c r="AF75">
        <v>33</v>
      </c>
      <c r="AG75">
        <v>1</v>
      </c>
      <c r="AH75">
        <v>0</v>
      </c>
      <c r="AI75">
        <v>0</v>
      </c>
      <c r="AJ75">
        <v>22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0.91</v>
      </c>
      <c r="AR75">
        <v>-0.29699999999999999</v>
      </c>
      <c r="AS75">
        <v>1.0900000000000001</v>
      </c>
      <c r="AT75" s="2">
        <v>-2.0999999999999999E-3</v>
      </c>
      <c r="AU75">
        <v>-2.76</v>
      </c>
    </row>
    <row r="76" spans="1:47" x14ac:dyDescent="0.2">
      <c r="A76" t="s">
        <v>220</v>
      </c>
      <c r="B76" t="s">
        <v>549</v>
      </c>
      <c r="C76">
        <v>21</v>
      </c>
      <c r="D76" t="s">
        <v>348</v>
      </c>
      <c r="E76" t="s">
        <v>158</v>
      </c>
      <c r="F76" t="s">
        <v>77</v>
      </c>
      <c r="G76" t="s">
        <v>409</v>
      </c>
      <c r="H76" t="s">
        <v>100</v>
      </c>
      <c r="I76" t="s">
        <v>85</v>
      </c>
      <c r="K76">
        <v>5</v>
      </c>
      <c r="L76">
        <v>7.2</v>
      </c>
      <c r="M76">
        <v>5</v>
      </c>
      <c r="N76">
        <v>3</v>
      </c>
      <c r="O76">
        <v>3</v>
      </c>
      <c r="P76">
        <v>1</v>
      </c>
      <c r="Q76">
        <v>4</v>
      </c>
      <c r="R76">
        <v>1</v>
      </c>
      <c r="S76">
        <v>0</v>
      </c>
      <c r="T76">
        <v>5.81</v>
      </c>
      <c r="U76">
        <v>4.12</v>
      </c>
      <c r="V76">
        <v>29</v>
      </c>
      <c r="W76">
        <v>93</v>
      </c>
      <c r="X76">
        <v>64</v>
      </c>
      <c r="Y76">
        <v>17</v>
      </c>
      <c r="Z76">
        <v>11</v>
      </c>
      <c r="AA76">
        <v>14</v>
      </c>
      <c r="AB76">
        <v>10</v>
      </c>
      <c r="AC76">
        <v>5</v>
      </c>
      <c r="AD76">
        <v>1</v>
      </c>
      <c r="AE76">
        <v>0</v>
      </c>
      <c r="AF76">
        <v>60</v>
      </c>
      <c r="AG76">
        <v>0</v>
      </c>
      <c r="AH76">
        <v>0</v>
      </c>
      <c r="AI76">
        <v>0</v>
      </c>
      <c r="AJ76">
        <v>27</v>
      </c>
      <c r="AK76">
        <v>1</v>
      </c>
      <c r="AL76">
        <v>0</v>
      </c>
      <c r="AM76">
        <v>0</v>
      </c>
      <c r="AN76">
        <v>0</v>
      </c>
      <c r="AO76">
        <v>1</v>
      </c>
      <c r="AP76">
        <v>0</v>
      </c>
      <c r="AQ76">
        <v>1.01</v>
      </c>
      <c r="AR76">
        <v>-8.2000000000000003E-2</v>
      </c>
      <c r="AS76">
        <v>0.96</v>
      </c>
      <c r="AT76" s="2">
        <v>-5.0000000000000001E-4</v>
      </c>
      <c r="AU76">
        <v>0.76</v>
      </c>
    </row>
    <row r="77" spans="1:47" x14ac:dyDescent="0.2">
      <c r="A77" t="s">
        <v>220</v>
      </c>
      <c r="B77" t="s">
        <v>549</v>
      </c>
      <c r="C77">
        <v>26</v>
      </c>
      <c r="D77" t="s">
        <v>502</v>
      </c>
      <c r="E77" t="s">
        <v>157</v>
      </c>
      <c r="F77" t="s">
        <v>59</v>
      </c>
      <c r="G77" t="s">
        <v>409</v>
      </c>
      <c r="H77" t="s">
        <v>503</v>
      </c>
      <c r="I77" t="s">
        <v>57</v>
      </c>
      <c r="J77" t="s">
        <v>86</v>
      </c>
      <c r="K77">
        <v>5</v>
      </c>
      <c r="L77">
        <v>5.2</v>
      </c>
      <c r="M77">
        <v>3</v>
      </c>
      <c r="N77">
        <v>0</v>
      </c>
      <c r="O77">
        <v>0</v>
      </c>
      <c r="P77">
        <v>4</v>
      </c>
      <c r="Q77">
        <v>6</v>
      </c>
      <c r="R77">
        <v>0</v>
      </c>
      <c r="S77">
        <v>1</v>
      </c>
      <c r="T77">
        <v>4.78</v>
      </c>
      <c r="U77">
        <v>4.05</v>
      </c>
      <c r="V77">
        <v>25</v>
      </c>
      <c r="W77">
        <v>110</v>
      </c>
      <c r="X77">
        <v>68</v>
      </c>
      <c r="Y77">
        <v>15</v>
      </c>
      <c r="Z77">
        <v>14</v>
      </c>
      <c r="AA77">
        <v>6</v>
      </c>
      <c r="AB77">
        <v>8</v>
      </c>
      <c r="AC77">
        <v>1</v>
      </c>
      <c r="AD77">
        <v>1</v>
      </c>
      <c r="AE77">
        <v>0</v>
      </c>
      <c r="AF77">
        <v>65</v>
      </c>
      <c r="AG77">
        <v>0</v>
      </c>
      <c r="AH77">
        <v>0</v>
      </c>
      <c r="AI77">
        <v>0</v>
      </c>
      <c r="AJ77">
        <v>20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1.23</v>
      </c>
      <c r="AR77">
        <v>0.33400000000000002</v>
      </c>
      <c r="AS77">
        <v>1.38</v>
      </c>
      <c r="AT77" s="2">
        <v>2.2000000000000001E-3</v>
      </c>
      <c r="AU77">
        <v>2.92</v>
      </c>
    </row>
    <row r="78" spans="1:47" x14ac:dyDescent="0.2">
      <c r="A78" t="s">
        <v>220</v>
      </c>
      <c r="B78" t="s">
        <v>549</v>
      </c>
      <c r="C78">
        <v>31</v>
      </c>
      <c r="D78" t="s">
        <v>504</v>
      </c>
      <c r="E78" t="s">
        <v>158</v>
      </c>
      <c r="F78" t="s">
        <v>55</v>
      </c>
      <c r="G78" t="s">
        <v>452</v>
      </c>
      <c r="H78" t="s">
        <v>65</v>
      </c>
      <c r="I78" t="s">
        <v>85</v>
      </c>
      <c r="K78">
        <v>4</v>
      </c>
      <c r="L78">
        <v>8</v>
      </c>
      <c r="M78">
        <v>3</v>
      </c>
      <c r="N78">
        <v>0</v>
      </c>
      <c r="O78">
        <v>0</v>
      </c>
      <c r="P78">
        <v>0</v>
      </c>
      <c r="Q78">
        <v>7</v>
      </c>
      <c r="R78">
        <v>0</v>
      </c>
      <c r="S78">
        <v>0</v>
      </c>
      <c r="T78">
        <v>3.83</v>
      </c>
      <c r="U78">
        <v>3.52</v>
      </c>
      <c r="V78">
        <v>27</v>
      </c>
      <c r="W78">
        <v>112</v>
      </c>
      <c r="X78">
        <v>80</v>
      </c>
      <c r="Y78">
        <v>21</v>
      </c>
      <c r="Z78">
        <v>14</v>
      </c>
      <c r="AA78">
        <v>15</v>
      </c>
      <c r="AB78">
        <v>5</v>
      </c>
      <c r="AC78">
        <v>2</v>
      </c>
      <c r="AD78">
        <v>1</v>
      </c>
      <c r="AE78">
        <v>0</v>
      </c>
      <c r="AF78">
        <v>83</v>
      </c>
      <c r="AG78">
        <v>0</v>
      </c>
      <c r="AH78">
        <v>0</v>
      </c>
      <c r="AI78">
        <v>0</v>
      </c>
      <c r="AJ78">
        <v>27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1.1299999999999999</v>
      </c>
      <c r="AR78">
        <v>0.56200000000000006</v>
      </c>
      <c r="AS78">
        <v>1.39</v>
      </c>
      <c r="AT78" s="2">
        <v>4.1000000000000003E-3</v>
      </c>
      <c r="AU78">
        <v>4.22</v>
      </c>
    </row>
    <row r="79" spans="1:47" x14ac:dyDescent="0.2">
      <c r="A79" t="s">
        <v>220</v>
      </c>
      <c r="B79" t="s">
        <v>549</v>
      </c>
      <c r="C79">
        <v>35</v>
      </c>
      <c r="D79" t="s">
        <v>306</v>
      </c>
      <c r="E79" t="s">
        <v>157</v>
      </c>
      <c r="F79" t="s">
        <v>135</v>
      </c>
      <c r="G79" t="s">
        <v>411</v>
      </c>
      <c r="H79" t="s">
        <v>147</v>
      </c>
      <c r="I79" t="s">
        <v>85</v>
      </c>
      <c r="J79" t="s">
        <v>90</v>
      </c>
      <c r="K79">
        <v>5</v>
      </c>
      <c r="L79">
        <v>8</v>
      </c>
      <c r="M79">
        <v>2</v>
      </c>
      <c r="N79">
        <v>2</v>
      </c>
      <c r="O79">
        <v>2</v>
      </c>
      <c r="P79">
        <v>3</v>
      </c>
      <c r="Q79">
        <v>2</v>
      </c>
      <c r="R79">
        <v>1</v>
      </c>
      <c r="S79">
        <v>0</v>
      </c>
      <c r="T79">
        <v>3.56</v>
      </c>
      <c r="U79">
        <v>3.84</v>
      </c>
      <c r="V79">
        <v>28</v>
      </c>
      <c r="W79">
        <v>96</v>
      </c>
      <c r="X79">
        <v>66</v>
      </c>
      <c r="Y79">
        <v>17</v>
      </c>
      <c r="Z79">
        <v>12</v>
      </c>
      <c r="AA79">
        <v>12</v>
      </c>
      <c r="AB79">
        <v>11</v>
      </c>
      <c r="AC79">
        <v>2</v>
      </c>
      <c r="AD79">
        <v>2</v>
      </c>
      <c r="AE79">
        <v>0</v>
      </c>
      <c r="AF79">
        <v>69</v>
      </c>
      <c r="AG79">
        <v>0</v>
      </c>
      <c r="AH79">
        <v>0</v>
      </c>
      <c r="AI79">
        <v>1</v>
      </c>
      <c r="AJ79">
        <v>25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0.66</v>
      </c>
      <c r="AR79">
        <v>0.255</v>
      </c>
      <c r="AS79">
        <v>0.83</v>
      </c>
      <c r="AT79" s="2">
        <v>1.9E-3</v>
      </c>
      <c r="AU79">
        <v>1.96</v>
      </c>
    </row>
    <row r="80" spans="1:47" x14ac:dyDescent="0.2">
      <c r="A80" t="s">
        <v>220</v>
      </c>
      <c r="B80" t="s">
        <v>549</v>
      </c>
      <c r="C80">
        <v>40</v>
      </c>
      <c r="D80" t="s">
        <v>505</v>
      </c>
      <c r="E80" t="s">
        <v>157</v>
      </c>
      <c r="F80" t="s">
        <v>64</v>
      </c>
      <c r="G80" t="s">
        <v>411</v>
      </c>
      <c r="H80" t="s">
        <v>199</v>
      </c>
      <c r="I80" t="s">
        <v>66</v>
      </c>
      <c r="J80" t="s">
        <v>238</v>
      </c>
      <c r="K80">
        <v>4</v>
      </c>
      <c r="L80">
        <v>7</v>
      </c>
      <c r="M80">
        <v>7</v>
      </c>
      <c r="N80">
        <v>5</v>
      </c>
      <c r="O80">
        <v>5</v>
      </c>
      <c r="P80">
        <v>1</v>
      </c>
      <c r="Q80">
        <v>4</v>
      </c>
      <c r="R80">
        <v>3</v>
      </c>
      <c r="S80">
        <v>0</v>
      </c>
      <c r="T80">
        <v>3.93</v>
      </c>
      <c r="U80">
        <v>4.37</v>
      </c>
      <c r="V80">
        <v>28</v>
      </c>
      <c r="W80">
        <v>98</v>
      </c>
      <c r="X80">
        <v>71</v>
      </c>
      <c r="Y80">
        <v>24</v>
      </c>
      <c r="Z80">
        <v>10</v>
      </c>
      <c r="AA80">
        <v>10</v>
      </c>
      <c r="AB80">
        <v>13</v>
      </c>
      <c r="AC80">
        <v>5</v>
      </c>
      <c r="AD80">
        <v>2</v>
      </c>
      <c r="AE80">
        <v>0</v>
      </c>
      <c r="AF80">
        <v>46</v>
      </c>
      <c r="AG80">
        <v>0</v>
      </c>
      <c r="AH80">
        <v>1</v>
      </c>
      <c r="AI80">
        <v>0</v>
      </c>
      <c r="AJ80">
        <v>27</v>
      </c>
      <c r="AK80">
        <v>1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1.1499999999999999</v>
      </c>
      <c r="AR80">
        <v>-0.114</v>
      </c>
      <c r="AS80">
        <v>1.33</v>
      </c>
      <c r="AT80" s="2">
        <v>-8.0000000000000004E-4</v>
      </c>
      <c r="AU80">
        <v>-1.28</v>
      </c>
    </row>
    <row r="81" spans="1:47" x14ac:dyDescent="0.2">
      <c r="A81" t="s">
        <v>220</v>
      </c>
      <c r="B81" t="s">
        <v>549</v>
      </c>
      <c r="C81">
        <v>44</v>
      </c>
      <c r="D81" t="s">
        <v>354</v>
      </c>
      <c r="E81" t="s">
        <v>158</v>
      </c>
      <c r="F81" t="s">
        <v>77</v>
      </c>
      <c r="G81" t="s">
        <v>409</v>
      </c>
      <c r="H81" t="s">
        <v>419</v>
      </c>
      <c r="I81" t="s">
        <v>74</v>
      </c>
      <c r="K81">
        <v>4</v>
      </c>
      <c r="L81">
        <v>3.2</v>
      </c>
      <c r="M81">
        <v>5</v>
      </c>
      <c r="N81">
        <v>5</v>
      </c>
      <c r="O81">
        <v>3</v>
      </c>
      <c r="P81">
        <v>1</v>
      </c>
      <c r="Q81">
        <v>1</v>
      </c>
      <c r="R81">
        <v>1</v>
      </c>
      <c r="S81">
        <v>0</v>
      </c>
      <c r="T81">
        <v>4.1399999999999997</v>
      </c>
      <c r="U81">
        <v>4.53</v>
      </c>
      <c r="V81">
        <v>18</v>
      </c>
      <c r="W81">
        <v>63</v>
      </c>
      <c r="X81">
        <v>40</v>
      </c>
      <c r="Y81">
        <v>10</v>
      </c>
      <c r="Z81">
        <v>7</v>
      </c>
      <c r="AA81">
        <v>8</v>
      </c>
      <c r="AB81">
        <v>8</v>
      </c>
      <c r="AC81">
        <v>4</v>
      </c>
      <c r="AD81">
        <v>1</v>
      </c>
      <c r="AE81">
        <v>0</v>
      </c>
      <c r="AF81">
        <v>35</v>
      </c>
      <c r="AG81">
        <v>0</v>
      </c>
      <c r="AH81">
        <v>0</v>
      </c>
      <c r="AI81">
        <v>0</v>
      </c>
      <c r="AJ81">
        <v>17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1.18</v>
      </c>
      <c r="AR81">
        <v>-0.39900000000000002</v>
      </c>
      <c r="AS81">
        <v>1.5</v>
      </c>
      <c r="AT81" s="2">
        <v>-3.0999999999999999E-3</v>
      </c>
      <c r="AU81">
        <v>-3.51</v>
      </c>
    </row>
    <row r="82" spans="1:47" x14ac:dyDescent="0.2">
      <c r="A82" t="s">
        <v>220</v>
      </c>
      <c r="B82" t="s">
        <v>549</v>
      </c>
      <c r="C82">
        <v>85</v>
      </c>
      <c r="D82" t="s">
        <v>320</v>
      </c>
      <c r="E82" t="s">
        <v>158</v>
      </c>
      <c r="F82" t="s">
        <v>50</v>
      </c>
      <c r="G82" t="s">
        <v>409</v>
      </c>
      <c r="H82" t="s">
        <v>121</v>
      </c>
      <c r="I82" t="s">
        <v>74</v>
      </c>
      <c r="K82">
        <v>45</v>
      </c>
      <c r="L82">
        <v>4</v>
      </c>
      <c r="M82">
        <v>5</v>
      </c>
      <c r="N82">
        <v>3</v>
      </c>
      <c r="O82">
        <v>3</v>
      </c>
      <c r="P82">
        <v>0</v>
      </c>
      <c r="Q82">
        <v>4</v>
      </c>
      <c r="R82">
        <v>2</v>
      </c>
      <c r="S82">
        <v>0</v>
      </c>
      <c r="T82">
        <v>4.3099999999999996</v>
      </c>
      <c r="U82">
        <v>4.7300000000000004</v>
      </c>
      <c r="V82">
        <v>17</v>
      </c>
      <c r="W82">
        <v>55</v>
      </c>
      <c r="X82">
        <v>38</v>
      </c>
      <c r="Y82">
        <v>8</v>
      </c>
      <c r="Z82">
        <v>12</v>
      </c>
      <c r="AA82">
        <v>5</v>
      </c>
      <c r="AB82">
        <v>8</v>
      </c>
      <c r="AC82">
        <v>2</v>
      </c>
      <c r="AD82">
        <v>0</v>
      </c>
      <c r="AE82">
        <v>0</v>
      </c>
      <c r="AF82">
        <v>44</v>
      </c>
      <c r="AG82">
        <v>0</v>
      </c>
      <c r="AH82">
        <v>0</v>
      </c>
      <c r="AI82">
        <v>0</v>
      </c>
      <c r="AJ82">
        <v>17</v>
      </c>
      <c r="AK82">
        <v>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0.74</v>
      </c>
      <c r="AR82">
        <v>-0.11899999999999999</v>
      </c>
      <c r="AS82">
        <v>0.62</v>
      </c>
      <c r="AT82" s="2">
        <v>-5.9999999999999995E-4</v>
      </c>
      <c r="AU82">
        <v>-0.89</v>
      </c>
    </row>
    <row r="83" spans="1:47" x14ac:dyDescent="0.2">
      <c r="A83" t="s">
        <v>220</v>
      </c>
      <c r="B83" t="s">
        <v>549</v>
      </c>
      <c r="C83">
        <v>90</v>
      </c>
      <c r="D83" t="s">
        <v>506</v>
      </c>
      <c r="E83" t="s">
        <v>157</v>
      </c>
      <c r="F83" t="s">
        <v>69</v>
      </c>
      <c r="G83" t="s">
        <v>411</v>
      </c>
      <c r="H83" t="s">
        <v>147</v>
      </c>
      <c r="I83" t="s">
        <v>57</v>
      </c>
      <c r="J83" t="s">
        <v>444</v>
      </c>
      <c r="K83">
        <v>9</v>
      </c>
      <c r="L83">
        <v>6</v>
      </c>
      <c r="M83">
        <v>4</v>
      </c>
      <c r="N83">
        <v>2</v>
      </c>
      <c r="O83">
        <v>2</v>
      </c>
      <c r="P83">
        <v>1</v>
      </c>
      <c r="Q83">
        <v>3</v>
      </c>
      <c r="R83">
        <v>1</v>
      </c>
      <c r="S83">
        <v>1</v>
      </c>
      <c r="T83">
        <v>4.1900000000000004</v>
      </c>
      <c r="U83">
        <v>4.79</v>
      </c>
      <c r="V83">
        <v>23</v>
      </c>
      <c r="W83">
        <v>87</v>
      </c>
      <c r="X83">
        <v>56</v>
      </c>
      <c r="Y83">
        <v>6</v>
      </c>
      <c r="Z83">
        <v>9</v>
      </c>
      <c r="AA83">
        <v>10</v>
      </c>
      <c r="AB83">
        <v>8</v>
      </c>
      <c r="AC83">
        <v>4</v>
      </c>
      <c r="AD83">
        <v>1</v>
      </c>
      <c r="AE83">
        <v>0</v>
      </c>
      <c r="AF83">
        <v>58</v>
      </c>
      <c r="AG83">
        <v>0</v>
      </c>
      <c r="AH83">
        <v>0</v>
      </c>
      <c r="AI83">
        <v>0</v>
      </c>
      <c r="AJ83">
        <v>21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0.99</v>
      </c>
      <c r="AR83">
        <v>0.09</v>
      </c>
      <c r="AS83">
        <v>0.97</v>
      </c>
      <c r="AT83" s="2">
        <v>5.0000000000000001E-4</v>
      </c>
      <c r="AU83">
        <v>0.97</v>
      </c>
    </row>
    <row r="84" spans="1:47" x14ac:dyDescent="0.2">
      <c r="A84" t="s">
        <v>220</v>
      </c>
      <c r="B84" t="s">
        <v>549</v>
      </c>
      <c r="C84">
        <v>95</v>
      </c>
      <c r="D84" t="s">
        <v>507</v>
      </c>
      <c r="E84" t="s">
        <v>158</v>
      </c>
      <c r="F84" t="s">
        <v>117</v>
      </c>
      <c r="G84" t="s">
        <v>410</v>
      </c>
      <c r="H84" t="s">
        <v>187</v>
      </c>
      <c r="I84" t="s">
        <v>66</v>
      </c>
      <c r="K84">
        <v>4</v>
      </c>
      <c r="L84">
        <v>6.2</v>
      </c>
      <c r="M84">
        <v>8</v>
      </c>
      <c r="N84">
        <v>4</v>
      </c>
      <c r="O84">
        <v>4</v>
      </c>
      <c r="P84">
        <v>2</v>
      </c>
      <c r="Q84">
        <v>3</v>
      </c>
      <c r="R84">
        <v>1</v>
      </c>
      <c r="S84">
        <v>0</v>
      </c>
      <c r="T84">
        <v>4.3</v>
      </c>
      <c r="U84">
        <v>4.82</v>
      </c>
      <c r="V84">
        <v>29</v>
      </c>
      <c r="W84">
        <v>99</v>
      </c>
      <c r="X84">
        <v>64</v>
      </c>
      <c r="Y84">
        <v>12</v>
      </c>
      <c r="Z84">
        <v>9</v>
      </c>
      <c r="AA84">
        <v>11</v>
      </c>
      <c r="AB84">
        <v>13</v>
      </c>
      <c r="AC84">
        <v>6</v>
      </c>
      <c r="AD84">
        <v>1</v>
      </c>
      <c r="AE84">
        <v>0</v>
      </c>
      <c r="AF84">
        <v>43</v>
      </c>
      <c r="AG84">
        <v>0</v>
      </c>
      <c r="AH84">
        <v>0</v>
      </c>
      <c r="AI84">
        <v>0</v>
      </c>
      <c r="AJ84">
        <v>27</v>
      </c>
      <c r="AK84">
        <v>2</v>
      </c>
      <c r="AL84">
        <v>0</v>
      </c>
      <c r="AM84">
        <v>0</v>
      </c>
      <c r="AN84">
        <v>1</v>
      </c>
      <c r="AO84">
        <v>0</v>
      </c>
      <c r="AP84">
        <v>0</v>
      </c>
      <c r="AQ84">
        <v>0.79</v>
      </c>
      <c r="AR84">
        <v>-5.3999999999999999E-2</v>
      </c>
      <c r="AS84">
        <v>0.68</v>
      </c>
      <c r="AT84" s="2">
        <v>-2.9999999999999997E-4</v>
      </c>
      <c r="AU84">
        <v>-0.65</v>
      </c>
    </row>
    <row r="85" spans="1:47" x14ac:dyDescent="0.2">
      <c r="A85" t="s">
        <v>220</v>
      </c>
      <c r="B85" t="s">
        <v>549</v>
      </c>
      <c r="C85">
        <v>99</v>
      </c>
      <c r="D85" t="s">
        <v>369</v>
      </c>
      <c r="E85" t="s">
        <v>158</v>
      </c>
      <c r="F85" t="s">
        <v>430</v>
      </c>
      <c r="G85" t="s">
        <v>452</v>
      </c>
      <c r="H85" t="s">
        <v>128</v>
      </c>
      <c r="I85" t="s">
        <v>52</v>
      </c>
      <c r="J85" t="s">
        <v>447</v>
      </c>
      <c r="K85">
        <v>4</v>
      </c>
      <c r="L85">
        <v>5</v>
      </c>
      <c r="M85">
        <v>7</v>
      </c>
      <c r="N85">
        <v>2</v>
      </c>
      <c r="O85">
        <v>2</v>
      </c>
      <c r="P85">
        <v>1</v>
      </c>
      <c r="Q85">
        <v>4</v>
      </c>
      <c r="R85">
        <v>1</v>
      </c>
      <c r="S85">
        <v>1</v>
      </c>
      <c r="T85">
        <v>4.26</v>
      </c>
      <c r="U85">
        <v>4.8499999999999996</v>
      </c>
      <c r="V85">
        <v>24</v>
      </c>
      <c r="W85">
        <v>89</v>
      </c>
      <c r="X85">
        <v>57</v>
      </c>
      <c r="Y85">
        <v>14</v>
      </c>
      <c r="Z85">
        <v>9</v>
      </c>
      <c r="AA85">
        <v>8</v>
      </c>
      <c r="AB85">
        <v>10</v>
      </c>
      <c r="AC85">
        <v>2</v>
      </c>
      <c r="AD85">
        <v>1</v>
      </c>
      <c r="AE85">
        <v>0</v>
      </c>
      <c r="AF85">
        <v>48</v>
      </c>
      <c r="AG85">
        <v>0</v>
      </c>
      <c r="AH85">
        <v>0</v>
      </c>
      <c r="AI85">
        <v>0</v>
      </c>
      <c r="AJ85">
        <v>22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1.05</v>
      </c>
      <c r="AR85">
        <v>8.0000000000000002E-3</v>
      </c>
      <c r="AS85">
        <v>0.62</v>
      </c>
      <c r="AT85" s="2">
        <v>0</v>
      </c>
      <c r="AU85">
        <v>0.64</v>
      </c>
    </row>
    <row r="86" spans="1:47" x14ac:dyDescent="0.2">
      <c r="A86" t="s">
        <v>220</v>
      </c>
      <c r="B86" t="s">
        <v>549</v>
      </c>
      <c r="C86">
        <v>104</v>
      </c>
      <c r="D86" t="s">
        <v>119</v>
      </c>
      <c r="E86" t="s">
        <v>157</v>
      </c>
      <c r="F86" t="s">
        <v>72</v>
      </c>
      <c r="G86" t="s">
        <v>410</v>
      </c>
      <c r="H86" t="s">
        <v>492</v>
      </c>
      <c r="I86" t="s">
        <v>52</v>
      </c>
      <c r="J86" t="s">
        <v>508</v>
      </c>
      <c r="K86">
        <v>5</v>
      </c>
      <c r="L86">
        <v>5</v>
      </c>
      <c r="M86">
        <v>10</v>
      </c>
      <c r="N86">
        <v>6</v>
      </c>
      <c r="O86">
        <v>6</v>
      </c>
      <c r="P86">
        <v>0</v>
      </c>
      <c r="Q86">
        <v>0</v>
      </c>
      <c r="R86">
        <v>2</v>
      </c>
      <c r="S86">
        <v>0</v>
      </c>
      <c r="T86">
        <v>4.6399999999999997</v>
      </c>
      <c r="U86">
        <v>5.0599999999999996</v>
      </c>
      <c r="V86">
        <v>24</v>
      </c>
      <c r="W86">
        <v>82</v>
      </c>
      <c r="X86">
        <v>55</v>
      </c>
      <c r="Y86">
        <v>7</v>
      </c>
      <c r="Z86">
        <v>10</v>
      </c>
      <c r="AA86">
        <v>9</v>
      </c>
      <c r="AB86">
        <v>15</v>
      </c>
      <c r="AC86">
        <v>4</v>
      </c>
      <c r="AD86">
        <v>2</v>
      </c>
      <c r="AE86">
        <v>0</v>
      </c>
      <c r="AF86">
        <v>23</v>
      </c>
      <c r="AG86">
        <v>0</v>
      </c>
      <c r="AH86">
        <v>0</v>
      </c>
      <c r="AI86">
        <v>0</v>
      </c>
      <c r="AJ86">
        <v>23</v>
      </c>
      <c r="AK86">
        <v>2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0.61</v>
      </c>
      <c r="AR86">
        <v>-0.28799999999999998</v>
      </c>
      <c r="AS86">
        <v>0.43</v>
      </c>
      <c r="AT86" s="2">
        <v>-1.1999999999999999E-3</v>
      </c>
      <c r="AU86">
        <v>-3.34</v>
      </c>
    </row>
    <row r="87" spans="1:47" x14ac:dyDescent="0.2">
      <c r="A87" t="s">
        <v>220</v>
      </c>
      <c r="B87" t="s">
        <v>549</v>
      </c>
      <c r="C87">
        <v>109</v>
      </c>
      <c r="D87" t="s">
        <v>509</v>
      </c>
      <c r="E87" t="s">
        <v>158</v>
      </c>
      <c r="F87" t="s">
        <v>80</v>
      </c>
      <c r="G87" t="s">
        <v>409</v>
      </c>
      <c r="H87" t="s">
        <v>152</v>
      </c>
      <c r="I87" t="s">
        <v>74</v>
      </c>
      <c r="K87">
        <v>4</v>
      </c>
      <c r="L87">
        <v>4</v>
      </c>
      <c r="M87">
        <v>2</v>
      </c>
      <c r="N87">
        <v>5</v>
      </c>
      <c r="O87">
        <v>4</v>
      </c>
      <c r="P87">
        <v>3</v>
      </c>
      <c r="Q87">
        <v>6</v>
      </c>
      <c r="R87">
        <v>1</v>
      </c>
      <c r="S87">
        <v>0</v>
      </c>
      <c r="T87">
        <v>4.84</v>
      </c>
      <c r="U87">
        <v>5.08</v>
      </c>
      <c r="V87">
        <v>19</v>
      </c>
      <c r="W87">
        <v>84</v>
      </c>
      <c r="X87">
        <v>48</v>
      </c>
      <c r="Y87">
        <v>8</v>
      </c>
      <c r="Z87">
        <v>8</v>
      </c>
      <c r="AA87">
        <v>2</v>
      </c>
      <c r="AB87">
        <v>8</v>
      </c>
      <c r="AC87">
        <v>3</v>
      </c>
      <c r="AD87">
        <v>1</v>
      </c>
      <c r="AE87">
        <v>0</v>
      </c>
      <c r="AF87">
        <v>43</v>
      </c>
      <c r="AG87">
        <v>1</v>
      </c>
      <c r="AH87">
        <v>0</v>
      </c>
      <c r="AI87">
        <v>0</v>
      </c>
      <c r="AJ87">
        <v>16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1</v>
      </c>
      <c r="AQ87">
        <v>1.02</v>
      </c>
      <c r="AR87">
        <v>-0.32800000000000001</v>
      </c>
      <c r="AS87">
        <v>0.34</v>
      </c>
      <c r="AT87" s="2">
        <v>-6.9999999999999999E-4</v>
      </c>
      <c r="AU87">
        <v>-2.89</v>
      </c>
    </row>
    <row r="88" spans="1:47" x14ac:dyDescent="0.2">
      <c r="A88" t="s">
        <v>220</v>
      </c>
      <c r="B88" t="s">
        <v>549</v>
      </c>
      <c r="C88">
        <v>114</v>
      </c>
      <c r="D88" t="s">
        <v>376</v>
      </c>
      <c r="E88" t="s">
        <v>157</v>
      </c>
      <c r="F88" t="s">
        <v>80</v>
      </c>
      <c r="G88" t="s">
        <v>409</v>
      </c>
      <c r="H88" t="s">
        <v>121</v>
      </c>
      <c r="I88" t="s">
        <v>85</v>
      </c>
      <c r="J88" t="s">
        <v>510</v>
      </c>
      <c r="K88">
        <v>4</v>
      </c>
      <c r="L88">
        <v>7.2</v>
      </c>
      <c r="M88">
        <v>5</v>
      </c>
      <c r="N88">
        <v>2</v>
      </c>
      <c r="O88">
        <v>2</v>
      </c>
      <c r="P88">
        <v>0</v>
      </c>
      <c r="Q88">
        <v>9</v>
      </c>
      <c r="R88">
        <v>1</v>
      </c>
      <c r="S88">
        <v>0</v>
      </c>
      <c r="T88">
        <v>4.6399999999999997</v>
      </c>
      <c r="U88">
        <v>4.88</v>
      </c>
      <c r="V88">
        <v>28</v>
      </c>
      <c r="W88">
        <v>101</v>
      </c>
      <c r="X88">
        <v>74</v>
      </c>
      <c r="Y88">
        <v>23</v>
      </c>
      <c r="Z88">
        <v>12</v>
      </c>
      <c r="AA88">
        <v>8</v>
      </c>
      <c r="AB88">
        <v>11</v>
      </c>
      <c r="AC88">
        <v>5</v>
      </c>
      <c r="AD88">
        <v>0</v>
      </c>
      <c r="AE88">
        <v>0</v>
      </c>
      <c r="AF88">
        <v>70</v>
      </c>
      <c r="AG88">
        <v>0</v>
      </c>
      <c r="AH88">
        <v>0</v>
      </c>
      <c r="AI88">
        <v>0</v>
      </c>
      <c r="AJ88">
        <v>28</v>
      </c>
      <c r="AK88">
        <v>2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0.7</v>
      </c>
      <c r="AR88">
        <v>0.16500000000000001</v>
      </c>
      <c r="AS88">
        <v>0.12</v>
      </c>
      <c r="AT88" s="2">
        <v>2.0000000000000001E-4</v>
      </c>
      <c r="AU88">
        <v>1.9</v>
      </c>
    </row>
    <row r="89" spans="1:47" x14ac:dyDescent="0.2">
      <c r="A89" t="s">
        <v>220</v>
      </c>
      <c r="B89" t="s">
        <v>549</v>
      </c>
      <c r="C89">
        <v>119</v>
      </c>
      <c r="D89" t="s">
        <v>511</v>
      </c>
      <c r="E89" t="s">
        <v>157</v>
      </c>
      <c r="F89" t="s">
        <v>77</v>
      </c>
      <c r="G89" t="s">
        <v>409</v>
      </c>
      <c r="H89" t="s">
        <v>432</v>
      </c>
      <c r="I89" t="s">
        <v>52</v>
      </c>
      <c r="K89">
        <v>4</v>
      </c>
      <c r="L89">
        <v>4.2</v>
      </c>
      <c r="M89">
        <v>6</v>
      </c>
      <c r="N89">
        <v>6</v>
      </c>
      <c r="O89">
        <v>5</v>
      </c>
      <c r="P89">
        <v>2</v>
      </c>
      <c r="Q89">
        <v>2</v>
      </c>
      <c r="R89">
        <v>1</v>
      </c>
      <c r="S89">
        <v>2</v>
      </c>
      <c r="T89">
        <v>4.87</v>
      </c>
      <c r="U89">
        <v>5.01</v>
      </c>
      <c r="V89">
        <v>24</v>
      </c>
      <c r="W89">
        <v>73</v>
      </c>
      <c r="X89">
        <v>44</v>
      </c>
      <c r="Y89">
        <v>8</v>
      </c>
      <c r="Z89">
        <v>4</v>
      </c>
      <c r="AA89">
        <v>7</v>
      </c>
      <c r="AB89">
        <v>11</v>
      </c>
      <c r="AC89">
        <v>4</v>
      </c>
      <c r="AD89">
        <v>1</v>
      </c>
      <c r="AE89">
        <v>0</v>
      </c>
      <c r="AF89">
        <v>30</v>
      </c>
      <c r="AG89">
        <v>0</v>
      </c>
      <c r="AH89">
        <v>0</v>
      </c>
      <c r="AI89">
        <v>0</v>
      </c>
      <c r="AJ89">
        <v>20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1.1499999999999999</v>
      </c>
      <c r="AR89">
        <v>-0.33</v>
      </c>
      <c r="AS89">
        <v>0.24</v>
      </c>
      <c r="AT89" s="2">
        <v>-4.0000000000000002E-4</v>
      </c>
      <c r="AU89">
        <v>-2.77</v>
      </c>
    </row>
    <row r="90" spans="1:47" x14ac:dyDescent="0.2">
      <c r="A90" t="s">
        <v>220</v>
      </c>
      <c r="B90" t="s">
        <v>549</v>
      </c>
      <c r="C90">
        <v>124</v>
      </c>
      <c r="D90" t="s">
        <v>380</v>
      </c>
      <c r="E90" t="s">
        <v>158</v>
      </c>
      <c r="F90" t="s">
        <v>93</v>
      </c>
      <c r="G90" t="s">
        <v>411</v>
      </c>
      <c r="H90" t="s">
        <v>128</v>
      </c>
      <c r="I90" t="s">
        <v>57</v>
      </c>
      <c r="J90" t="s">
        <v>512</v>
      </c>
      <c r="K90">
        <v>6</v>
      </c>
      <c r="L90">
        <v>5.2</v>
      </c>
      <c r="M90">
        <v>8</v>
      </c>
      <c r="N90">
        <v>2</v>
      </c>
      <c r="O90">
        <v>2</v>
      </c>
      <c r="P90">
        <v>3</v>
      </c>
      <c r="Q90">
        <v>4</v>
      </c>
      <c r="R90">
        <v>1</v>
      </c>
      <c r="S90">
        <v>0</v>
      </c>
      <c r="T90">
        <v>4.78</v>
      </c>
      <c r="U90">
        <v>5.04</v>
      </c>
      <c r="V90">
        <v>27</v>
      </c>
      <c r="W90">
        <v>97</v>
      </c>
      <c r="X90">
        <v>57</v>
      </c>
      <c r="Y90">
        <v>14</v>
      </c>
      <c r="Z90">
        <v>9</v>
      </c>
      <c r="AA90">
        <v>9</v>
      </c>
      <c r="AB90">
        <v>11</v>
      </c>
      <c r="AC90">
        <v>7</v>
      </c>
      <c r="AD90">
        <v>0</v>
      </c>
      <c r="AE90">
        <v>0</v>
      </c>
      <c r="AF90">
        <v>46</v>
      </c>
      <c r="AG90">
        <v>0</v>
      </c>
      <c r="AH90">
        <v>0</v>
      </c>
      <c r="AI90">
        <v>0</v>
      </c>
      <c r="AJ90">
        <v>23</v>
      </c>
      <c r="AK90">
        <v>3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1.31</v>
      </c>
      <c r="AR90">
        <v>0.11799999999999999</v>
      </c>
      <c r="AS90">
        <v>0.25</v>
      </c>
      <c r="AT90" s="2">
        <v>1E-4</v>
      </c>
      <c r="AU90">
        <v>0.83</v>
      </c>
    </row>
    <row r="91" spans="1:47" x14ac:dyDescent="0.2">
      <c r="A91" t="s">
        <v>220</v>
      </c>
      <c r="B91" t="s">
        <v>549</v>
      </c>
      <c r="C91">
        <v>129</v>
      </c>
      <c r="D91" t="s">
        <v>382</v>
      </c>
      <c r="E91" t="s">
        <v>157</v>
      </c>
      <c r="F91" t="s">
        <v>50</v>
      </c>
      <c r="G91" t="s">
        <v>409</v>
      </c>
      <c r="H91" t="s">
        <v>128</v>
      </c>
      <c r="I91" t="s">
        <v>66</v>
      </c>
      <c r="J91" t="s">
        <v>513</v>
      </c>
      <c r="K91">
        <v>5</v>
      </c>
      <c r="L91">
        <v>7</v>
      </c>
      <c r="M91">
        <v>2</v>
      </c>
      <c r="N91">
        <v>0</v>
      </c>
      <c r="O91">
        <v>0</v>
      </c>
      <c r="P91">
        <v>0</v>
      </c>
      <c r="Q91">
        <v>7</v>
      </c>
      <c r="R91">
        <v>0</v>
      </c>
      <c r="S91">
        <v>1</v>
      </c>
      <c r="T91">
        <v>4.49</v>
      </c>
      <c r="U91">
        <v>4.83</v>
      </c>
      <c r="V91">
        <v>22</v>
      </c>
      <c r="W91">
        <v>96</v>
      </c>
      <c r="X91">
        <v>59</v>
      </c>
      <c r="Y91">
        <v>15</v>
      </c>
      <c r="Z91">
        <v>7</v>
      </c>
      <c r="AA91">
        <v>8</v>
      </c>
      <c r="AB91">
        <v>6</v>
      </c>
      <c r="AC91">
        <v>3</v>
      </c>
      <c r="AD91">
        <v>1</v>
      </c>
      <c r="AE91">
        <v>0</v>
      </c>
      <c r="AF91">
        <v>80</v>
      </c>
      <c r="AG91">
        <v>0</v>
      </c>
      <c r="AH91">
        <v>0</v>
      </c>
      <c r="AI91">
        <v>0</v>
      </c>
      <c r="AJ91">
        <v>21</v>
      </c>
      <c r="AK91">
        <v>1</v>
      </c>
      <c r="AL91">
        <v>0</v>
      </c>
      <c r="AM91">
        <v>0</v>
      </c>
      <c r="AN91">
        <v>2</v>
      </c>
      <c r="AO91">
        <v>0</v>
      </c>
      <c r="AP91">
        <v>0</v>
      </c>
      <c r="AQ91">
        <v>0.84</v>
      </c>
      <c r="AR91">
        <v>0.378</v>
      </c>
      <c r="AS91">
        <v>0.13</v>
      </c>
      <c r="AT91" s="2">
        <v>4.0000000000000002E-4</v>
      </c>
      <c r="AU91">
        <v>3.83</v>
      </c>
    </row>
    <row r="92" spans="1:47" x14ac:dyDescent="0.2">
      <c r="A92" t="s">
        <v>220</v>
      </c>
      <c r="B92" t="s">
        <v>549</v>
      </c>
      <c r="C92">
        <v>134</v>
      </c>
      <c r="D92" t="s">
        <v>384</v>
      </c>
      <c r="E92" t="s">
        <v>157</v>
      </c>
      <c r="F92" t="s">
        <v>102</v>
      </c>
      <c r="G92" t="s">
        <v>410</v>
      </c>
      <c r="H92" t="s">
        <v>514</v>
      </c>
      <c r="I92" t="s">
        <v>52</v>
      </c>
      <c r="J92" t="s">
        <v>515</v>
      </c>
      <c r="K92">
        <v>4</v>
      </c>
      <c r="L92">
        <v>5</v>
      </c>
      <c r="M92">
        <v>8</v>
      </c>
      <c r="N92">
        <v>3</v>
      </c>
      <c r="O92">
        <v>3</v>
      </c>
      <c r="P92">
        <v>3</v>
      </c>
      <c r="Q92">
        <v>5</v>
      </c>
      <c r="R92">
        <v>0</v>
      </c>
      <c r="S92">
        <v>0</v>
      </c>
      <c r="T92">
        <v>4.53</v>
      </c>
      <c r="U92">
        <v>4.75</v>
      </c>
      <c r="V92">
        <v>27</v>
      </c>
      <c r="W92">
        <v>101</v>
      </c>
      <c r="X92">
        <v>68</v>
      </c>
      <c r="Y92">
        <v>16</v>
      </c>
      <c r="Z92">
        <v>13</v>
      </c>
      <c r="AA92">
        <v>6</v>
      </c>
      <c r="AB92">
        <v>13</v>
      </c>
      <c r="AC92">
        <v>7</v>
      </c>
      <c r="AD92">
        <v>1</v>
      </c>
      <c r="AE92">
        <v>0</v>
      </c>
      <c r="AF92">
        <v>41</v>
      </c>
      <c r="AG92">
        <v>0</v>
      </c>
      <c r="AH92">
        <v>0</v>
      </c>
      <c r="AI92">
        <v>0</v>
      </c>
      <c r="AJ92">
        <v>24</v>
      </c>
      <c r="AK92">
        <v>5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1.17</v>
      </c>
      <c r="AR92">
        <v>5.6000000000000001E-2</v>
      </c>
      <c r="AS92">
        <v>0.11</v>
      </c>
      <c r="AT92" s="2">
        <v>0</v>
      </c>
      <c r="AU92">
        <v>-0.16</v>
      </c>
    </row>
    <row r="93" spans="1:47" x14ac:dyDescent="0.2">
      <c r="A93" t="s">
        <v>220</v>
      </c>
      <c r="B93" t="s">
        <v>549</v>
      </c>
      <c r="C93">
        <v>140</v>
      </c>
      <c r="D93" t="s">
        <v>141</v>
      </c>
      <c r="E93" t="s">
        <v>158</v>
      </c>
      <c r="F93" t="s">
        <v>464</v>
      </c>
      <c r="G93" t="s">
        <v>452</v>
      </c>
      <c r="H93" t="s">
        <v>65</v>
      </c>
      <c r="I93" t="s">
        <v>57</v>
      </c>
      <c r="J93" t="s">
        <v>516</v>
      </c>
      <c r="K93">
        <v>5</v>
      </c>
      <c r="L93">
        <v>6</v>
      </c>
      <c r="M93">
        <v>4</v>
      </c>
      <c r="N93">
        <v>3</v>
      </c>
      <c r="O93">
        <v>2</v>
      </c>
      <c r="P93">
        <v>2</v>
      </c>
      <c r="Q93">
        <v>3</v>
      </c>
      <c r="R93">
        <v>0</v>
      </c>
      <c r="S93">
        <v>0</v>
      </c>
      <c r="T93">
        <v>4.45</v>
      </c>
      <c r="U93">
        <v>4.68</v>
      </c>
      <c r="V93">
        <v>24</v>
      </c>
      <c r="W93">
        <v>84</v>
      </c>
      <c r="X93">
        <v>52</v>
      </c>
      <c r="Y93">
        <v>13</v>
      </c>
      <c r="Z93">
        <v>10</v>
      </c>
      <c r="AA93">
        <v>4</v>
      </c>
      <c r="AB93">
        <v>15</v>
      </c>
      <c r="AC93">
        <v>6</v>
      </c>
      <c r="AD93">
        <v>2</v>
      </c>
      <c r="AE93">
        <v>0</v>
      </c>
      <c r="AF93">
        <v>55</v>
      </c>
      <c r="AG93">
        <v>0</v>
      </c>
      <c r="AH93">
        <v>0</v>
      </c>
      <c r="AI93">
        <v>0</v>
      </c>
      <c r="AJ93">
        <v>21</v>
      </c>
      <c r="AK93">
        <v>2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0.63</v>
      </c>
      <c r="AR93">
        <v>-7.5999999999999998E-2</v>
      </c>
      <c r="AS93">
        <v>0.01</v>
      </c>
      <c r="AT93" s="2">
        <v>0</v>
      </c>
      <c r="AU93">
        <v>0.16</v>
      </c>
    </row>
    <row r="94" spans="1:47" x14ac:dyDescent="0.2">
      <c r="A94" t="s">
        <v>220</v>
      </c>
      <c r="B94" t="s">
        <v>549</v>
      </c>
      <c r="C94">
        <v>145</v>
      </c>
      <c r="D94" t="s">
        <v>517</v>
      </c>
      <c r="E94" t="s">
        <v>157</v>
      </c>
      <c r="F94" t="s">
        <v>227</v>
      </c>
      <c r="G94" t="s">
        <v>410</v>
      </c>
      <c r="H94" t="s">
        <v>416</v>
      </c>
      <c r="I94" t="s">
        <v>66</v>
      </c>
      <c r="J94" t="s">
        <v>518</v>
      </c>
      <c r="K94">
        <v>5</v>
      </c>
      <c r="L94">
        <v>6</v>
      </c>
      <c r="M94">
        <v>7</v>
      </c>
      <c r="N94">
        <v>5</v>
      </c>
      <c r="O94">
        <v>5</v>
      </c>
      <c r="P94">
        <v>1</v>
      </c>
      <c r="Q94">
        <v>6</v>
      </c>
      <c r="R94">
        <v>2</v>
      </c>
      <c r="S94">
        <v>0</v>
      </c>
      <c r="T94">
        <v>4.59</v>
      </c>
      <c r="U94">
        <v>4.74</v>
      </c>
      <c r="V94">
        <v>25</v>
      </c>
      <c r="W94">
        <v>93</v>
      </c>
      <c r="X94">
        <v>68</v>
      </c>
      <c r="Y94">
        <v>17</v>
      </c>
      <c r="Z94">
        <v>13</v>
      </c>
      <c r="AA94">
        <v>8</v>
      </c>
      <c r="AB94">
        <v>10</v>
      </c>
      <c r="AC94">
        <v>4</v>
      </c>
      <c r="AD94">
        <v>1</v>
      </c>
      <c r="AE94">
        <v>0</v>
      </c>
      <c r="AF94">
        <v>43</v>
      </c>
      <c r="AG94">
        <v>0</v>
      </c>
      <c r="AH94">
        <v>0</v>
      </c>
      <c r="AI94">
        <v>0</v>
      </c>
      <c r="AJ94">
        <v>24</v>
      </c>
      <c r="AK94">
        <v>0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0.71</v>
      </c>
      <c r="AR94">
        <v>-3.9E-2</v>
      </c>
      <c r="AS94">
        <v>0</v>
      </c>
      <c r="AT94" s="2">
        <v>0</v>
      </c>
      <c r="AU94">
        <v>-0.88</v>
      </c>
    </row>
    <row r="95" spans="1:47" x14ac:dyDescent="0.2">
      <c r="A95" t="s">
        <v>220</v>
      </c>
      <c r="B95" t="s">
        <v>549</v>
      </c>
      <c r="C95">
        <v>152</v>
      </c>
      <c r="D95" t="s">
        <v>519</v>
      </c>
      <c r="E95" t="s">
        <v>158</v>
      </c>
      <c r="F95" t="s">
        <v>59</v>
      </c>
      <c r="G95" t="s">
        <v>409</v>
      </c>
      <c r="H95" t="s">
        <v>100</v>
      </c>
      <c r="I95" t="s">
        <v>57</v>
      </c>
      <c r="K95">
        <v>5</v>
      </c>
      <c r="L95">
        <v>5.0999999999999996</v>
      </c>
      <c r="M95">
        <v>6</v>
      </c>
      <c r="N95">
        <v>2</v>
      </c>
      <c r="O95">
        <v>2</v>
      </c>
      <c r="P95">
        <v>1</v>
      </c>
      <c r="Q95">
        <v>4</v>
      </c>
      <c r="R95">
        <v>0</v>
      </c>
      <c r="S95">
        <v>0</v>
      </c>
      <c r="T95">
        <v>4.54</v>
      </c>
      <c r="U95">
        <v>4.6399999999999997</v>
      </c>
      <c r="V95">
        <v>22</v>
      </c>
      <c r="W95">
        <v>86</v>
      </c>
      <c r="X95">
        <v>59</v>
      </c>
      <c r="Y95">
        <v>13</v>
      </c>
      <c r="Z95">
        <v>12</v>
      </c>
      <c r="AA95">
        <v>9</v>
      </c>
      <c r="AB95">
        <v>8</v>
      </c>
      <c r="AC95">
        <v>5</v>
      </c>
      <c r="AD95">
        <v>0</v>
      </c>
      <c r="AE95">
        <v>0</v>
      </c>
      <c r="AF95">
        <v>51</v>
      </c>
      <c r="AG95">
        <v>0</v>
      </c>
      <c r="AH95">
        <v>0</v>
      </c>
      <c r="AI95">
        <v>0</v>
      </c>
      <c r="AJ95">
        <v>21</v>
      </c>
      <c r="AK95">
        <v>1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1.34</v>
      </c>
      <c r="AR95">
        <v>0.13600000000000001</v>
      </c>
      <c r="AS95">
        <v>0</v>
      </c>
      <c r="AT95" s="2">
        <v>0</v>
      </c>
      <c r="AU95">
        <v>1.56</v>
      </c>
    </row>
    <row r="96" spans="1:47" x14ac:dyDescent="0.2">
      <c r="A96" t="s">
        <v>220</v>
      </c>
      <c r="B96" t="s">
        <v>549</v>
      </c>
      <c r="C96">
        <v>158</v>
      </c>
      <c r="D96" t="s">
        <v>279</v>
      </c>
      <c r="E96" t="s">
        <v>157</v>
      </c>
      <c r="F96" t="s">
        <v>50</v>
      </c>
      <c r="G96" t="s">
        <v>409</v>
      </c>
      <c r="H96" t="s">
        <v>187</v>
      </c>
      <c r="I96" t="s">
        <v>57</v>
      </c>
      <c r="K96">
        <v>5</v>
      </c>
      <c r="L96">
        <v>6</v>
      </c>
      <c r="M96">
        <v>7</v>
      </c>
      <c r="N96">
        <v>5</v>
      </c>
      <c r="O96">
        <v>5</v>
      </c>
      <c r="P96">
        <v>3</v>
      </c>
      <c r="Q96">
        <v>2</v>
      </c>
      <c r="R96">
        <v>1</v>
      </c>
      <c r="S96">
        <v>1</v>
      </c>
      <c r="T96">
        <v>4.67</v>
      </c>
      <c r="U96">
        <v>4.7300000000000004</v>
      </c>
      <c r="V96">
        <v>28</v>
      </c>
      <c r="W96">
        <v>97</v>
      </c>
      <c r="X96">
        <v>61</v>
      </c>
      <c r="Y96">
        <v>9</v>
      </c>
      <c r="Z96">
        <v>9</v>
      </c>
      <c r="AA96">
        <v>6</v>
      </c>
      <c r="AB96">
        <v>16</v>
      </c>
      <c r="AC96">
        <v>5</v>
      </c>
      <c r="AD96">
        <v>0</v>
      </c>
      <c r="AE96">
        <v>0</v>
      </c>
      <c r="AF96">
        <v>37</v>
      </c>
      <c r="AG96">
        <v>1</v>
      </c>
      <c r="AH96">
        <v>0</v>
      </c>
      <c r="AI96">
        <v>0</v>
      </c>
      <c r="AJ96">
        <v>24</v>
      </c>
      <c r="AK96">
        <v>3</v>
      </c>
      <c r="AL96">
        <v>0</v>
      </c>
      <c r="AM96">
        <v>0</v>
      </c>
      <c r="AN96">
        <v>1</v>
      </c>
      <c r="AO96">
        <v>0</v>
      </c>
      <c r="AP96">
        <v>0</v>
      </c>
      <c r="AQ96">
        <v>1</v>
      </c>
      <c r="AR96">
        <v>-0.122</v>
      </c>
      <c r="AS96">
        <v>0</v>
      </c>
      <c r="AT96" s="2">
        <v>0</v>
      </c>
      <c r="AU96">
        <v>-1.72</v>
      </c>
    </row>
    <row r="97" spans="1:47" x14ac:dyDescent="0.2">
      <c r="A97" t="s">
        <v>221</v>
      </c>
      <c r="H97" t="s">
        <v>520</v>
      </c>
      <c r="J97" t="s">
        <v>521</v>
      </c>
      <c r="K97">
        <v>4.8</v>
      </c>
      <c r="L97">
        <v>142.19999999999999</v>
      </c>
      <c r="M97">
        <v>137</v>
      </c>
      <c r="N97">
        <v>79</v>
      </c>
      <c r="O97">
        <v>74</v>
      </c>
      <c r="P97">
        <v>34</v>
      </c>
      <c r="Q97">
        <v>100</v>
      </c>
      <c r="R97">
        <v>23</v>
      </c>
      <c r="S97">
        <v>7</v>
      </c>
      <c r="T97">
        <v>4.67</v>
      </c>
      <c r="U97">
        <v>4.7300000000000004</v>
      </c>
      <c r="V97">
        <v>598</v>
      </c>
      <c r="W97">
        <v>2205</v>
      </c>
      <c r="X97" s="3">
        <v>0.66</v>
      </c>
      <c r="Y97" s="3">
        <v>0.15</v>
      </c>
      <c r="Z97" s="3">
        <v>0.11</v>
      </c>
      <c r="AA97">
        <v>0.82</v>
      </c>
      <c r="AC97" s="3">
        <v>0.22</v>
      </c>
      <c r="AD97" s="3">
        <v>0.05</v>
      </c>
      <c r="AE97">
        <v>0</v>
      </c>
      <c r="AF97">
        <v>50</v>
      </c>
      <c r="AG97">
        <v>3</v>
      </c>
      <c r="AH97">
        <v>1</v>
      </c>
      <c r="AI97">
        <v>1</v>
      </c>
      <c r="AJ97">
        <v>552</v>
      </c>
      <c r="AK97">
        <v>33</v>
      </c>
      <c r="AL97">
        <v>1</v>
      </c>
      <c r="AM97">
        <v>1</v>
      </c>
      <c r="AN97">
        <v>10</v>
      </c>
      <c r="AO97">
        <v>3</v>
      </c>
      <c r="AP97">
        <v>2</v>
      </c>
      <c r="AQ97">
        <v>0.95</v>
      </c>
      <c r="AR97">
        <v>-0.13400000000000001</v>
      </c>
      <c r="AS97">
        <v>0.61</v>
      </c>
      <c r="AT97" s="2">
        <v>-4.0000000000000002E-4</v>
      </c>
      <c r="AU97">
        <v>-2.13</v>
      </c>
    </row>
    <row r="98" spans="1:47" x14ac:dyDescent="0.2">
      <c r="X98" s="3"/>
      <c r="Y98" s="3"/>
      <c r="Z98" s="3"/>
      <c r="AC98" s="3"/>
      <c r="AD98" s="3"/>
      <c r="AT98" s="2"/>
    </row>
    <row r="99" spans="1:47" x14ac:dyDescent="0.2">
      <c r="A99" t="s">
        <v>343</v>
      </c>
      <c r="B99" t="s">
        <v>549</v>
      </c>
      <c r="C99">
        <v>3</v>
      </c>
      <c r="D99" t="s">
        <v>413</v>
      </c>
      <c r="E99" t="s">
        <v>157</v>
      </c>
      <c r="F99" t="s">
        <v>80</v>
      </c>
      <c r="G99" t="s">
        <v>409</v>
      </c>
      <c r="H99" t="s">
        <v>414</v>
      </c>
      <c r="I99" t="s">
        <v>66</v>
      </c>
      <c r="J99" t="s">
        <v>61</v>
      </c>
      <c r="K99">
        <v>99</v>
      </c>
      <c r="L99">
        <v>7</v>
      </c>
      <c r="M99">
        <v>2</v>
      </c>
      <c r="N99">
        <v>3</v>
      </c>
      <c r="O99">
        <v>3</v>
      </c>
      <c r="P99">
        <v>3</v>
      </c>
      <c r="Q99">
        <v>6</v>
      </c>
      <c r="R99">
        <v>2</v>
      </c>
      <c r="S99">
        <v>0</v>
      </c>
      <c r="T99">
        <v>3.86</v>
      </c>
      <c r="U99">
        <v>6.46</v>
      </c>
      <c r="V99">
        <v>24</v>
      </c>
      <c r="W99">
        <v>91</v>
      </c>
      <c r="X99">
        <v>57</v>
      </c>
      <c r="Y99">
        <v>10</v>
      </c>
      <c r="Z99">
        <v>10</v>
      </c>
      <c r="AA99">
        <v>4</v>
      </c>
      <c r="AB99">
        <v>11</v>
      </c>
      <c r="AC99">
        <v>3</v>
      </c>
      <c r="AD99">
        <v>1</v>
      </c>
      <c r="AE99">
        <v>0</v>
      </c>
      <c r="AF99">
        <v>64</v>
      </c>
      <c r="AG99">
        <v>0</v>
      </c>
      <c r="AH99">
        <v>0</v>
      </c>
      <c r="AI99">
        <v>0</v>
      </c>
      <c r="AJ99">
        <v>21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0.62</v>
      </c>
      <c r="AR99">
        <v>-1.0999999999999999E-2</v>
      </c>
      <c r="AS99">
        <v>0.6</v>
      </c>
      <c r="AT99" s="2">
        <v>-1E-4</v>
      </c>
      <c r="AU99">
        <v>0.5</v>
      </c>
    </row>
    <row r="100" spans="1:47" x14ac:dyDescent="0.2">
      <c r="A100" t="s">
        <v>343</v>
      </c>
      <c r="B100" t="s">
        <v>549</v>
      </c>
      <c r="C100">
        <v>7</v>
      </c>
      <c r="D100" t="s">
        <v>223</v>
      </c>
      <c r="E100" t="s">
        <v>158</v>
      </c>
      <c r="F100" t="s">
        <v>80</v>
      </c>
      <c r="G100" t="s">
        <v>409</v>
      </c>
      <c r="H100" t="s">
        <v>522</v>
      </c>
      <c r="I100" t="s">
        <v>85</v>
      </c>
      <c r="J100" t="s">
        <v>523</v>
      </c>
      <c r="K100">
        <v>5</v>
      </c>
      <c r="L100">
        <v>7.2</v>
      </c>
      <c r="M100">
        <v>3</v>
      </c>
      <c r="N100">
        <v>1</v>
      </c>
      <c r="O100">
        <v>1</v>
      </c>
      <c r="P100">
        <v>0</v>
      </c>
      <c r="Q100">
        <v>6</v>
      </c>
      <c r="R100">
        <v>1</v>
      </c>
      <c r="S100">
        <v>0</v>
      </c>
      <c r="T100">
        <v>2.4500000000000002</v>
      </c>
      <c r="U100">
        <v>4.8099999999999996</v>
      </c>
      <c r="V100">
        <v>24</v>
      </c>
      <c r="W100">
        <v>90</v>
      </c>
      <c r="X100">
        <v>56</v>
      </c>
      <c r="Y100">
        <v>10</v>
      </c>
      <c r="Z100">
        <v>10</v>
      </c>
      <c r="AA100">
        <v>11</v>
      </c>
      <c r="AB100">
        <v>7</v>
      </c>
      <c r="AC100">
        <v>1</v>
      </c>
      <c r="AD100">
        <v>2</v>
      </c>
      <c r="AE100">
        <v>0</v>
      </c>
      <c r="AF100">
        <v>75</v>
      </c>
      <c r="AG100">
        <v>0</v>
      </c>
      <c r="AH100">
        <v>0</v>
      </c>
      <c r="AI100">
        <v>0</v>
      </c>
      <c r="AJ100">
        <v>24</v>
      </c>
      <c r="AK100">
        <v>0</v>
      </c>
      <c r="AL100">
        <v>0</v>
      </c>
      <c r="AM100">
        <v>0</v>
      </c>
      <c r="AN100">
        <v>2</v>
      </c>
      <c r="AO100">
        <v>0</v>
      </c>
      <c r="AP100">
        <v>0</v>
      </c>
      <c r="AQ100">
        <v>0.43</v>
      </c>
      <c r="AR100">
        <v>0.23499999999999999</v>
      </c>
      <c r="AS100">
        <v>0.46</v>
      </c>
      <c r="AT100" s="2">
        <v>1.5E-3</v>
      </c>
      <c r="AU100">
        <v>3.11</v>
      </c>
    </row>
    <row r="101" spans="1:47" x14ac:dyDescent="0.2">
      <c r="A101" t="s">
        <v>343</v>
      </c>
      <c r="B101" t="s">
        <v>549</v>
      </c>
      <c r="C101">
        <v>12</v>
      </c>
      <c r="D101" t="s">
        <v>164</v>
      </c>
      <c r="E101" t="s">
        <v>157</v>
      </c>
      <c r="F101" t="s">
        <v>59</v>
      </c>
      <c r="G101" t="s">
        <v>409</v>
      </c>
      <c r="H101" t="s">
        <v>147</v>
      </c>
      <c r="I101" t="s">
        <v>57</v>
      </c>
      <c r="J101" t="s">
        <v>524</v>
      </c>
      <c r="K101">
        <v>4</v>
      </c>
      <c r="L101">
        <v>6</v>
      </c>
      <c r="M101">
        <v>5</v>
      </c>
      <c r="N101">
        <v>1</v>
      </c>
      <c r="O101">
        <v>1</v>
      </c>
      <c r="P101">
        <v>2</v>
      </c>
      <c r="Q101">
        <v>4</v>
      </c>
      <c r="R101">
        <v>0</v>
      </c>
      <c r="S101">
        <v>1</v>
      </c>
      <c r="T101">
        <v>2.1800000000000002</v>
      </c>
      <c r="U101">
        <v>4.38</v>
      </c>
      <c r="V101">
        <v>25</v>
      </c>
      <c r="W101">
        <v>99</v>
      </c>
      <c r="X101">
        <v>59</v>
      </c>
      <c r="Y101">
        <v>18</v>
      </c>
      <c r="Z101">
        <v>7</v>
      </c>
      <c r="AA101">
        <v>10</v>
      </c>
      <c r="AB101">
        <v>8</v>
      </c>
      <c r="AC101">
        <v>5</v>
      </c>
      <c r="AD101">
        <v>2</v>
      </c>
      <c r="AE101">
        <v>0</v>
      </c>
      <c r="AF101">
        <v>60</v>
      </c>
      <c r="AG101">
        <v>0</v>
      </c>
      <c r="AH101">
        <v>0</v>
      </c>
      <c r="AI101">
        <v>0</v>
      </c>
      <c r="AJ101">
        <v>22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0.96</v>
      </c>
      <c r="AR101">
        <v>0.22600000000000001</v>
      </c>
      <c r="AS101">
        <v>1.1599999999999999</v>
      </c>
      <c r="AT101" s="2">
        <v>1.6000000000000001E-3</v>
      </c>
      <c r="AU101">
        <v>2.16</v>
      </c>
    </row>
    <row r="102" spans="1:47" x14ac:dyDescent="0.2">
      <c r="A102" t="s">
        <v>343</v>
      </c>
      <c r="B102" t="s">
        <v>549</v>
      </c>
      <c r="C102">
        <v>17</v>
      </c>
      <c r="D102" t="s">
        <v>398</v>
      </c>
      <c r="E102" t="s">
        <v>158</v>
      </c>
      <c r="F102" t="s">
        <v>227</v>
      </c>
      <c r="G102" t="s">
        <v>410</v>
      </c>
      <c r="H102" t="s">
        <v>114</v>
      </c>
      <c r="I102" t="s">
        <v>57</v>
      </c>
      <c r="K102">
        <v>6</v>
      </c>
      <c r="L102">
        <v>5.0999999999999996</v>
      </c>
      <c r="M102">
        <v>4</v>
      </c>
      <c r="N102">
        <v>3</v>
      </c>
      <c r="O102">
        <v>2</v>
      </c>
      <c r="P102">
        <v>4</v>
      </c>
      <c r="Q102">
        <v>6</v>
      </c>
      <c r="R102">
        <v>0</v>
      </c>
      <c r="S102">
        <v>0</v>
      </c>
      <c r="T102">
        <v>2.42</v>
      </c>
      <c r="U102">
        <v>4.13</v>
      </c>
      <c r="V102">
        <v>24</v>
      </c>
      <c r="W102">
        <v>93</v>
      </c>
      <c r="X102">
        <v>53</v>
      </c>
      <c r="Y102">
        <v>15</v>
      </c>
      <c r="Z102">
        <v>7</v>
      </c>
      <c r="AA102">
        <v>6</v>
      </c>
      <c r="AB102">
        <v>8</v>
      </c>
      <c r="AC102">
        <v>4</v>
      </c>
      <c r="AD102">
        <v>1</v>
      </c>
      <c r="AE102">
        <v>0</v>
      </c>
      <c r="AF102">
        <v>52</v>
      </c>
      <c r="AG102">
        <v>0</v>
      </c>
      <c r="AH102">
        <v>0</v>
      </c>
      <c r="AI102">
        <v>0</v>
      </c>
      <c r="AJ102">
        <v>20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1.1200000000000001</v>
      </c>
      <c r="AR102">
        <v>-1.6E-2</v>
      </c>
      <c r="AS102">
        <v>1.1299999999999999</v>
      </c>
      <c r="AT102" s="2">
        <v>-1E-4</v>
      </c>
      <c r="AU102">
        <v>-0.39</v>
      </c>
    </row>
    <row r="103" spans="1:47" x14ac:dyDescent="0.2">
      <c r="A103" t="s">
        <v>343</v>
      </c>
      <c r="B103" t="s">
        <v>549</v>
      </c>
      <c r="C103">
        <v>22</v>
      </c>
      <c r="D103" t="s">
        <v>170</v>
      </c>
      <c r="E103" t="s">
        <v>158</v>
      </c>
      <c r="F103" t="s">
        <v>77</v>
      </c>
      <c r="G103" t="s">
        <v>409</v>
      </c>
      <c r="H103" t="s">
        <v>121</v>
      </c>
      <c r="I103" t="s">
        <v>85</v>
      </c>
      <c r="J103" t="s">
        <v>525</v>
      </c>
      <c r="K103">
        <v>4</v>
      </c>
      <c r="L103">
        <v>7.2</v>
      </c>
      <c r="M103">
        <v>8</v>
      </c>
      <c r="N103">
        <v>4</v>
      </c>
      <c r="O103">
        <v>4</v>
      </c>
      <c r="P103">
        <v>0</v>
      </c>
      <c r="Q103">
        <v>4</v>
      </c>
      <c r="R103">
        <v>1</v>
      </c>
      <c r="S103">
        <v>0</v>
      </c>
      <c r="T103">
        <v>2.94</v>
      </c>
      <c r="U103">
        <v>4.0599999999999996</v>
      </c>
      <c r="V103">
        <v>30</v>
      </c>
      <c r="W103">
        <v>99</v>
      </c>
      <c r="X103">
        <v>68</v>
      </c>
      <c r="Y103">
        <v>19</v>
      </c>
      <c r="Z103">
        <v>9</v>
      </c>
      <c r="AA103">
        <v>18</v>
      </c>
      <c r="AB103">
        <v>8</v>
      </c>
      <c r="AC103">
        <v>7</v>
      </c>
      <c r="AD103">
        <v>0</v>
      </c>
      <c r="AE103">
        <v>0</v>
      </c>
      <c r="AF103">
        <v>51</v>
      </c>
      <c r="AG103">
        <v>0</v>
      </c>
      <c r="AH103">
        <v>0</v>
      </c>
      <c r="AI103">
        <v>0</v>
      </c>
      <c r="AJ103">
        <v>30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1.01</v>
      </c>
      <c r="AR103">
        <v>9.2999999999999999E-2</v>
      </c>
      <c r="AS103">
        <v>1.05</v>
      </c>
      <c r="AT103" s="2">
        <v>5.9999999999999995E-4</v>
      </c>
      <c r="AU103">
        <v>0.11</v>
      </c>
    </row>
    <row r="104" spans="1:47" x14ac:dyDescent="0.2">
      <c r="A104" t="s">
        <v>343</v>
      </c>
      <c r="B104" t="s">
        <v>549</v>
      </c>
      <c r="C104">
        <v>27</v>
      </c>
      <c r="D104" t="s">
        <v>526</v>
      </c>
      <c r="E104" t="s">
        <v>157</v>
      </c>
      <c r="F104" t="s">
        <v>50</v>
      </c>
      <c r="G104" t="s">
        <v>409</v>
      </c>
      <c r="H104" t="s">
        <v>527</v>
      </c>
      <c r="I104" t="s">
        <v>57</v>
      </c>
      <c r="K104">
        <v>5</v>
      </c>
      <c r="L104">
        <v>5.2</v>
      </c>
      <c r="M104">
        <v>7</v>
      </c>
      <c r="N104">
        <v>3</v>
      </c>
      <c r="O104">
        <v>3</v>
      </c>
      <c r="P104">
        <v>3</v>
      </c>
      <c r="Q104">
        <v>2</v>
      </c>
      <c r="R104">
        <v>1</v>
      </c>
      <c r="S104">
        <v>1</v>
      </c>
      <c r="T104">
        <v>3.2</v>
      </c>
      <c r="U104">
        <v>4.47</v>
      </c>
      <c r="V104">
        <v>27</v>
      </c>
      <c r="W104">
        <v>100</v>
      </c>
      <c r="X104">
        <v>61</v>
      </c>
      <c r="Y104">
        <v>12</v>
      </c>
      <c r="Z104">
        <v>6</v>
      </c>
      <c r="AA104">
        <v>11</v>
      </c>
      <c r="AB104">
        <v>10</v>
      </c>
      <c r="AC104">
        <v>5</v>
      </c>
      <c r="AD104">
        <v>1</v>
      </c>
      <c r="AE104">
        <v>0</v>
      </c>
      <c r="AF104">
        <v>42</v>
      </c>
      <c r="AG104">
        <v>0</v>
      </c>
      <c r="AH104">
        <v>0</v>
      </c>
      <c r="AI104">
        <v>0</v>
      </c>
      <c r="AJ104">
        <v>22</v>
      </c>
      <c r="AK104">
        <v>0</v>
      </c>
      <c r="AL104">
        <v>1</v>
      </c>
      <c r="AM104">
        <v>0</v>
      </c>
      <c r="AN104">
        <v>1</v>
      </c>
      <c r="AO104">
        <v>1</v>
      </c>
      <c r="AP104">
        <v>0</v>
      </c>
      <c r="AQ104">
        <v>1.25</v>
      </c>
      <c r="AR104">
        <v>-5.8000000000000003E-2</v>
      </c>
      <c r="AS104">
        <v>1.62</v>
      </c>
      <c r="AT104" s="2">
        <v>-5.0000000000000001E-4</v>
      </c>
      <c r="AU104">
        <v>-0.18</v>
      </c>
    </row>
    <row r="105" spans="1:47" x14ac:dyDescent="0.2">
      <c r="A105" t="s">
        <v>343</v>
      </c>
      <c r="B105" t="s">
        <v>549</v>
      </c>
      <c r="C105">
        <v>32</v>
      </c>
      <c r="D105" t="s">
        <v>399</v>
      </c>
      <c r="E105" t="s">
        <v>158</v>
      </c>
      <c r="F105" t="s">
        <v>55</v>
      </c>
      <c r="G105" t="s">
        <v>452</v>
      </c>
      <c r="H105" t="s">
        <v>341</v>
      </c>
      <c r="I105" t="s">
        <v>66</v>
      </c>
      <c r="J105" t="s">
        <v>528</v>
      </c>
      <c r="K105">
        <v>4</v>
      </c>
      <c r="L105">
        <v>7</v>
      </c>
      <c r="M105">
        <v>5</v>
      </c>
      <c r="N105">
        <v>1</v>
      </c>
      <c r="O105">
        <v>1</v>
      </c>
      <c r="P105">
        <v>2</v>
      </c>
      <c r="Q105">
        <v>5</v>
      </c>
      <c r="R105">
        <v>0</v>
      </c>
      <c r="S105">
        <v>0</v>
      </c>
      <c r="T105">
        <v>2.91</v>
      </c>
      <c r="U105">
        <v>4.18</v>
      </c>
      <c r="V105">
        <v>28</v>
      </c>
      <c r="W105">
        <v>107</v>
      </c>
      <c r="X105">
        <v>67</v>
      </c>
      <c r="Y105">
        <v>18</v>
      </c>
      <c r="Z105">
        <v>10</v>
      </c>
      <c r="AA105">
        <v>9</v>
      </c>
      <c r="AB105">
        <v>12</v>
      </c>
      <c r="AC105">
        <v>5</v>
      </c>
      <c r="AD105">
        <v>3</v>
      </c>
      <c r="AE105">
        <v>0</v>
      </c>
      <c r="AF105">
        <v>66</v>
      </c>
      <c r="AG105">
        <v>0</v>
      </c>
      <c r="AH105">
        <v>0</v>
      </c>
      <c r="AI105">
        <v>0</v>
      </c>
      <c r="AJ105">
        <v>25</v>
      </c>
      <c r="AK105">
        <v>1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0.78</v>
      </c>
      <c r="AR105">
        <v>0.17399999999999999</v>
      </c>
      <c r="AS105">
        <v>0.9</v>
      </c>
      <c r="AT105" s="2">
        <v>1.1999999999999999E-3</v>
      </c>
      <c r="AU105">
        <v>2.69</v>
      </c>
    </row>
    <row r="106" spans="1:47" x14ac:dyDescent="0.2">
      <c r="A106" t="s">
        <v>343</v>
      </c>
      <c r="B106" t="s">
        <v>549</v>
      </c>
      <c r="C106">
        <v>36</v>
      </c>
      <c r="D106" t="s">
        <v>76</v>
      </c>
      <c r="E106" t="s">
        <v>157</v>
      </c>
      <c r="F106" t="s">
        <v>135</v>
      </c>
      <c r="G106" t="s">
        <v>411</v>
      </c>
      <c r="H106" t="s">
        <v>180</v>
      </c>
      <c r="I106" t="s">
        <v>66</v>
      </c>
      <c r="J106" t="s">
        <v>529</v>
      </c>
      <c r="K106">
        <v>5</v>
      </c>
      <c r="L106">
        <v>6.2</v>
      </c>
      <c r="M106">
        <v>7</v>
      </c>
      <c r="N106">
        <v>5</v>
      </c>
      <c r="O106">
        <v>5</v>
      </c>
      <c r="P106">
        <v>1</v>
      </c>
      <c r="Q106">
        <v>6</v>
      </c>
      <c r="R106">
        <v>2</v>
      </c>
      <c r="S106">
        <v>0</v>
      </c>
      <c r="T106">
        <v>3.4</v>
      </c>
      <c r="U106">
        <v>4.38</v>
      </c>
      <c r="V106">
        <v>27</v>
      </c>
      <c r="W106">
        <v>107</v>
      </c>
      <c r="X106">
        <v>69</v>
      </c>
      <c r="Y106">
        <v>17</v>
      </c>
      <c r="Z106">
        <v>12</v>
      </c>
      <c r="AA106">
        <v>8</v>
      </c>
      <c r="AB106">
        <v>12</v>
      </c>
      <c r="AC106">
        <v>6</v>
      </c>
      <c r="AD106">
        <v>0</v>
      </c>
      <c r="AE106">
        <v>0</v>
      </c>
      <c r="AF106">
        <v>45</v>
      </c>
      <c r="AG106">
        <v>1</v>
      </c>
      <c r="AH106">
        <v>0</v>
      </c>
      <c r="AI106">
        <v>0</v>
      </c>
      <c r="AJ106">
        <v>25</v>
      </c>
      <c r="AK106">
        <v>3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0.53</v>
      </c>
      <c r="AR106">
        <v>-0.13</v>
      </c>
      <c r="AS106">
        <v>0.64</v>
      </c>
      <c r="AT106" s="2">
        <v>-8.9999999999999998E-4</v>
      </c>
      <c r="AU106">
        <v>-0.85</v>
      </c>
    </row>
    <row r="107" spans="1:47" x14ac:dyDescent="0.2">
      <c r="A107" t="s">
        <v>343</v>
      </c>
      <c r="B107" t="s">
        <v>549</v>
      </c>
      <c r="C107">
        <v>41</v>
      </c>
      <c r="D107" t="s">
        <v>231</v>
      </c>
      <c r="E107" t="s">
        <v>157</v>
      </c>
      <c r="F107" t="s">
        <v>64</v>
      </c>
      <c r="G107" t="s">
        <v>411</v>
      </c>
      <c r="H107" t="s">
        <v>78</v>
      </c>
      <c r="I107" t="s">
        <v>66</v>
      </c>
      <c r="J107" t="s">
        <v>530</v>
      </c>
      <c r="K107">
        <v>4</v>
      </c>
      <c r="L107">
        <v>7</v>
      </c>
      <c r="M107">
        <v>4</v>
      </c>
      <c r="N107">
        <v>2</v>
      </c>
      <c r="O107">
        <v>2</v>
      </c>
      <c r="P107">
        <v>1</v>
      </c>
      <c r="Q107">
        <v>8</v>
      </c>
      <c r="R107">
        <v>1</v>
      </c>
      <c r="S107">
        <v>0</v>
      </c>
      <c r="T107">
        <v>3.3</v>
      </c>
      <c r="U107">
        <v>4.24</v>
      </c>
      <c r="V107">
        <v>25</v>
      </c>
      <c r="W107">
        <v>114</v>
      </c>
      <c r="X107">
        <v>71</v>
      </c>
      <c r="Y107">
        <v>20</v>
      </c>
      <c r="Z107">
        <v>15</v>
      </c>
      <c r="AA107">
        <v>5</v>
      </c>
      <c r="AB107">
        <v>11</v>
      </c>
      <c r="AC107">
        <v>7</v>
      </c>
      <c r="AD107">
        <v>1</v>
      </c>
      <c r="AE107">
        <v>0</v>
      </c>
      <c r="AF107">
        <v>68</v>
      </c>
      <c r="AG107">
        <v>1</v>
      </c>
      <c r="AH107">
        <v>1</v>
      </c>
      <c r="AI107">
        <v>0</v>
      </c>
      <c r="AJ107">
        <v>24</v>
      </c>
      <c r="AK107">
        <v>1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1.04</v>
      </c>
      <c r="AR107">
        <v>0.24199999999999999</v>
      </c>
      <c r="AS107">
        <v>1.25</v>
      </c>
      <c r="AT107" s="2">
        <v>1.6999999999999999E-3</v>
      </c>
      <c r="AU107">
        <v>1.72</v>
      </c>
    </row>
    <row r="108" spans="1:47" x14ac:dyDescent="0.2">
      <c r="A108" t="s">
        <v>343</v>
      </c>
      <c r="B108" t="s">
        <v>549</v>
      </c>
      <c r="C108">
        <v>46</v>
      </c>
      <c r="D108" t="s">
        <v>232</v>
      </c>
      <c r="E108" t="s">
        <v>157</v>
      </c>
      <c r="F108" t="s">
        <v>80</v>
      </c>
      <c r="G108" t="s">
        <v>409</v>
      </c>
      <c r="H108" t="s">
        <v>110</v>
      </c>
      <c r="I108" t="s">
        <v>531</v>
      </c>
      <c r="J108" t="s">
        <v>532</v>
      </c>
      <c r="K108">
        <v>5</v>
      </c>
      <c r="L108">
        <v>8</v>
      </c>
      <c r="M108">
        <v>6</v>
      </c>
      <c r="N108">
        <v>1</v>
      </c>
      <c r="O108">
        <v>1</v>
      </c>
      <c r="P108">
        <v>1</v>
      </c>
      <c r="Q108">
        <v>6</v>
      </c>
      <c r="R108">
        <v>0</v>
      </c>
      <c r="S108">
        <v>0</v>
      </c>
      <c r="T108">
        <v>3.04</v>
      </c>
      <c r="U108">
        <v>3.98</v>
      </c>
      <c r="V108">
        <v>31</v>
      </c>
      <c r="W108">
        <v>104</v>
      </c>
      <c r="X108">
        <v>66</v>
      </c>
      <c r="Y108">
        <v>19</v>
      </c>
      <c r="Z108">
        <v>10</v>
      </c>
      <c r="AA108">
        <v>8</v>
      </c>
      <c r="AB108">
        <v>16</v>
      </c>
      <c r="AC108">
        <v>6</v>
      </c>
      <c r="AD108">
        <v>4</v>
      </c>
      <c r="AE108">
        <v>0</v>
      </c>
      <c r="AF108">
        <v>71</v>
      </c>
      <c r="AG108">
        <v>0</v>
      </c>
      <c r="AH108">
        <v>0</v>
      </c>
      <c r="AI108">
        <v>0</v>
      </c>
      <c r="AJ108">
        <v>30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0.99</v>
      </c>
      <c r="AR108">
        <v>0.40699999999999997</v>
      </c>
      <c r="AS108">
        <v>1.32</v>
      </c>
      <c r="AT108" s="2">
        <v>3.3E-3</v>
      </c>
      <c r="AU108">
        <v>3.01</v>
      </c>
    </row>
    <row r="109" spans="1:47" x14ac:dyDescent="0.2">
      <c r="A109" t="s">
        <v>343</v>
      </c>
      <c r="B109" t="s">
        <v>549</v>
      </c>
      <c r="C109">
        <v>50</v>
      </c>
      <c r="D109" t="s">
        <v>533</v>
      </c>
      <c r="E109" t="s">
        <v>158</v>
      </c>
      <c r="F109" t="s">
        <v>72</v>
      </c>
      <c r="G109" t="s">
        <v>410</v>
      </c>
      <c r="H109" t="s">
        <v>166</v>
      </c>
      <c r="I109" t="s">
        <v>66</v>
      </c>
      <c r="J109" t="s">
        <v>534</v>
      </c>
      <c r="K109">
        <v>4</v>
      </c>
      <c r="L109">
        <v>6</v>
      </c>
      <c r="M109">
        <v>10</v>
      </c>
      <c r="N109">
        <v>4</v>
      </c>
      <c r="O109">
        <v>4</v>
      </c>
      <c r="P109">
        <v>1</v>
      </c>
      <c r="Q109">
        <v>1</v>
      </c>
      <c r="R109">
        <v>2</v>
      </c>
      <c r="S109">
        <v>0</v>
      </c>
      <c r="T109">
        <v>3.28</v>
      </c>
      <c r="U109">
        <v>4.28</v>
      </c>
      <c r="V109">
        <v>27</v>
      </c>
      <c r="W109">
        <v>87</v>
      </c>
      <c r="X109">
        <v>61</v>
      </c>
      <c r="Y109">
        <v>10</v>
      </c>
      <c r="Z109">
        <v>8</v>
      </c>
      <c r="AA109">
        <v>12</v>
      </c>
      <c r="AB109">
        <v>13</v>
      </c>
      <c r="AC109">
        <v>6</v>
      </c>
      <c r="AD109">
        <v>0</v>
      </c>
      <c r="AE109">
        <v>0</v>
      </c>
      <c r="AF109">
        <v>36</v>
      </c>
      <c r="AG109">
        <v>0</v>
      </c>
      <c r="AH109">
        <v>0</v>
      </c>
      <c r="AI109">
        <v>0</v>
      </c>
      <c r="AJ109">
        <v>25</v>
      </c>
      <c r="AK109">
        <v>4</v>
      </c>
      <c r="AL109">
        <v>0</v>
      </c>
      <c r="AM109">
        <v>0</v>
      </c>
      <c r="AN109">
        <v>2</v>
      </c>
      <c r="AO109">
        <v>0</v>
      </c>
      <c r="AP109">
        <v>0</v>
      </c>
      <c r="AQ109">
        <v>0.94</v>
      </c>
      <c r="AR109">
        <v>-0.13200000000000001</v>
      </c>
      <c r="AS109">
        <v>1.18</v>
      </c>
      <c r="AT109" s="2">
        <v>-1E-3</v>
      </c>
      <c r="AU109">
        <v>-1.33</v>
      </c>
    </row>
    <row r="110" spans="1:47" x14ac:dyDescent="0.2">
      <c r="A110" t="s">
        <v>343</v>
      </c>
      <c r="B110" t="s">
        <v>549</v>
      </c>
      <c r="C110">
        <v>56</v>
      </c>
      <c r="D110" t="s">
        <v>184</v>
      </c>
      <c r="E110" t="s">
        <v>157</v>
      </c>
      <c r="F110" t="s">
        <v>88</v>
      </c>
      <c r="G110" t="s">
        <v>410</v>
      </c>
      <c r="H110" t="s">
        <v>335</v>
      </c>
      <c r="I110" t="s">
        <v>57</v>
      </c>
      <c r="J110" t="s">
        <v>535</v>
      </c>
      <c r="K110">
        <v>5</v>
      </c>
      <c r="L110">
        <v>6</v>
      </c>
      <c r="M110">
        <v>7</v>
      </c>
      <c r="N110">
        <v>4</v>
      </c>
      <c r="O110">
        <v>4</v>
      </c>
      <c r="P110">
        <v>0</v>
      </c>
      <c r="Q110">
        <v>4</v>
      </c>
      <c r="R110">
        <v>3</v>
      </c>
      <c r="S110">
        <v>0</v>
      </c>
      <c r="T110">
        <v>3.49</v>
      </c>
      <c r="U110">
        <v>4.58</v>
      </c>
      <c r="V110">
        <v>25</v>
      </c>
      <c r="W110">
        <v>100</v>
      </c>
      <c r="X110">
        <v>69</v>
      </c>
      <c r="Y110">
        <v>14</v>
      </c>
      <c r="Z110">
        <v>7</v>
      </c>
      <c r="AA110">
        <v>10</v>
      </c>
      <c r="AB110">
        <v>11</v>
      </c>
      <c r="AC110">
        <v>6</v>
      </c>
      <c r="AD110">
        <v>0</v>
      </c>
      <c r="AE110">
        <v>0</v>
      </c>
      <c r="AF110">
        <v>46</v>
      </c>
      <c r="AG110">
        <v>0</v>
      </c>
      <c r="AH110">
        <v>0</v>
      </c>
      <c r="AI110">
        <v>0</v>
      </c>
      <c r="AJ110">
        <v>25</v>
      </c>
      <c r="AK110">
        <v>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0.77</v>
      </c>
      <c r="AR110">
        <v>3.6999999999999998E-2</v>
      </c>
      <c r="AS110">
        <v>0.9</v>
      </c>
      <c r="AT110" s="2">
        <v>2.9999999999999997E-4</v>
      </c>
      <c r="AU110">
        <v>-0.78</v>
      </c>
    </row>
    <row r="111" spans="1:47" x14ac:dyDescent="0.2">
      <c r="A111" t="s">
        <v>343</v>
      </c>
      <c r="B111" t="s">
        <v>549</v>
      </c>
      <c r="C111">
        <v>60</v>
      </c>
      <c r="D111" t="s">
        <v>186</v>
      </c>
      <c r="E111" t="s">
        <v>158</v>
      </c>
      <c r="F111" t="s">
        <v>135</v>
      </c>
      <c r="G111" t="s">
        <v>411</v>
      </c>
      <c r="H111" t="s">
        <v>266</v>
      </c>
      <c r="I111" t="s">
        <v>85</v>
      </c>
      <c r="J111" t="s">
        <v>536</v>
      </c>
      <c r="K111">
        <v>5</v>
      </c>
      <c r="L111">
        <v>8</v>
      </c>
      <c r="M111">
        <v>1</v>
      </c>
      <c r="N111">
        <v>0</v>
      </c>
      <c r="O111">
        <v>0</v>
      </c>
      <c r="P111">
        <v>1</v>
      </c>
      <c r="Q111">
        <v>11</v>
      </c>
      <c r="R111">
        <v>0</v>
      </c>
      <c r="S111">
        <v>1</v>
      </c>
      <c r="T111">
        <v>3.17</v>
      </c>
      <c r="U111">
        <v>4.2699999999999996</v>
      </c>
      <c r="V111">
        <v>27</v>
      </c>
      <c r="W111">
        <v>101</v>
      </c>
      <c r="X111">
        <v>71</v>
      </c>
      <c r="Y111">
        <v>26</v>
      </c>
      <c r="Z111">
        <v>15</v>
      </c>
      <c r="AA111">
        <v>7</v>
      </c>
      <c r="AB111">
        <v>7</v>
      </c>
      <c r="AC111">
        <v>2</v>
      </c>
      <c r="AD111">
        <v>0</v>
      </c>
      <c r="AE111">
        <v>0</v>
      </c>
      <c r="AF111">
        <v>90</v>
      </c>
      <c r="AG111">
        <v>0</v>
      </c>
      <c r="AH111">
        <v>0</v>
      </c>
      <c r="AI111">
        <v>0</v>
      </c>
      <c r="AJ111">
        <v>25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0.55000000000000004</v>
      </c>
      <c r="AR111">
        <v>0.21199999999999999</v>
      </c>
      <c r="AS111">
        <v>0.67</v>
      </c>
      <c r="AT111" s="2">
        <v>1.5E-3</v>
      </c>
      <c r="AU111">
        <v>4.22</v>
      </c>
    </row>
    <row r="112" spans="1:47" x14ac:dyDescent="0.2">
      <c r="A112" t="s">
        <v>343</v>
      </c>
      <c r="B112" t="s">
        <v>549</v>
      </c>
      <c r="C112">
        <v>65</v>
      </c>
      <c r="D112" t="s">
        <v>358</v>
      </c>
      <c r="E112" t="s">
        <v>158</v>
      </c>
      <c r="F112" t="s">
        <v>88</v>
      </c>
      <c r="G112" t="s">
        <v>410</v>
      </c>
      <c r="H112" t="s">
        <v>537</v>
      </c>
      <c r="I112" t="s">
        <v>52</v>
      </c>
      <c r="J112" t="s">
        <v>538</v>
      </c>
      <c r="K112">
        <v>4</v>
      </c>
      <c r="L112">
        <v>5</v>
      </c>
      <c r="M112">
        <v>9</v>
      </c>
      <c r="N112">
        <v>5</v>
      </c>
      <c r="O112">
        <v>5</v>
      </c>
      <c r="P112">
        <v>2</v>
      </c>
      <c r="Q112">
        <v>2</v>
      </c>
      <c r="R112">
        <v>1</v>
      </c>
      <c r="S112">
        <v>0</v>
      </c>
      <c r="T112">
        <v>3.48</v>
      </c>
      <c r="U112">
        <v>4.37</v>
      </c>
      <c r="V112">
        <v>24</v>
      </c>
      <c r="W112">
        <v>96</v>
      </c>
      <c r="X112">
        <v>60</v>
      </c>
      <c r="Y112">
        <v>20</v>
      </c>
      <c r="Z112">
        <v>6</v>
      </c>
      <c r="AA112">
        <v>6</v>
      </c>
      <c r="AB112">
        <v>14</v>
      </c>
      <c r="AC112">
        <v>5</v>
      </c>
      <c r="AD112">
        <v>2</v>
      </c>
      <c r="AE112">
        <v>0</v>
      </c>
      <c r="AF112">
        <v>29</v>
      </c>
      <c r="AG112">
        <v>0</v>
      </c>
      <c r="AH112">
        <v>1</v>
      </c>
      <c r="AI112">
        <v>0</v>
      </c>
      <c r="AJ112">
        <v>22</v>
      </c>
      <c r="AK112">
        <v>2</v>
      </c>
      <c r="AL112">
        <v>0</v>
      </c>
      <c r="AM112">
        <v>0</v>
      </c>
      <c r="AN112">
        <v>1</v>
      </c>
      <c r="AO112">
        <v>0</v>
      </c>
      <c r="AP112">
        <v>0</v>
      </c>
      <c r="AQ112">
        <v>0.97</v>
      </c>
      <c r="AR112">
        <v>-0.23599999999999999</v>
      </c>
      <c r="AS112">
        <v>1.25</v>
      </c>
      <c r="AT112" s="2">
        <v>-1.8E-3</v>
      </c>
      <c r="AU112">
        <v>-2.37</v>
      </c>
    </row>
    <row r="113" spans="1:47" x14ac:dyDescent="0.2">
      <c r="A113" t="s">
        <v>343</v>
      </c>
      <c r="B113" t="s">
        <v>549</v>
      </c>
      <c r="C113">
        <v>70</v>
      </c>
      <c r="D113" t="s">
        <v>312</v>
      </c>
      <c r="E113" t="s">
        <v>157</v>
      </c>
      <c r="F113" t="s">
        <v>422</v>
      </c>
      <c r="G113" t="s">
        <v>452</v>
      </c>
      <c r="H113" t="s">
        <v>94</v>
      </c>
      <c r="I113" t="s">
        <v>52</v>
      </c>
      <c r="K113">
        <v>4</v>
      </c>
      <c r="L113">
        <v>4.2</v>
      </c>
      <c r="M113">
        <v>3</v>
      </c>
      <c r="N113">
        <v>0</v>
      </c>
      <c r="O113">
        <v>0</v>
      </c>
      <c r="P113">
        <v>2</v>
      </c>
      <c r="Q113">
        <v>5</v>
      </c>
      <c r="R113">
        <v>0</v>
      </c>
      <c r="S113">
        <v>0</v>
      </c>
      <c r="T113">
        <v>3.32</v>
      </c>
      <c r="U113">
        <v>4.28</v>
      </c>
      <c r="V113">
        <v>16</v>
      </c>
      <c r="W113">
        <v>64</v>
      </c>
      <c r="X113">
        <v>41</v>
      </c>
      <c r="Y113">
        <v>7</v>
      </c>
      <c r="Z113">
        <v>10</v>
      </c>
      <c r="AA113">
        <v>4</v>
      </c>
      <c r="AB113">
        <v>5</v>
      </c>
      <c r="AC113">
        <v>2</v>
      </c>
      <c r="AD113">
        <v>1</v>
      </c>
      <c r="AE113">
        <v>0</v>
      </c>
      <c r="AF113">
        <v>61</v>
      </c>
      <c r="AG113">
        <v>0</v>
      </c>
      <c r="AH113">
        <v>1</v>
      </c>
      <c r="AI113">
        <v>0</v>
      </c>
      <c r="AJ113">
        <v>14</v>
      </c>
      <c r="AK113">
        <v>2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1.25</v>
      </c>
      <c r="AR113">
        <v>0.247</v>
      </c>
      <c r="AS113">
        <v>1.7</v>
      </c>
      <c r="AT113" s="2">
        <v>2E-3</v>
      </c>
      <c r="AU113">
        <v>2.19</v>
      </c>
    </row>
    <row r="114" spans="1:47" x14ac:dyDescent="0.2">
      <c r="A114" t="s">
        <v>343</v>
      </c>
      <c r="B114" t="s">
        <v>549</v>
      </c>
      <c r="C114">
        <v>136</v>
      </c>
      <c r="D114" t="s">
        <v>539</v>
      </c>
      <c r="E114" t="s">
        <v>158</v>
      </c>
      <c r="F114" t="s">
        <v>77</v>
      </c>
      <c r="G114" t="s">
        <v>409</v>
      </c>
      <c r="H114" t="s">
        <v>65</v>
      </c>
      <c r="I114" t="s">
        <v>52</v>
      </c>
      <c r="J114" t="s">
        <v>540</v>
      </c>
      <c r="K114">
        <v>77</v>
      </c>
      <c r="L114">
        <v>4.2</v>
      </c>
      <c r="M114">
        <v>3</v>
      </c>
      <c r="N114">
        <v>1</v>
      </c>
      <c r="O114">
        <v>1</v>
      </c>
      <c r="P114">
        <v>1</v>
      </c>
      <c r="Q114">
        <v>6</v>
      </c>
      <c r="R114">
        <v>0</v>
      </c>
      <c r="S114">
        <v>0</v>
      </c>
      <c r="T114">
        <v>3.25</v>
      </c>
      <c r="U114">
        <v>4.1399999999999997</v>
      </c>
      <c r="V114">
        <v>18</v>
      </c>
      <c r="W114">
        <v>78</v>
      </c>
      <c r="X114">
        <v>52</v>
      </c>
      <c r="Y114">
        <v>11</v>
      </c>
      <c r="Z114">
        <v>6</v>
      </c>
      <c r="AA114">
        <v>7</v>
      </c>
      <c r="AB114">
        <v>4</v>
      </c>
      <c r="AC114">
        <v>2</v>
      </c>
      <c r="AD114">
        <v>1</v>
      </c>
      <c r="AE114">
        <v>0</v>
      </c>
      <c r="AF114">
        <v>59</v>
      </c>
      <c r="AG114">
        <v>1</v>
      </c>
      <c r="AH114">
        <v>0</v>
      </c>
      <c r="AI114">
        <v>0</v>
      </c>
      <c r="AJ114">
        <v>17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1.03</v>
      </c>
      <c r="AR114">
        <v>0.1</v>
      </c>
      <c r="AS114">
        <v>0.11</v>
      </c>
      <c r="AT114" s="2">
        <v>1E-4</v>
      </c>
      <c r="AU114">
        <v>1.3</v>
      </c>
    </row>
    <row r="115" spans="1:47" x14ac:dyDescent="0.2">
      <c r="A115" t="s">
        <v>343</v>
      </c>
      <c r="B115" t="s">
        <v>549</v>
      </c>
      <c r="C115">
        <v>141</v>
      </c>
      <c r="D115" t="s">
        <v>406</v>
      </c>
      <c r="E115" t="s">
        <v>158</v>
      </c>
      <c r="F115" t="s">
        <v>464</v>
      </c>
      <c r="G115" t="s">
        <v>452</v>
      </c>
      <c r="H115" t="s">
        <v>362</v>
      </c>
      <c r="I115" t="s">
        <v>297</v>
      </c>
      <c r="J115" t="s">
        <v>541</v>
      </c>
      <c r="K115">
        <v>4</v>
      </c>
      <c r="L115">
        <v>3</v>
      </c>
      <c r="M115">
        <v>6</v>
      </c>
      <c r="N115">
        <v>7</v>
      </c>
      <c r="O115">
        <v>5</v>
      </c>
      <c r="P115">
        <v>2</v>
      </c>
      <c r="Q115">
        <v>3</v>
      </c>
      <c r="R115">
        <v>3</v>
      </c>
      <c r="S115">
        <v>0</v>
      </c>
      <c r="T115">
        <v>3.59</v>
      </c>
      <c r="U115">
        <v>4.4800000000000004</v>
      </c>
      <c r="V115">
        <v>18</v>
      </c>
      <c r="W115">
        <v>64</v>
      </c>
      <c r="X115">
        <v>40</v>
      </c>
      <c r="Y115">
        <v>12</v>
      </c>
      <c r="Z115">
        <v>4</v>
      </c>
      <c r="AA115">
        <v>3</v>
      </c>
      <c r="AB115">
        <v>10</v>
      </c>
      <c r="AC115">
        <v>3</v>
      </c>
      <c r="AD115">
        <v>1</v>
      </c>
      <c r="AE115">
        <v>0</v>
      </c>
      <c r="AF115">
        <v>24</v>
      </c>
      <c r="AG115">
        <v>0</v>
      </c>
      <c r="AH115">
        <v>0</v>
      </c>
      <c r="AI115">
        <v>0</v>
      </c>
      <c r="AJ115">
        <v>16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0.67</v>
      </c>
      <c r="AR115">
        <v>-0.36099999999999999</v>
      </c>
      <c r="AS115">
        <v>0.01</v>
      </c>
      <c r="AT115" s="2">
        <v>0</v>
      </c>
      <c r="AU115">
        <v>-5.42</v>
      </c>
    </row>
    <row r="116" spans="1:47" x14ac:dyDescent="0.2">
      <c r="A116" t="s">
        <v>343</v>
      </c>
      <c r="B116" t="s">
        <v>549</v>
      </c>
      <c r="C116">
        <v>146</v>
      </c>
      <c r="D116" t="s">
        <v>542</v>
      </c>
      <c r="E116" t="s">
        <v>157</v>
      </c>
      <c r="F116" t="s">
        <v>227</v>
      </c>
      <c r="G116" t="s">
        <v>410</v>
      </c>
      <c r="H116" t="s">
        <v>522</v>
      </c>
      <c r="I116" t="s">
        <v>57</v>
      </c>
      <c r="J116" t="s">
        <v>543</v>
      </c>
      <c r="K116">
        <v>5</v>
      </c>
      <c r="L116">
        <v>6</v>
      </c>
      <c r="M116">
        <v>4</v>
      </c>
      <c r="N116">
        <v>0</v>
      </c>
      <c r="O116">
        <v>0</v>
      </c>
      <c r="P116">
        <v>1</v>
      </c>
      <c r="Q116">
        <v>4</v>
      </c>
      <c r="R116">
        <v>0</v>
      </c>
      <c r="S116">
        <v>1</v>
      </c>
      <c r="T116">
        <v>3.4</v>
      </c>
      <c r="U116">
        <v>4.3899999999999997</v>
      </c>
      <c r="V116">
        <v>21</v>
      </c>
      <c r="W116">
        <v>91</v>
      </c>
      <c r="X116">
        <v>53</v>
      </c>
      <c r="Y116">
        <v>21</v>
      </c>
      <c r="Z116">
        <v>7</v>
      </c>
      <c r="AA116">
        <v>6</v>
      </c>
      <c r="AB116">
        <v>9</v>
      </c>
      <c r="AC116">
        <v>5</v>
      </c>
      <c r="AD116">
        <v>2</v>
      </c>
      <c r="AE116">
        <v>0</v>
      </c>
      <c r="AF116">
        <v>67</v>
      </c>
      <c r="AG116">
        <v>0</v>
      </c>
      <c r="AH116">
        <v>1</v>
      </c>
      <c r="AI116">
        <v>0</v>
      </c>
      <c r="AJ116">
        <v>19</v>
      </c>
      <c r="AK116">
        <v>1</v>
      </c>
      <c r="AL116">
        <v>0</v>
      </c>
      <c r="AM116">
        <v>0</v>
      </c>
      <c r="AN116">
        <v>2</v>
      </c>
      <c r="AO116">
        <v>0</v>
      </c>
      <c r="AP116">
        <v>0</v>
      </c>
      <c r="AQ116">
        <v>0.67</v>
      </c>
      <c r="AR116">
        <v>0.23899999999999999</v>
      </c>
      <c r="AS116">
        <v>0</v>
      </c>
      <c r="AT116" s="2">
        <v>0</v>
      </c>
      <c r="AU116">
        <v>3.13</v>
      </c>
    </row>
    <row r="117" spans="1:47" x14ac:dyDescent="0.2">
      <c r="A117" t="s">
        <v>343</v>
      </c>
      <c r="B117" t="s">
        <v>549</v>
      </c>
      <c r="C117">
        <v>151</v>
      </c>
      <c r="D117" t="s">
        <v>544</v>
      </c>
      <c r="E117" t="s">
        <v>158</v>
      </c>
      <c r="F117" t="s">
        <v>59</v>
      </c>
      <c r="G117" t="s">
        <v>409</v>
      </c>
      <c r="H117" t="s">
        <v>492</v>
      </c>
      <c r="I117" t="s">
        <v>429</v>
      </c>
      <c r="J117" t="s">
        <v>545</v>
      </c>
      <c r="K117">
        <v>4</v>
      </c>
      <c r="L117">
        <v>1.2</v>
      </c>
      <c r="M117">
        <v>7</v>
      </c>
      <c r="N117">
        <v>7</v>
      </c>
      <c r="O117">
        <v>7</v>
      </c>
      <c r="P117">
        <v>2</v>
      </c>
      <c r="Q117">
        <v>3</v>
      </c>
      <c r="R117">
        <v>4</v>
      </c>
      <c r="S117">
        <v>0</v>
      </c>
      <c r="T117">
        <v>3.9</v>
      </c>
      <c r="U117">
        <v>4.83</v>
      </c>
      <c r="V117">
        <v>14</v>
      </c>
      <c r="W117">
        <v>45</v>
      </c>
      <c r="X117">
        <v>30</v>
      </c>
      <c r="Y117">
        <v>7</v>
      </c>
      <c r="Z117">
        <v>5</v>
      </c>
      <c r="AA117">
        <v>2</v>
      </c>
      <c r="AB117">
        <v>7</v>
      </c>
      <c r="AC117">
        <v>1</v>
      </c>
      <c r="AD117">
        <v>0</v>
      </c>
      <c r="AE117">
        <v>0</v>
      </c>
      <c r="AF117">
        <v>14</v>
      </c>
      <c r="AG117">
        <v>0</v>
      </c>
      <c r="AH117">
        <v>0</v>
      </c>
      <c r="AI117">
        <v>0</v>
      </c>
      <c r="AJ117">
        <v>12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0.62</v>
      </c>
      <c r="AR117">
        <v>-0.40799999999999997</v>
      </c>
      <c r="AS117">
        <v>0</v>
      </c>
      <c r="AT117" s="2">
        <v>0</v>
      </c>
      <c r="AU117">
        <v>-6.46</v>
      </c>
    </row>
    <row r="118" spans="1:47" x14ac:dyDescent="0.2">
      <c r="A118" t="s">
        <v>343</v>
      </c>
      <c r="B118" t="s">
        <v>549</v>
      </c>
      <c r="C118">
        <v>157</v>
      </c>
      <c r="D118" t="s">
        <v>391</v>
      </c>
      <c r="E118" t="s">
        <v>157</v>
      </c>
      <c r="F118" t="s">
        <v>50</v>
      </c>
      <c r="G118" t="s">
        <v>409</v>
      </c>
      <c r="H118" t="s">
        <v>203</v>
      </c>
      <c r="I118" t="s">
        <v>57</v>
      </c>
      <c r="K118">
        <v>4</v>
      </c>
      <c r="L118">
        <v>5.0999999999999996</v>
      </c>
      <c r="M118">
        <v>4</v>
      </c>
      <c r="N118">
        <v>4</v>
      </c>
      <c r="O118">
        <v>4</v>
      </c>
      <c r="P118">
        <v>1</v>
      </c>
      <c r="Q118">
        <v>3</v>
      </c>
      <c r="R118">
        <v>2</v>
      </c>
      <c r="S118">
        <v>0</v>
      </c>
      <c r="T118">
        <v>4.03</v>
      </c>
      <c r="U118">
        <v>4.95</v>
      </c>
      <c r="V118">
        <v>21</v>
      </c>
      <c r="W118">
        <v>90</v>
      </c>
      <c r="X118">
        <v>56</v>
      </c>
      <c r="Y118">
        <v>11</v>
      </c>
      <c r="Z118">
        <v>10</v>
      </c>
      <c r="AA118">
        <v>9</v>
      </c>
      <c r="AB118">
        <v>8</v>
      </c>
      <c r="AC118">
        <v>1</v>
      </c>
      <c r="AD118">
        <v>2</v>
      </c>
      <c r="AE118">
        <v>0</v>
      </c>
      <c r="AF118">
        <v>46</v>
      </c>
      <c r="AG118">
        <v>1</v>
      </c>
      <c r="AH118">
        <v>0</v>
      </c>
      <c r="AI118">
        <v>0</v>
      </c>
      <c r="AJ118">
        <v>19</v>
      </c>
      <c r="AK118">
        <v>1</v>
      </c>
      <c r="AL118">
        <v>0</v>
      </c>
      <c r="AM118">
        <v>0</v>
      </c>
      <c r="AN118">
        <v>0</v>
      </c>
      <c r="AO118">
        <v>1</v>
      </c>
      <c r="AP118">
        <v>0</v>
      </c>
      <c r="AQ118">
        <v>1.04</v>
      </c>
      <c r="AR118">
        <v>-0.13800000000000001</v>
      </c>
      <c r="AS118">
        <v>0</v>
      </c>
      <c r="AT118" s="2">
        <v>0</v>
      </c>
      <c r="AU118">
        <v>-1.01</v>
      </c>
    </row>
    <row r="119" spans="1:47" x14ac:dyDescent="0.2">
      <c r="A119" t="s">
        <v>343</v>
      </c>
      <c r="B119" t="s">
        <v>549</v>
      </c>
      <c r="C119">
        <v>162</v>
      </c>
      <c r="D119" t="s">
        <v>392</v>
      </c>
      <c r="E119" t="s">
        <v>157</v>
      </c>
      <c r="F119" t="s">
        <v>93</v>
      </c>
      <c r="G119" t="s">
        <v>411</v>
      </c>
      <c r="H119" t="s">
        <v>466</v>
      </c>
      <c r="I119" t="s">
        <v>57</v>
      </c>
      <c r="J119" t="s">
        <v>272</v>
      </c>
      <c r="K119">
        <v>4</v>
      </c>
      <c r="L119">
        <v>6</v>
      </c>
      <c r="M119">
        <v>3</v>
      </c>
      <c r="N119">
        <v>0</v>
      </c>
      <c r="O119">
        <v>0</v>
      </c>
      <c r="P119">
        <v>1</v>
      </c>
      <c r="Q119">
        <v>4</v>
      </c>
      <c r="R119">
        <v>0</v>
      </c>
      <c r="S119">
        <v>0</v>
      </c>
      <c r="T119">
        <v>3.84</v>
      </c>
      <c r="U119">
        <v>4.83</v>
      </c>
      <c r="V119">
        <v>22</v>
      </c>
      <c r="W119">
        <v>82</v>
      </c>
      <c r="X119">
        <v>54</v>
      </c>
      <c r="Y119">
        <v>15</v>
      </c>
      <c r="Z119">
        <v>7</v>
      </c>
      <c r="AA119">
        <v>9</v>
      </c>
      <c r="AB119">
        <v>8</v>
      </c>
      <c r="AC119">
        <v>1</v>
      </c>
      <c r="AD119">
        <v>0</v>
      </c>
      <c r="AE119">
        <v>0</v>
      </c>
      <c r="AF119">
        <v>69</v>
      </c>
      <c r="AG119">
        <v>0</v>
      </c>
      <c r="AH119">
        <v>0</v>
      </c>
      <c r="AI119">
        <v>0</v>
      </c>
      <c r="AJ119">
        <v>21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0.72</v>
      </c>
      <c r="AR119">
        <v>0.221</v>
      </c>
      <c r="AS119">
        <v>0</v>
      </c>
      <c r="AT119" s="2">
        <v>0</v>
      </c>
      <c r="AU119">
        <v>3.09</v>
      </c>
    </row>
    <row r="120" spans="1:47" x14ac:dyDescent="0.2">
      <c r="A120" t="s">
        <v>344</v>
      </c>
      <c r="H120" t="s">
        <v>546</v>
      </c>
      <c r="J120" t="s">
        <v>547</v>
      </c>
      <c r="K120">
        <v>4.5</v>
      </c>
      <c r="L120">
        <v>124.1</v>
      </c>
      <c r="M120">
        <v>108</v>
      </c>
      <c r="N120">
        <v>56</v>
      </c>
      <c r="O120">
        <v>53</v>
      </c>
      <c r="P120">
        <v>31</v>
      </c>
      <c r="Q120">
        <v>99</v>
      </c>
      <c r="R120">
        <v>23</v>
      </c>
      <c r="S120">
        <v>4</v>
      </c>
      <c r="T120">
        <v>3.84</v>
      </c>
      <c r="U120">
        <v>4.83</v>
      </c>
      <c r="V120">
        <v>498</v>
      </c>
      <c r="W120">
        <v>1902</v>
      </c>
      <c r="X120" s="3">
        <v>0.64</v>
      </c>
      <c r="Y120" s="3">
        <v>0.16</v>
      </c>
      <c r="Z120" s="3">
        <v>0.1</v>
      </c>
      <c r="AA120">
        <v>0.83</v>
      </c>
      <c r="AC120" s="3">
        <v>0.23</v>
      </c>
      <c r="AD120" s="3">
        <v>7.0000000000000007E-2</v>
      </c>
      <c r="AE120">
        <v>0</v>
      </c>
      <c r="AF120">
        <v>54</v>
      </c>
      <c r="AG120">
        <v>4</v>
      </c>
      <c r="AH120">
        <v>4</v>
      </c>
      <c r="AI120">
        <v>0</v>
      </c>
      <c r="AJ120">
        <v>458</v>
      </c>
      <c r="AK120">
        <v>18</v>
      </c>
      <c r="AL120">
        <v>4</v>
      </c>
      <c r="AM120">
        <v>0</v>
      </c>
      <c r="AN120">
        <v>11</v>
      </c>
      <c r="AO120">
        <v>4</v>
      </c>
      <c r="AP120">
        <v>0</v>
      </c>
      <c r="AQ120">
        <v>0.86</v>
      </c>
      <c r="AR120">
        <v>0.94299999999999995</v>
      </c>
      <c r="AS120">
        <v>0.81</v>
      </c>
      <c r="AT120" s="2">
        <v>9.4000000000000004E-3</v>
      </c>
      <c r="AU120">
        <v>8.43</v>
      </c>
    </row>
  </sheetData>
  <hyperlinks>
    <hyperlink ref="E1" r:id="rId1" xr:uid="{4C29660B-03BC-4D4C-B84A-8A684EA46A66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2AEE-466F-704C-9F37-3AD0EDF91DD2}">
  <dimension ref="A1:AU35"/>
  <sheetViews>
    <sheetView workbookViewId="0">
      <selection activeCell="A2" sqref="A2:AU35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t="s">
        <v>653</v>
      </c>
      <c r="C2">
        <v>1</v>
      </c>
      <c r="D2" t="s">
        <v>697</v>
      </c>
      <c r="E2" t="s">
        <v>157</v>
      </c>
      <c r="F2" t="s">
        <v>135</v>
      </c>
      <c r="G2" t="s">
        <v>411</v>
      </c>
      <c r="H2" t="s">
        <v>233</v>
      </c>
      <c r="I2" t="s">
        <v>698</v>
      </c>
      <c r="J2" t="s">
        <v>167</v>
      </c>
      <c r="K2">
        <v>99</v>
      </c>
      <c r="L2">
        <v>8</v>
      </c>
      <c r="M2">
        <v>6</v>
      </c>
      <c r="N2">
        <v>2</v>
      </c>
      <c r="O2">
        <v>2</v>
      </c>
      <c r="P2">
        <v>1</v>
      </c>
      <c r="Q2">
        <v>8</v>
      </c>
      <c r="R2">
        <v>1</v>
      </c>
      <c r="S2">
        <v>0</v>
      </c>
      <c r="T2">
        <v>2.25</v>
      </c>
      <c r="U2">
        <v>3.16</v>
      </c>
      <c r="V2">
        <v>29</v>
      </c>
      <c r="W2">
        <v>91</v>
      </c>
      <c r="X2">
        <v>66</v>
      </c>
      <c r="Y2">
        <v>19</v>
      </c>
      <c r="Z2">
        <v>13</v>
      </c>
      <c r="AA2">
        <v>11</v>
      </c>
      <c r="AB2">
        <v>9</v>
      </c>
      <c r="AC2">
        <v>6</v>
      </c>
      <c r="AD2">
        <v>0</v>
      </c>
      <c r="AE2">
        <v>0</v>
      </c>
      <c r="AF2">
        <v>69</v>
      </c>
      <c r="AG2">
        <v>0</v>
      </c>
      <c r="AH2">
        <v>0</v>
      </c>
      <c r="AI2">
        <v>0</v>
      </c>
      <c r="AJ2">
        <v>28</v>
      </c>
      <c r="AK2">
        <v>1</v>
      </c>
      <c r="AL2">
        <v>0</v>
      </c>
      <c r="AM2">
        <v>0</v>
      </c>
      <c r="AN2">
        <v>2</v>
      </c>
      <c r="AO2">
        <v>0</v>
      </c>
      <c r="AP2">
        <v>0</v>
      </c>
      <c r="AQ2">
        <v>0.56999999999999995</v>
      </c>
      <c r="AR2">
        <v>6.9000000000000006E-2</v>
      </c>
      <c r="AS2">
        <v>0.52</v>
      </c>
      <c r="AT2" s="2">
        <v>4.0000000000000002E-4</v>
      </c>
      <c r="AU2">
        <v>1.84</v>
      </c>
    </row>
    <row r="3" spans="1:47" x14ac:dyDescent="0.2">
      <c r="A3" t="s">
        <v>713</v>
      </c>
      <c r="B3" t="s">
        <v>653</v>
      </c>
      <c r="C3">
        <v>6</v>
      </c>
      <c r="D3" t="s">
        <v>413</v>
      </c>
      <c r="E3" t="s">
        <v>157</v>
      </c>
      <c r="F3" t="s">
        <v>64</v>
      </c>
      <c r="G3" t="s">
        <v>411</v>
      </c>
      <c r="H3" t="s">
        <v>136</v>
      </c>
      <c r="I3" t="s">
        <v>66</v>
      </c>
      <c r="K3">
        <v>5</v>
      </c>
      <c r="L3">
        <v>7</v>
      </c>
      <c r="M3">
        <v>3</v>
      </c>
      <c r="N3">
        <v>2</v>
      </c>
      <c r="O3">
        <v>2</v>
      </c>
      <c r="P3">
        <v>2</v>
      </c>
      <c r="Q3">
        <v>6</v>
      </c>
      <c r="R3">
        <v>1</v>
      </c>
      <c r="S3">
        <v>0</v>
      </c>
      <c r="T3">
        <v>2.4</v>
      </c>
      <c r="U3">
        <v>3.63</v>
      </c>
      <c r="V3">
        <v>25</v>
      </c>
      <c r="W3">
        <v>96</v>
      </c>
      <c r="X3">
        <v>64</v>
      </c>
      <c r="Y3">
        <v>23</v>
      </c>
      <c r="Z3">
        <v>10</v>
      </c>
      <c r="AA3">
        <v>7</v>
      </c>
      <c r="AB3">
        <v>10</v>
      </c>
      <c r="AC3">
        <v>3</v>
      </c>
      <c r="AD3">
        <v>2</v>
      </c>
      <c r="AE3">
        <v>0</v>
      </c>
      <c r="AF3">
        <v>67</v>
      </c>
      <c r="AG3">
        <v>0</v>
      </c>
      <c r="AH3">
        <v>0</v>
      </c>
      <c r="AI3">
        <v>0</v>
      </c>
      <c r="AJ3">
        <v>23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1.01</v>
      </c>
      <c r="AR3">
        <v>0.17699999999999999</v>
      </c>
      <c r="AS3">
        <v>0.97</v>
      </c>
      <c r="AT3" s="2">
        <v>1E-3</v>
      </c>
      <c r="AU3">
        <v>1.51</v>
      </c>
    </row>
    <row r="4" spans="1:47" x14ac:dyDescent="0.2">
      <c r="A4" t="s">
        <v>713</v>
      </c>
      <c r="B4" t="s">
        <v>653</v>
      </c>
      <c r="C4">
        <v>10</v>
      </c>
      <c r="D4" t="s">
        <v>162</v>
      </c>
      <c r="E4" t="s">
        <v>158</v>
      </c>
      <c r="F4" t="s">
        <v>80</v>
      </c>
      <c r="G4" t="s">
        <v>409</v>
      </c>
      <c r="H4" t="s">
        <v>364</v>
      </c>
      <c r="I4" t="s">
        <v>85</v>
      </c>
      <c r="J4" t="s">
        <v>169</v>
      </c>
      <c r="K4">
        <v>4</v>
      </c>
      <c r="L4">
        <v>8</v>
      </c>
      <c r="M4">
        <v>2</v>
      </c>
      <c r="N4">
        <v>0</v>
      </c>
      <c r="O4">
        <v>0</v>
      </c>
      <c r="P4">
        <v>1</v>
      </c>
      <c r="Q4">
        <v>13</v>
      </c>
      <c r="R4">
        <v>0</v>
      </c>
      <c r="S4">
        <v>0</v>
      </c>
      <c r="T4">
        <v>1.57</v>
      </c>
      <c r="U4">
        <v>2.46</v>
      </c>
      <c r="V4">
        <v>27</v>
      </c>
      <c r="W4">
        <v>103</v>
      </c>
      <c r="X4">
        <v>72</v>
      </c>
      <c r="Y4">
        <v>29</v>
      </c>
      <c r="Z4">
        <v>12</v>
      </c>
      <c r="AA4">
        <v>7</v>
      </c>
      <c r="AB4">
        <v>6</v>
      </c>
      <c r="AC4">
        <v>3</v>
      </c>
      <c r="AD4">
        <v>1</v>
      </c>
      <c r="AE4">
        <v>0</v>
      </c>
      <c r="AF4">
        <v>90</v>
      </c>
      <c r="AG4">
        <v>0</v>
      </c>
      <c r="AH4">
        <v>0</v>
      </c>
      <c r="AI4">
        <v>0</v>
      </c>
      <c r="AJ4">
        <v>26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0.9</v>
      </c>
      <c r="AR4">
        <v>0.504</v>
      </c>
      <c r="AS4">
        <v>1</v>
      </c>
      <c r="AT4" s="2">
        <v>3.3999999999999998E-3</v>
      </c>
      <c r="AU4">
        <v>4.22</v>
      </c>
    </row>
    <row r="5" spans="1:47" x14ac:dyDescent="0.2">
      <c r="A5" t="s">
        <v>713</v>
      </c>
      <c r="B5" t="s">
        <v>653</v>
      </c>
      <c r="C5">
        <v>15</v>
      </c>
      <c r="D5" t="s">
        <v>292</v>
      </c>
      <c r="E5" t="s">
        <v>157</v>
      </c>
      <c r="F5" t="s">
        <v>77</v>
      </c>
      <c r="G5" t="s">
        <v>409</v>
      </c>
      <c r="H5" t="s">
        <v>310</v>
      </c>
      <c r="I5" t="s">
        <v>66</v>
      </c>
      <c r="J5" t="s">
        <v>552</v>
      </c>
      <c r="K5">
        <v>7</v>
      </c>
      <c r="L5">
        <v>6.2</v>
      </c>
      <c r="M5">
        <v>5</v>
      </c>
      <c r="N5">
        <v>1</v>
      </c>
      <c r="O5">
        <v>1</v>
      </c>
      <c r="P5">
        <v>2</v>
      </c>
      <c r="Q5">
        <v>6</v>
      </c>
      <c r="R5">
        <v>0</v>
      </c>
      <c r="S5">
        <v>0</v>
      </c>
      <c r="T5">
        <v>1.52</v>
      </c>
      <c r="U5">
        <v>2.42</v>
      </c>
      <c r="V5">
        <v>28</v>
      </c>
      <c r="W5">
        <v>104</v>
      </c>
      <c r="X5">
        <v>69</v>
      </c>
      <c r="Y5">
        <v>24</v>
      </c>
      <c r="Z5">
        <v>9</v>
      </c>
      <c r="AA5">
        <v>6</v>
      </c>
      <c r="AB5">
        <v>14</v>
      </c>
      <c r="AC5">
        <v>6</v>
      </c>
      <c r="AD5">
        <v>2</v>
      </c>
      <c r="AE5">
        <v>0</v>
      </c>
      <c r="AF5">
        <v>64</v>
      </c>
      <c r="AG5">
        <v>0</v>
      </c>
      <c r="AH5">
        <v>0</v>
      </c>
      <c r="AI5">
        <v>0</v>
      </c>
      <c r="AJ5">
        <v>26</v>
      </c>
      <c r="AK5">
        <v>2</v>
      </c>
      <c r="AL5">
        <v>0</v>
      </c>
      <c r="AM5">
        <v>0</v>
      </c>
      <c r="AN5">
        <v>0</v>
      </c>
      <c r="AO5">
        <v>0</v>
      </c>
      <c r="AP5">
        <v>1</v>
      </c>
      <c r="AQ5">
        <v>1.1000000000000001</v>
      </c>
      <c r="AR5">
        <v>0.308</v>
      </c>
      <c r="AS5">
        <v>1.51</v>
      </c>
      <c r="AT5" s="2">
        <v>2.5000000000000001E-3</v>
      </c>
      <c r="AU5">
        <v>2.29</v>
      </c>
    </row>
    <row r="6" spans="1:47" x14ac:dyDescent="0.2">
      <c r="A6" t="s">
        <v>713</v>
      </c>
      <c r="B6" t="s">
        <v>653</v>
      </c>
      <c r="C6">
        <v>19</v>
      </c>
      <c r="D6" t="s">
        <v>398</v>
      </c>
      <c r="E6" t="s">
        <v>157</v>
      </c>
      <c r="F6" t="s">
        <v>88</v>
      </c>
      <c r="G6" t="s">
        <v>410</v>
      </c>
      <c r="H6" t="s">
        <v>183</v>
      </c>
      <c r="I6" t="s">
        <v>85</v>
      </c>
      <c r="J6" t="s">
        <v>553</v>
      </c>
      <c r="K6">
        <v>4</v>
      </c>
      <c r="L6">
        <v>7</v>
      </c>
      <c r="M6">
        <v>6</v>
      </c>
      <c r="N6">
        <v>3</v>
      </c>
      <c r="O6">
        <v>3</v>
      </c>
      <c r="P6">
        <v>0</v>
      </c>
      <c r="Q6">
        <v>4</v>
      </c>
      <c r="R6">
        <v>2</v>
      </c>
      <c r="S6">
        <v>0</v>
      </c>
      <c r="T6">
        <v>1.96</v>
      </c>
      <c r="U6">
        <v>3.05</v>
      </c>
      <c r="V6">
        <v>26</v>
      </c>
      <c r="W6">
        <v>98</v>
      </c>
      <c r="X6">
        <v>66</v>
      </c>
      <c r="Y6">
        <v>13</v>
      </c>
      <c r="Z6">
        <v>9</v>
      </c>
      <c r="AA6">
        <v>10</v>
      </c>
      <c r="AB6">
        <v>12</v>
      </c>
      <c r="AC6">
        <v>5</v>
      </c>
      <c r="AD6">
        <v>1</v>
      </c>
      <c r="AE6">
        <v>0</v>
      </c>
      <c r="AF6">
        <v>57</v>
      </c>
      <c r="AG6">
        <v>0</v>
      </c>
      <c r="AH6">
        <v>0</v>
      </c>
      <c r="AI6">
        <v>0</v>
      </c>
      <c r="AJ6">
        <v>26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0.99</v>
      </c>
      <c r="AR6">
        <v>-1.0999999999999999E-2</v>
      </c>
      <c r="AS6">
        <v>1.1200000000000001</v>
      </c>
      <c r="AT6" s="2">
        <v>-1E-4</v>
      </c>
      <c r="AU6">
        <v>0.12</v>
      </c>
    </row>
    <row r="7" spans="1:47" x14ac:dyDescent="0.2">
      <c r="A7" t="s">
        <v>713</v>
      </c>
      <c r="B7" t="s">
        <v>653</v>
      </c>
      <c r="C7">
        <v>24</v>
      </c>
      <c r="D7" t="s">
        <v>170</v>
      </c>
      <c r="E7" t="s">
        <v>158</v>
      </c>
      <c r="F7" t="s">
        <v>135</v>
      </c>
      <c r="G7" t="s">
        <v>411</v>
      </c>
      <c r="H7" t="s">
        <v>199</v>
      </c>
      <c r="I7" t="s">
        <v>531</v>
      </c>
      <c r="J7" t="s">
        <v>628</v>
      </c>
      <c r="K7">
        <v>4</v>
      </c>
      <c r="L7">
        <v>8.1999999999999993</v>
      </c>
      <c r="M7">
        <v>4</v>
      </c>
      <c r="N7">
        <v>3</v>
      </c>
      <c r="O7">
        <v>3</v>
      </c>
      <c r="P7">
        <v>3</v>
      </c>
      <c r="Q7">
        <v>10</v>
      </c>
      <c r="R7">
        <v>1</v>
      </c>
      <c r="S7">
        <v>0</v>
      </c>
      <c r="T7">
        <v>2.1800000000000002</v>
      </c>
      <c r="U7">
        <v>3.12</v>
      </c>
      <c r="V7">
        <v>32</v>
      </c>
      <c r="W7">
        <v>116</v>
      </c>
      <c r="X7">
        <v>79</v>
      </c>
      <c r="Y7">
        <v>26</v>
      </c>
      <c r="Z7">
        <v>14</v>
      </c>
      <c r="AA7">
        <v>8</v>
      </c>
      <c r="AB7">
        <v>11</v>
      </c>
      <c r="AC7">
        <v>6</v>
      </c>
      <c r="AD7">
        <v>2</v>
      </c>
      <c r="AE7">
        <v>0</v>
      </c>
      <c r="AF7">
        <v>71</v>
      </c>
      <c r="AG7">
        <v>0</v>
      </c>
      <c r="AH7">
        <v>0</v>
      </c>
      <c r="AI7">
        <v>0</v>
      </c>
      <c r="AJ7">
        <v>29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0.51</v>
      </c>
      <c r="AR7">
        <v>0.26800000000000002</v>
      </c>
      <c r="AS7">
        <v>0.61</v>
      </c>
      <c r="AT7" s="2">
        <v>1.9E-3</v>
      </c>
      <c r="AU7">
        <v>2.5</v>
      </c>
    </row>
    <row r="8" spans="1:47" x14ac:dyDescent="0.2">
      <c r="A8" t="s">
        <v>713</v>
      </c>
      <c r="B8" t="s">
        <v>653</v>
      </c>
      <c r="C8">
        <v>29</v>
      </c>
      <c r="D8" t="s">
        <v>502</v>
      </c>
      <c r="E8" t="s">
        <v>158</v>
      </c>
      <c r="F8" t="s">
        <v>93</v>
      </c>
      <c r="G8" t="s">
        <v>411</v>
      </c>
      <c r="H8" t="s">
        <v>699</v>
      </c>
      <c r="I8" t="s">
        <v>66</v>
      </c>
      <c r="J8" t="s">
        <v>661</v>
      </c>
      <c r="K8">
        <v>4</v>
      </c>
      <c r="L8">
        <v>7</v>
      </c>
      <c r="M8">
        <v>6</v>
      </c>
      <c r="N8">
        <v>3</v>
      </c>
      <c r="O8">
        <v>3</v>
      </c>
      <c r="P8">
        <v>0</v>
      </c>
      <c r="Q8">
        <v>6</v>
      </c>
      <c r="R8">
        <v>3</v>
      </c>
      <c r="S8">
        <v>0</v>
      </c>
      <c r="T8">
        <v>2.41</v>
      </c>
      <c r="U8">
        <v>3.64</v>
      </c>
      <c r="V8">
        <v>26</v>
      </c>
      <c r="W8">
        <v>99</v>
      </c>
      <c r="X8">
        <v>65</v>
      </c>
      <c r="Y8">
        <v>18</v>
      </c>
      <c r="Z8">
        <v>10</v>
      </c>
      <c r="AA8">
        <v>10</v>
      </c>
      <c r="AB8">
        <v>10</v>
      </c>
      <c r="AC8">
        <v>4</v>
      </c>
      <c r="AD8">
        <v>2</v>
      </c>
      <c r="AE8">
        <v>0</v>
      </c>
      <c r="AF8">
        <v>59</v>
      </c>
      <c r="AG8">
        <v>0</v>
      </c>
      <c r="AH8">
        <v>0</v>
      </c>
      <c r="AI8">
        <v>0</v>
      </c>
      <c r="AJ8">
        <v>26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0.28999999999999998</v>
      </c>
      <c r="AR8">
        <v>4.7E-2</v>
      </c>
      <c r="AS8">
        <v>0.33</v>
      </c>
      <c r="AT8" s="2">
        <v>2.9999999999999997E-4</v>
      </c>
      <c r="AU8">
        <v>0.69</v>
      </c>
    </row>
    <row r="9" spans="1:47" x14ac:dyDescent="0.2">
      <c r="A9" t="s">
        <v>713</v>
      </c>
      <c r="B9" t="s">
        <v>653</v>
      </c>
      <c r="C9">
        <v>35</v>
      </c>
      <c r="D9" t="s">
        <v>399</v>
      </c>
      <c r="E9" t="s">
        <v>157</v>
      </c>
      <c r="F9" t="s">
        <v>464</v>
      </c>
      <c r="G9" t="s">
        <v>452</v>
      </c>
      <c r="H9" t="s">
        <v>136</v>
      </c>
      <c r="I9" t="s">
        <v>57</v>
      </c>
      <c r="J9" t="s">
        <v>662</v>
      </c>
      <c r="K9">
        <v>5</v>
      </c>
      <c r="L9">
        <v>6</v>
      </c>
      <c r="M9">
        <v>5</v>
      </c>
      <c r="N9">
        <v>3</v>
      </c>
      <c r="O9">
        <v>3</v>
      </c>
      <c r="P9">
        <v>1</v>
      </c>
      <c r="Q9">
        <v>4</v>
      </c>
      <c r="R9">
        <v>2</v>
      </c>
      <c r="S9">
        <v>0</v>
      </c>
      <c r="T9">
        <v>2.62</v>
      </c>
      <c r="U9">
        <v>3.95</v>
      </c>
      <c r="V9">
        <v>24</v>
      </c>
      <c r="W9">
        <v>95</v>
      </c>
      <c r="X9">
        <v>59</v>
      </c>
      <c r="Y9">
        <v>16</v>
      </c>
      <c r="Z9">
        <v>7</v>
      </c>
      <c r="AA9">
        <v>12</v>
      </c>
      <c r="AB9">
        <v>7</v>
      </c>
      <c r="AC9">
        <v>3</v>
      </c>
      <c r="AD9">
        <v>1</v>
      </c>
      <c r="AE9">
        <v>0</v>
      </c>
      <c r="AF9">
        <v>53</v>
      </c>
      <c r="AG9">
        <v>0</v>
      </c>
      <c r="AH9">
        <v>0</v>
      </c>
      <c r="AI9">
        <v>0</v>
      </c>
      <c r="AJ9">
        <v>23</v>
      </c>
      <c r="AK9">
        <v>0</v>
      </c>
      <c r="AL9">
        <v>0</v>
      </c>
      <c r="AM9">
        <v>0</v>
      </c>
      <c r="AN9">
        <v>1</v>
      </c>
      <c r="AO9">
        <v>0</v>
      </c>
      <c r="AP9">
        <v>2</v>
      </c>
      <c r="AQ9">
        <v>0.81</v>
      </c>
      <c r="AR9">
        <v>-5.7000000000000002E-2</v>
      </c>
      <c r="AS9">
        <v>0.88</v>
      </c>
      <c r="AT9" s="2">
        <v>-4.0000000000000002E-4</v>
      </c>
      <c r="AU9">
        <v>-0.04</v>
      </c>
    </row>
    <row r="10" spans="1:47" x14ac:dyDescent="0.2">
      <c r="A10" t="s">
        <v>713</v>
      </c>
      <c r="B10" t="s">
        <v>653</v>
      </c>
      <c r="C10">
        <v>39</v>
      </c>
      <c r="D10" t="s">
        <v>306</v>
      </c>
      <c r="E10" t="s">
        <v>158</v>
      </c>
      <c r="F10" t="s">
        <v>50</v>
      </c>
      <c r="G10" t="s">
        <v>409</v>
      </c>
      <c r="H10" t="s">
        <v>700</v>
      </c>
      <c r="I10" t="s">
        <v>66</v>
      </c>
      <c r="J10" t="s">
        <v>584</v>
      </c>
      <c r="K10">
        <v>4</v>
      </c>
      <c r="L10">
        <v>7</v>
      </c>
      <c r="M10">
        <v>8</v>
      </c>
      <c r="N10">
        <v>2</v>
      </c>
      <c r="O10">
        <v>0</v>
      </c>
      <c r="P10">
        <v>0</v>
      </c>
      <c r="Q10">
        <v>4</v>
      </c>
      <c r="R10">
        <v>0</v>
      </c>
      <c r="S10">
        <v>0</v>
      </c>
      <c r="T10">
        <v>2.34</v>
      </c>
      <c r="U10">
        <v>3.74</v>
      </c>
      <c r="V10">
        <v>29</v>
      </c>
      <c r="W10">
        <v>97</v>
      </c>
      <c r="X10">
        <v>69</v>
      </c>
      <c r="Y10">
        <v>17</v>
      </c>
      <c r="Z10">
        <v>10</v>
      </c>
      <c r="AA10">
        <v>13</v>
      </c>
      <c r="AB10">
        <v>12</v>
      </c>
      <c r="AC10">
        <v>6</v>
      </c>
      <c r="AD10">
        <v>2</v>
      </c>
      <c r="AE10">
        <v>0</v>
      </c>
      <c r="AF10">
        <v>61</v>
      </c>
      <c r="AG10">
        <v>0</v>
      </c>
      <c r="AH10">
        <v>0</v>
      </c>
      <c r="AI10">
        <v>0</v>
      </c>
      <c r="AJ10">
        <v>29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0.38</v>
      </c>
      <c r="AR10">
        <v>0.154</v>
      </c>
      <c r="AS10">
        <v>0.48</v>
      </c>
      <c r="AT10" s="2">
        <v>1.1999999999999999E-3</v>
      </c>
      <c r="AU10">
        <v>1.69</v>
      </c>
    </row>
    <row r="11" spans="1:47" x14ac:dyDescent="0.2">
      <c r="A11" t="s">
        <v>713</v>
      </c>
      <c r="B11" t="s">
        <v>653</v>
      </c>
      <c r="C11">
        <v>44</v>
      </c>
      <c r="D11" t="s">
        <v>231</v>
      </c>
      <c r="E11" t="s">
        <v>157</v>
      </c>
      <c r="F11" t="s">
        <v>179</v>
      </c>
      <c r="G11" t="s">
        <v>411</v>
      </c>
      <c r="H11" t="s">
        <v>407</v>
      </c>
      <c r="I11" t="s">
        <v>66</v>
      </c>
      <c r="J11" t="s">
        <v>585</v>
      </c>
      <c r="K11">
        <v>5</v>
      </c>
      <c r="L11">
        <v>7</v>
      </c>
      <c r="M11">
        <v>6</v>
      </c>
      <c r="N11">
        <v>2</v>
      </c>
      <c r="O11">
        <v>2</v>
      </c>
      <c r="P11">
        <v>0</v>
      </c>
      <c r="Q11">
        <v>10</v>
      </c>
      <c r="R11">
        <v>1</v>
      </c>
      <c r="S11">
        <v>1</v>
      </c>
      <c r="T11">
        <v>2.36</v>
      </c>
      <c r="U11">
        <v>3.63</v>
      </c>
      <c r="V11">
        <v>27</v>
      </c>
      <c r="W11">
        <v>110</v>
      </c>
      <c r="X11">
        <v>72</v>
      </c>
      <c r="Y11">
        <v>20</v>
      </c>
      <c r="Z11">
        <v>14</v>
      </c>
      <c r="AA11">
        <v>9</v>
      </c>
      <c r="AB11">
        <v>7</v>
      </c>
      <c r="AC11">
        <v>3</v>
      </c>
      <c r="AD11">
        <v>1</v>
      </c>
      <c r="AE11">
        <v>0</v>
      </c>
      <c r="AF11">
        <v>67</v>
      </c>
      <c r="AG11">
        <v>0</v>
      </c>
      <c r="AH11">
        <v>0</v>
      </c>
      <c r="AI11">
        <v>0</v>
      </c>
      <c r="AJ11">
        <v>26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0.81</v>
      </c>
      <c r="AR11">
        <v>0.23699999999999999</v>
      </c>
      <c r="AS11">
        <v>0.97</v>
      </c>
      <c r="AT11" s="2">
        <v>1.6999999999999999E-3</v>
      </c>
      <c r="AU11">
        <v>1.54</v>
      </c>
    </row>
    <row r="12" spans="1:47" x14ac:dyDescent="0.2">
      <c r="A12" t="s">
        <v>713</v>
      </c>
      <c r="B12" t="s">
        <v>653</v>
      </c>
      <c r="C12">
        <v>49</v>
      </c>
      <c r="D12" t="s">
        <v>232</v>
      </c>
      <c r="E12" t="s">
        <v>158</v>
      </c>
      <c r="F12" t="s">
        <v>179</v>
      </c>
      <c r="G12" t="s">
        <v>411</v>
      </c>
      <c r="H12" t="s">
        <v>455</v>
      </c>
      <c r="I12" t="s">
        <v>66</v>
      </c>
      <c r="K12">
        <v>5</v>
      </c>
      <c r="L12">
        <v>6.1</v>
      </c>
      <c r="M12">
        <v>7</v>
      </c>
      <c r="N12">
        <v>0</v>
      </c>
      <c r="O12">
        <v>0</v>
      </c>
      <c r="P12">
        <v>0</v>
      </c>
      <c r="Q12">
        <v>7</v>
      </c>
      <c r="R12">
        <v>0</v>
      </c>
      <c r="S12">
        <v>0</v>
      </c>
      <c r="T12">
        <v>2.17</v>
      </c>
      <c r="U12">
        <v>3.41</v>
      </c>
      <c r="V12">
        <v>26</v>
      </c>
      <c r="W12">
        <v>103</v>
      </c>
      <c r="X12">
        <v>71</v>
      </c>
      <c r="Y12">
        <v>17</v>
      </c>
      <c r="Z12">
        <v>14</v>
      </c>
      <c r="AA12">
        <v>11</v>
      </c>
      <c r="AB12">
        <v>8</v>
      </c>
      <c r="AC12">
        <v>5</v>
      </c>
      <c r="AD12">
        <v>0</v>
      </c>
      <c r="AE12">
        <v>0</v>
      </c>
      <c r="AF12">
        <v>66</v>
      </c>
      <c r="AG12">
        <v>0</v>
      </c>
      <c r="AH12">
        <v>1</v>
      </c>
      <c r="AI12">
        <v>0</v>
      </c>
      <c r="AJ12">
        <v>26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1.21</v>
      </c>
      <c r="AR12">
        <v>0.21099999999999999</v>
      </c>
      <c r="AS12">
        <v>1.45</v>
      </c>
      <c r="AT12" s="2">
        <v>1.5E-3</v>
      </c>
      <c r="AU12">
        <v>2.08</v>
      </c>
    </row>
    <row r="13" spans="1:47" x14ac:dyDescent="0.2">
      <c r="A13" t="s">
        <v>713</v>
      </c>
      <c r="B13" t="s">
        <v>653</v>
      </c>
      <c r="C13">
        <v>54</v>
      </c>
      <c r="D13" t="s">
        <v>182</v>
      </c>
      <c r="E13" t="s">
        <v>158</v>
      </c>
      <c r="F13" t="s">
        <v>59</v>
      </c>
      <c r="G13" t="s">
        <v>409</v>
      </c>
      <c r="H13" t="s">
        <v>582</v>
      </c>
      <c r="I13" t="s">
        <v>57</v>
      </c>
      <c r="J13" t="s">
        <v>535</v>
      </c>
      <c r="K13">
        <v>4</v>
      </c>
      <c r="L13">
        <v>6</v>
      </c>
      <c r="M13">
        <v>3</v>
      </c>
      <c r="N13">
        <v>0</v>
      </c>
      <c r="O13">
        <v>0</v>
      </c>
      <c r="P13">
        <v>0</v>
      </c>
      <c r="Q13">
        <v>10</v>
      </c>
      <c r="R13">
        <v>0</v>
      </c>
      <c r="S13">
        <v>0</v>
      </c>
      <c r="T13">
        <v>2.02</v>
      </c>
      <c r="U13">
        <v>3.16</v>
      </c>
      <c r="V13">
        <v>20</v>
      </c>
      <c r="W13">
        <v>90</v>
      </c>
      <c r="X13">
        <v>61</v>
      </c>
      <c r="Y13">
        <v>17</v>
      </c>
      <c r="Z13">
        <v>13</v>
      </c>
      <c r="AA13">
        <v>3</v>
      </c>
      <c r="AB13">
        <v>7</v>
      </c>
      <c r="AC13">
        <v>4</v>
      </c>
      <c r="AD13">
        <v>0</v>
      </c>
      <c r="AE13">
        <v>0</v>
      </c>
      <c r="AF13">
        <v>76</v>
      </c>
      <c r="AG13">
        <v>0</v>
      </c>
      <c r="AH13">
        <v>1</v>
      </c>
      <c r="AI13">
        <v>0</v>
      </c>
      <c r="AJ13">
        <v>20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0.5</v>
      </c>
      <c r="AR13">
        <v>0.17100000000000001</v>
      </c>
      <c r="AS13">
        <v>0.64</v>
      </c>
      <c r="AT13" s="2">
        <v>1.2999999999999999E-3</v>
      </c>
      <c r="AU13">
        <v>3.16</v>
      </c>
    </row>
    <row r="14" spans="1:47" x14ac:dyDescent="0.2">
      <c r="A14" t="s">
        <v>713</v>
      </c>
      <c r="B14" t="s">
        <v>653</v>
      </c>
      <c r="C14">
        <v>59</v>
      </c>
      <c r="D14" t="s">
        <v>184</v>
      </c>
      <c r="E14" t="s">
        <v>158</v>
      </c>
      <c r="F14" t="s">
        <v>464</v>
      </c>
      <c r="G14" t="s">
        <v>452</v>
      </c>
      <c r="H14" t="s">
        <v>78</v>
      </c>
      <c r="I14" t="s">
        <v>66</v>
      </c>
      <c r="J14" t="s">
        <v>536</v>
      </c>
      <c r="K14">
        <v>5</v>
      </c>
      <c r="L14">
        <v>7</v>
      </c>
      <c r="M14">
        <v>7</v>
      </c>
      <c r="N14">
        <v>1</v>
      </c>
      <c r="O14">
        <v>1</v>
      </c>
      <c r="P14">
        <v>0</v>
      </c>
      <c r="Q14">
        <v>7</v>
      </c>
      <c r="R14">
        <v>0</v>
      </c>
      <c r="S14">
        <v>0</v>
      </c>
      <c r="T14">
        <v>1.96</v>
      </c>
      <c r="U14">
        <v>3.01</v>
      </c>
      <c r="V14">
        <v>27</v>
      </c>
      <c r="W14">
        <v>112</v>
      </c>
      <c r="X14">
        <v>74</v>
      </c>
      <c r="Y14">
        <v>19</v>
      </c>
      <c r="Z14">
        <v>8</v>
      </c>
      <c r="AA14">
        <v>10</v>
      </c>
      <c r="AB14">
        <v>10</v>
      </c>
      <c r="AC14">
        <v>8</v>
      </c>
      <c r="AD14">
        <v>1</v>
      </c>
      <c r="AE14">
        <v>0</v>
      </c>
      <c r="AF14">
        <v>66</v>
      </c>
      <c r="AG14">
        <v>0</v>
      </c>
      <c r="AH14">
        <v>0</v>
      </c>
      <c r="AI14">
        <v>0</v>
      </c>
      <c r="AJ14">
        <v>27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0.99</v>
      </c>
      <c r="AR14">
        <v>0.32</v>
      </c>
      <c r="AS14">
        <v>1.25</v>
      </c>
      <c r="AT14" s="2">
        <v>2.3999999999999998E-3</v>
      </c>
      <c r="AU14">
        <v>2.69</v>
      </c>
    </row>
    <row r="15" spans="1:47" x14ac:dyDescent="0.2">
      <c r="A15" t="s">
        <v>713</v>
      </c>
      <c r="B15" t="s">
        <v>653</v>
      </c>
      <c r="C15">
        <v>63</v>
      </c>
      <c r="D15" t="s">
        <v>357</v>
      </c>
      <c r="E15" t="s">
        <v>157</v>
      </c>
      <c r="F15" t="s">
        <v>80</v>
      </c>
      <c r="G15" t="s">
        <v>409</v>
      </c>
      <c r="H15" t="s">
        <v>341</v>
      </c>
      <c r="I15" t="s">
        <v>85</v>
      </c>
      <c r="J15" t="s">
        <v>538</v>
      </c>
      <c r="K15">
        <v>4</v>
      </c>
      <c r="L15">
        <v>8</v>
      </c>
      <c r="M15">
        <v>5</v>
      </c>
      <c r="N15">
        <v>2</v>
      </c>
      <c r="O15">
        <v>2</v>
      </c>
      <c r="P15">
        <v>0</v>
      </c>
      <c r="Q15">
        <v>8</v>
      </c>
      <c r="R15">
        <v>1</v>
      </c>
      <c r="S15">
        <v>0</v>
      </c>
      <c r="T15">
        <v>1.99</v>
      </c>
      <c r="U15">
        <v>2.99</v>
      </c>
      <c r="V15">
        <v>29</v>
      </c>
      <c r="W15">
        <v>106</v>
      </c>
      <c r="X15">
        <v>76</v>
      </c>
      <c r="Y15">
        <v>23</v>
      </c>
      <c r="Z15">
        <v>10</v>
      </c>
      <c r="AA15">
        <v>12</v>
      </c>
      <c r="AB15">
        <v>9</v>
      </c>
      <c r="AC15">
        <v>3</v>
      </c>
      <c r="AD15">
        <v>0</v>
      </c>
      <c r="AE15">
        <v>0</v>
      </c>
      <c r="AF15">
        <v>72</v>
      </c>
      <c r="AG15">
        <v>0</v>
      </c>
      <c r="AH15">
        <v>0</v>
      </c>
      <c r="AI15">
        <v>0</v>
      </c>
      <c r="AJ15">
        <v>29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0.72</v>
      </c>
      <c r="AR15">
        <v>0.22600000000000001</v>
      </c>
      <c r="AS15">
        <v>1.3</v>
      </c>
      <c r="AT15" s="2">
        <v>2.3999999999999998E-3</v>
      </c>
      <c r="AU15">
        <v>2.2200000000000002</v>
      </c>
    </row>
    <row r="16" spans="1:47" x14ac:dyDescent="0.2">
      <c r="A16" t="s">
        <v>713</v>
      </c>
      <c r="B16" t="s">
        <v>653</v>
      </c>
      <c r="C16">
        <v>68</v>
      </c>
      <c r="D16" t="s">
        <v>403</v>
      </c>
      <c r="E16" t="s">
        <v>158</v>
      </c>
      <c r="F16" t="s">
        <v>77</v>
      </c>
      <c r="G16" t="s">
        <v>409</v>
      </c>
      <c r="H16" t="s">
        <v>114</v>
      </c>
      <c r="I16" t="s">
        <v>52</v>
      </c>
      <c r="J16" t="s">
        <v>540</v>
      </c>
      <c r="K16">
        <v>4</v>
      </c>
      <c r="L16">
        <v>5</v>
      </c>
      <c r="M16">
        <v>4</v>
      </c>
      <c r="N16">
        <v>4</v>
      </c>
      <c r="O16">
        <v>4</v>
      </c>
      <c r="P16">
        <v>1</v>
      </c>
      <c r="Q16">
        <v>3</v>
      </c>
      <c r="R16">
        <v>2</v>
      </c>
      <c r="S16">
        <v>0</v>
      </c>
      <c r="T16">
        <v>2.2400000000000002</v>
      </c>
      <c r="U16">
        <v>3.22</v>
      </c>
      <c r="V16">
        <v>19</v>
      </c>
      <c r="W16">
        <v>65</v>
      </c>
      <c r="X16">
        <v>41</v>
      </c>
      <c r="Y16">
        <v>14</v>
      </c>
      <c r="Z16">
        <v>3</v>
      </c>
      <c r="AA16">
        <v>7</v>
      </c>
      <c r="AB16">
        <v>8</v>
      </c>
      <c r="AC16">
        <v>4</v>
      </c>
      <c r="AD16">
        <v>1</v>
      </c>
      <c r="AE16">
        <v>0</v>
      </c>
      <c r="AF16">
        <v>45</v>
      </c>
      <c r="AG16">
        <v>0</v>
      </c>
      <c r="AH16">
        <v>0</v>
      </c>
      <c r="AI16">
        <v>0</v>
      </c>
      <c r="AJ16">
        <v>18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0.68</v>
      </c>
      <c r="AR16">
        <v>-0.16600000000000001</v>
      </c>
      <c r="AS16">
        <v>1.1200000000000001</v>
      </c>
      <c r="AT16" s="2">
        <v>-1.6000000000000001E-3</v>
      </c>
      <c r="AU16">
        <v>-1.37</v>
      </c>
    </row>
    <row r="17" spans="1:47" x14ac:dyDescent="0.2">
      <c r="A17" t="s">
        <v>713</v>
      </c>
      <c r="B17" t="s">
        <v>653</v>
      </c>
      <c r="C17">
        <v>73</v>
      </c>
      <c r="D17" t="s">
        <v>601</v>
      </c>
      <c r="E17" t="s">
        <v>158</v>
      </c>
      <c r="F17" t="s">
        <v>59</v>
      </c>
      <c r="G17" t="s">
        <v>409</v>
      </c>
      <c r="H17" t="s">
        <v>701</v>
      </c>
      <c r="I17" t="s">
        <v>66</v>
      </c>
      <c r="J17" t="s">
        <v>702</v>
      </c>
      <c r="K17">
        <v>4</v>
      </c>
      <c r="L17">
        <v>7</v>
      </c>
      <c r="M17">
        <v>1</v>
      </c>
      <c r="N17">
        <v>0</v>
      </c>
      <c r="O17">
        <v>0</v>
      </c>
      <c r="P17">
        <v>1</v>
      </c>
      <c r="Q17">
        <v>7</v>
      </c>
      <c r="R17">
        <v>0</v>
      </c>
      <c r="S17">
        <v>0</v>
      </c>
      <c r="T17">
        <v>2.1</v>
      </c>
      <c r="U17">
        <v>3.12</v>
      </c>
      <c r="V17">
        <v>22</v>
      </c>
      <c r="W17">
        <v>96</v>
      </c>
      <c r="X17">
        <v>65</v>
      </c>
      <c r="Y17">
        <v>17</v>
      </c>
      <c r="Z17">
        <v>14</v>
      </c>
      <c r="AA17">
        <v>8</v>
      </c>
      <c r="AB17">
        <v>6</v>
      </c>
      <c r="AC17">
        <v>0</v>
      </c>
      <c r="AD17">
        <v>2</v>
      </c>
      <c r="AE17">
        <v>0</v>
      </c>
      <c r="AF17">
        <v>81</v>
      </c>
      <c r="AG17">
        <v>0</v>
      </c>
      <c r="AH17">
        <v>1</v>
      </c>
      <c r="AI17">
        <v>0</v>
      </c>
      <c r="AJ17">
        <v>21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0.5</v>
      </c>
      <c r="AR17">
        <v>0.24399999999999999</v>
      </c>
      <c r="AS17">
        <v>0.64</v>
      </c>
      <c r="AT17" s="2">
        <v>1.9E-3</v>
      </c>
      <c r="AU17">
        <v>3.69</v>
      </c>
    </row>
    <row r="18" spans="1:47" x14ac:dyDescent="0.2">
      <c r="A18" t="s">
        <v>713</v>
      </c>
      <c r="B18" t="s">
        <v>653</v>
      </c>
      <c r="C18">
        <v>78</v>
      </c>
      <c r="D18" t="s">
        <v>314</v>
      </c>
      <c r="E18" t="s">
        <v>157</v>
      </c>
      <c r="F18" t="s">
        <v>430</v>
      </c>
      <c r="G18" t="s">
        <v>452</v>
      </c>
      <c r="H18" t="s">
        <v>455</v>
      </c>
      <c r="I18" t="s">
        <v>429</v>
      </c>
      <c r="J18" t="s">
        <v>703</v>
      </c>
      <c r="K18">
        <v>5</v>
      </c>
      <c r="L18">
        <v>1.2</v>
      </c>
      <c r="M18">
        <v>6</v>
      </c>
      <c r="N18">
        <v>6</v>
      </c>
      <c r="O18">
        <v>6</v>
      </c>
      <c r="P18">
        <v>1</v>
      </c>
      <c r="Q18">
        <v>2</v>
      </c>
      <c r="R18">
        <v>2</v>
      </c>
      <c r="S18">
        <v>0</v>
      </c>
      <c r="T18">
        <v>2.54</v>
      </c>
      <c r="U18">
        <v>3.34</v>
      </c>
      <c r="V18">
        <v>12</v>
      </c>
      <c r="W18">
        <v>48</v>
      </c>
      <c r="X18">
        <v>31</v>
      </c>
      <c r="Y18">
        <v>3</v>
      </c>
      <c r="Z18">
        <v>7</v>
      </c>
      <c r="AA18">
        <v>1</v>
      </c>
      <c r="AB18">
        <v>8</v>
      </c>
      <c r="AC18">
        <v>4</v>
      </c>
      <c r="AD18">
        <v>0</v>
      </c>
      <c r="AE18">
        <v>0</v>
      </c>
      <c r="AF18">
        <v>20</v>
      </c>
      <c r="AG18">
        <v>0</v>
      </c>
      <c r="AH18">
        <v>0</v>
      </c>
      <c r="AI18">
        <v>0</v>
      </c>
      <c r="AJ18">
        <v>10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1.45</v>
      </c>
      <c r="AR18">
        <v>-0.49299999999999999</v>
      </c>
      <c r="AS18">
        <v>1.45</v>
      </c>
      <c r="AT18" s="2">
        <v>-2.8999999999999998E-3</v>
      </c>
      <c r="AU18">
        <v>-5.16</v>
      </c>
    </row>
    <row r="19" spans="1:47" x14ac:dyDescent="0.2">
      <c r="A19" t="s">
        <v>713</v>
      </c>
      <c r="B19" t="s">
        <v>653</v>
      </c>
      <c r="C19">
        <v>83</v>
      </c>
      <c r="D19" t="s">
        <v>634</v>
      </c>
      <c r="E19" t="s">
        <v>157</v>
      </c>
      <c r="F19" t="s">
        <v>50</v>
      </c>
      <c r="G19" t="s">
        <v>409</v>
      </c>
      <c r="H19" t="s">
        <v>414</v>
      </c>
      <c r="I19" t="s">
        <v>57</v>
      </c>
      <c r="J19" t="s">
        <v>606</v>
      </c>
      <c r="K19">
        <v>5</v>
      </c>
      <c r="L19">
        <v>6</v>
      </c>
      <c r="M19">
        <v>7</v>
      </c>
      <c r="N19">
        <v>3</v>
      </c>
      <c r="O19">
        <v>3</v>
      </c>
      <c r="P19">
        <v>0</v>
      </c>
      <c r="Q19">
        <v>5</v>
      </c>
      <c r="R19">
        <v>1</v>
      </c>
      <c r="S19">
        <v>0</v>
      </c>
      <c r="T19">
        <v>2.64</v>
      </c>
      <c r="U19">
        <v>3.35</v>
      </c>
      <c r="V19">
        <v>25</v>
      </c>
      <c r="W19">
        <v>99</v>
      </c>
      <c r="X19">
        <v>63</v>
      </c>
      <c r="Y19">
        <v>12</v>
      </c>
      <c r="Z19">
        <v>12</v>
      </c>
      <c r="AA19">
        <v>8</v>
      </c>
      <c r="AB19">
        <v>12</v>
      </c>
      <c r="AC19">
        <v>7</v>
      </c>
      <c r="AD19">
        <v>1</v>
      </c>
      <c r="AE19">
        <v>0</v>
      </c>
      <c r="AF19">
        <v>51</v>
      </c>
      <c r="AG19">
        <v>0</v>
      </c>
      <c r="AH19">
        <v>0</v>
      </c>
      <c r="AI19">
        <v>0</v>
      </c>
      <c r="AJ19">
        <v>25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0.56000000000000005</v>
      </c>
      <c r="AR19">
        <v>2.1000000000000001E-2</v>
      </c>
      <c r="AS19">
        <v>0.44</v>
      </c>
      <c r="AT19" s="2">
        <v>1E-4</v>
      </c>
      <c r="AU19">
        <v>7.0000000000000007E-2</v>
      </c>
    </row>
    <row r="20" spans="1:47" x14ac:dyDescent="0.2">
      <c r="A20" t="s">
        <v>713</v>
      </c>
      <c r="B20" t="s">
        <v>653</v>
      </c>
      <c r="C20">
        <v>87</v>
      </c>
      <c r="D20" t="s">
        <v>636</v>
      </c>
      <c r="E20" t="s">
        <v>158</v>
      </c>
      <c r="F20" t="s">
        <v>69</v>
      </c>
      <c r="G20" t="s">
        <v>411</v>
      </c>
      <c r="H20" t="s">
        <v>114</v>
      </c>
      <c r="I20" t="s">
        <v>66</v>
      </c>
      <c r="K20">
        <v>4</v>
      </c>
      <c r="L20">
        <v>7</v>
      </c>
      <c r="M20">
        <v>5</v>
      </c>
      <c r="N20">
        <v>0</v>
      </c>
      <c r="O20">
        <v>0</v>
      </c>
      <c r="P20">
        <v>2</v>
      </c>
      <c r="Q20">
        <v>3</v>
      </c>
      <c r="R20">
        <v>0</v>
      </c>
      <c r="S20">
        <v>0</v>
      </c>
      <c r="T20">
        <v>2.4900000000000002</v>
      </c>
      <c r="U20">
        <v>3.34</v>
      </c>
      <c r="V20">
        <v>27</v>
      </c>
      <c r="W20">
        <v>102</v>
      </c>
      <c r="X20">
        <v>63</v>
      </c>
      <c r="Y20">
        <v>20</v>
      </c>
      <c r="Z20">
        <v>8</v>
      </c>
      <c r="AA20">
        <v>7</v>
      </c>
      <c r="AB20">
        <v>15</v>
      </c>
      <c r="AC20">
        <v>4</v>
      </c>
      <c r="AD20">
        <v>1</v>
      </c>
      <c r="AE20">
        <v>0</v>
      </c>
      <c r="AF20">
        <v>68</v>
      </c>
      <c r="AG20">
        <v>0</v>
      </c>
      <c r="AH20">
        <v>0</v>
      </c>
      <c r="AI20">
        <v>0</v>
      </c>
      <c r="AJ20">
        <v>25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1.05</v>
      </c>
      <c r="AR20">
        <v>0.39200000000000002</v>
      </c>
      <c r="AS20">
        <v>0.52</v>
      </c>
      <c r="AT20" s="2">
        <v>1.1999999999999999E-3</v>
      </c>
      <c r="AU20">
        <v>3.69</v>
      </c>
    </row>
    <row r="21" spans="1:47" x14ac:dyDescent="0.2">
      <c r="A21" t="s">
        <v>713</v>
      </c>
      <c r="B21" t="s">
        <v>653</v>
      </c>
      <c r="C21">
        <v>92</v>
      </c>
      <c r="D21" t="s">
        <v>581</v>
      </c>
      <c r="E21" t="s">
        <v>158</v>
      </c>
      <c r="F21" t="s">
        <v>227</v>
      </c>
      <c r="G21" t="s">
        <v>410</v>
      </c>
      <c r="H21" t="s">
        <v>423</v>
      </c>
      <c r="I21" t="s">
        <v>85</v>
      </c>
      <c r="J21" t="s">
        <v>607</v>
      </c>
      <c r="K21">
        <v>4</v>
      </c>
      <c r="L21">
        <v>7.1</v>
      </c>
      <c r="M21">
        <v>8</v>
      </c>
      <c r="N21">
        <v>6</v>
      </c>
      <c r="O21">
        <v>6</v>
      </c>
      <c r="P21">
        <v>2</v>
      </c>
      <c r="Q21">
        <v>9</v>
      </c>
      <c r="R21">
        <v>2</v>
      </c>
      <c r="S21">
        <v>0</v>
      </c>
      <c r="T21">
        <v>2.76</v>
      </c>
      <c r="U21">
        <v>3.44</v>
      </c>
      <c r="V21">
        <v>32</v>
      </c>
      <c r="W21">
        <v>114</v>
      </c>
      <c r="X21">
        <v>72</v>
      </c>
      <c r="Y21">
        <v>16</v>
      </c>
      <c r="Z21">
        <v>18</v>
      </c>
      <c r="AA21">
        <v>6</v>
      </c>
      <c r="AB21">
        <v>15</v>
      </c>
      <c r="AC21">
        <v>6</v>
      </c>
      <c r="AD21">
        <v>0</v>
      </c>
      <c r="AE21">
        <v>0</v>
      </c>
      <c r="AF21">
        <v>45</v>
      </c>
      <c r="AG21">
        <v>0</v>
      </c>
      <c r="AH21">
        <v>0</v>
      </c>
      <c r="AI21">
        <v>0</v>
      </c>
      <c r="AJ21">
        <v>29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1.24</v>
      </c>
      <c r="AR21">
        <v>-0.28499999999999998</v>
      </c>
      <c r="AS21">
        <v>0.83</v>
      </c>
      <c r="AT21" s="2">
        <v>-1.1000000000000001E-3</v>
      </c>
      <c r="AU21">
        <v>-1.49</v>
      </c>
    </row>
    <row r="22" spans="1:47" x14ac:dyDescent="0.2">
      <c r="A22" t="s">
        <v>713</v>
      </c>
      <c r="B22" t="s">
        <v>653</v>
      </c>
      <c r="C22">
        <v>99</v>
      </c>
      <c r="D22" t="s">
        <v>507</v>
      </c>
      <c r="E22" t="s">
        <v>158</v>
      </c>
      <c r="F22" t="s">
        <v>431</v>
      </c>
      <c r="G22" t="s">
        <v>452</v>
      </c>
      <c r="H22" t="s">
        <v>405</v>
      </c>
      <c r="I22" t="s">
        <v>74</v>
      </c>
      <c r="J22" t="s">
        <v>609</v>
      </c>
      <c r="K22">
        <v>10</v>
      </c>
      <c r="L22">
        <v>4</v>
      </c>
      <c r="M22">
        <v>9</v>
      </c>
      <c r="N22">
        <v>7</v>
      </c>
      <c r="O22">
        <v>3</v>
      </c>
      <c r="P22">
        <v>1</v>
      </c>
      <c r="Q22">
        <v>2</v>
      </c>
      <c r="R22">
        <v>1</v>
      </c>
      <c r="S22">
        <v>0</v>
      </c>
      <c r="T22">
        <v>2.88</v>
      </c>
      <c r="U22">
        <v>3.52</v>
      </c>
      <c r="V22">
        <v>22</v>
      </c>
      <c r="W22">
        <v>72</v>
      </c>
      <c r="X22">
        <v>49</v>
      </c>
      <c r="Y22">
        <v>7</v>
      </c>
      <c r="Z22">
        <v>9</v>
      </c>
      <c r="AA22">
        <v>6</v>
      </c>
      <c r="AB22">
        <v>13</v>
      </c>
      <c r="AC22">
        <v>4</v>
      </c>
      <c r="AD22">
        <v>1</v>
      </c>
      <c r="AE22">
        <v>0</v>
      </c>
      <c r="AF22">
        <v>25</v>
      </c>
      <c r="AG22">
        <v>0</v>
      </c>
      <c r="AH22">
        <v>0</v>
      </c>
      <c r="AI22">
        <v>0</v>
      </c>
      <c r="AJ22">
        <v>21</v>
      </c>
      <c r="AK22">
        <v>1</v>
      </c>
      <c r="AL22">
        <v>1</v>
      </c>
      <c r="AM22">
        <v>0</v>
      </c>
      <c r="AN22">
        <v>1</v>
      </c>
      <c r="AO22">
        <v>0</v>
      </c>
      <c r="AP22">
        <v>1</v>
      </c>
      <c r="AQ22">
        <v>0.73</v>
      </c>
      <c r="AR22">
        <v>-0.33300000000000002</v>
      </c>
      <c r="AS22">
        <v>0.39</v>
      </c>
      <c r="AT22" s="2">
        <v>-1.1000000000000001E-3</v>
      </c>
      <c r="AU22">
        <v>-4.8899999999999997</v>
      </c>
    </row>
    <row r="23" spans="1:47" x14ac:dyDescent="0.2">
      <c r="A23" t="s">
        <v>713</v>
      </c>
      <c r="B23" t="s">
        <v>653</v>
      </c>
      <c r="C23">
        <v>104</v>
      </c>
      <c r="D23" t="s">
        <v>116</v>
      </c>
      <c r="E23" t="s">
        <v>157</v>
      </c>
      <c r="F23" t="s">
        <v>80</v>
      </c>
      <c r="G23" t="s">
        <v>409</v>
      </c>
      <c r="H23" t="s">
        <v>84</v>
      </c>
      <c r="I23" t="s">
        <v>85</v>
      </c>
      <c r="J23" t="s">
        <v>704</v>
      </c>
      <c r="K23">
        <v>5</v>
      </c>
      <c r="L23">
        <v>7.1</v>
      </c>
      <c r="M23">
        <v>5</v>
      </c>
      <c r="N23">
        <v>1</v>
      </c>
      <c r="O23">
        <v>1</v>
      </c>
      <c r="P23">
        <v>1</v>
      </c>
      <c r="Q23">
        <v>5</v>
      </c>
      <c r="R23">
        <v>0</v>
      </c>
      <c r="S23">
        <v>0</v>
      </c>
      <c r="T23">
        <v>2.79</v>
      </c>
      <c r="U23">
        <v>3.45</v>
      </c>
      <c r="V23">
        <v>27</v>
      </c>
      <c r="W23">
        <v>94</v>
      </c>
      <c r="X23">
        <v>70</v>
      </c>
      <c r="Y23">
        <v>13</v>
      </c>
      <c r="Z23">
        <v>16</v>
      </c>
      <c r="AA23">
        <v>11</v>
      </c>
      <c r="AB23">
        <v>10</v>
      </c>
      <c r="AC23">
        <v>4</v>
      </c>
      <c r="AD23">
        <v>2</v>
      </c>
      <c r="AE23">
        <v>0</v>
      </c>
      <c r="AF23">
        <v>68</v>
      </c>
      <c r="AG23">
        <v>0</v>
      </c>
      <c r="AH23">
        <v>1</v>
      </c>
      <c r="AI23">
        <v>0</v>
      </c>
      <c r="AJ23">
        <v>26</v>
      </c>
      <c r="AK23">
        <v>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0.8</v>
      </c>
      <c r="AR23">
        <v>0.189</v>
      </c>
      <c r="AS23">
        <v>0.57999999999999996</v>
      </c>
      <c r="AT23" s="2">
        <v>8.0000000000000004E-4</v>
      </c>
      <c r="AU23">
        <v>2.67</v>
      </c>
    </row>
    <row r="24" spans="1:47" x14ac:dyDescent="0.2">
      <c r="A24" t="s">
        <v>713</v>
      </c>
      <c r="B24" t="s">
        <v>653</v>
      </c>
      <c r="C24">
        <v>109</v>
      </c>
      <c r="D24" t="s">
        <v>205</v>
      </c>
      <c r="E24" t="s">
        <v>158</v>
      </c>
      <c r="F24" t="s">
        <v>64</v>
      </c>
      <c r="G24" t="s">
        <v>411</v>
      </c>
      <c r="H24" t="s">
        <v>440</v>
      </c>
      <c r="I24" t="s">
        <v>564</v>
      </c>
      <c r="J24" t="s">
        <v>669</v>
      </c>
      <c r="K24">
        <v>5</v>
      </c>
      <c r="L24">
        <v>9</v>
      </c>
      <c r="M24">
        <v>3</v>
      </c>
      <c r="N24">
        <v>0</v>
      </c>
      <c r="O24">
        <v>0</v>
      </c>
      <c r="P24">
        <v>1</v>
      </c>
      <c r="Q24">
        <v>7</v>
      </c>
      <c r="R24">
        <v>0</v>
      </c>
      <c r="S24">
        <v>1</v>
      </c>
      <c r="T24">
        <v>2.63</v>
      </c>
      <c r="U24">
        <v>3.38</v>
      </c>
      <c r="V24">
        <v>32</v>
      </c>
      <c r="W24">
        <v>98</v>
      </c>
      <c r="X24">
        <v>64</v>
      </c>
      <c r="Y24">
        <v>19</v>
      </c>
      <c r="Z24">
        <v>7</v>
      </c>
      <c r="AA24">
        <v>13</v>
      </c>
      <c r="AB24">
        <v>10</v>
      </c>
      <c r="AC24">
        <v>5</v>
      </c>
      <c r="AD24">
        <v>2</v>
      </c>
      <c r="AE24">
        <v>0</v>
      </c>
      <c r="AF24">
        <v>87</v>
      </c>
      <c r="AG24">
        <v>0</v>
      </c>
      <c r="AH24">
        <v>0</v>
      </c>
      <c r="AI24">
        <v>0</v>
      </c>
      <c r="AJ24">
        <v>30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0.92</v>
      </c>
      <c r="AR24">
        <v>0.51600000000000001</v>
      </c>
      <c r="AS24">
        <v>0.45</v>
      </c>
      <c r="AT24" s="2">
        <v>1.5E-3</v>
      </c>
      <c r="AU24">
        <v>4.74</v>
      </c>
    </row>
    <row r="25" spans="1:47" x14ac:dyDescent="0.2">
      <c r="A25" t="s">
        <v>713</v>
      </c>
      <c r="B25" t="s">
        <v>653</v>
      </c>
      <c r="C25">
        <v>114</v>
      </c>
      <c r="D25" t="s">
        <v>123</v>
      </c>
      <c r="E25" t="s">
        <v>158</v>
      </c>
      <c r="F25" t="s">
        <v>77</v>
      </c>
      <c r="G25" t="s">
        <v>409</v>
      </c>
      <c r="H25" t="s">
        <v>407</v>
      </c>
      <c r="I25" t="s">
        <v>66</v>
      </c>
      <c r="K25">
        <v>4</v>
      </c>
      <c r="L25">
        <v>7</v>
      </c>
      <c r="M25">
        <v>7</v>
      </c>
      <c r="N25">
        <v>4</v>
      </c>
      <c r="O25">
        <v>4</v>
      </c>
      <c r="P25">
        <v>0</v>
      </c>
      <c r="Q25">
        <v>7</v>
      </c>
      <c r="R25">
        <v>1</v>
      </c>
      <c r="S25">
        <v>0</v>
      </c>
      <c r="T25">
        <v>2.74</v>
      </c>
      <c r="U25">
        <v>3.36</v>
      </c>
      <c r="V25">
        <v>27</v>
      </c>
      <c r="W25">
        <v>117</v>
      </c>
      <c r="X25">
        <v>77</v>
      </c>
      <c r="Y25">
        <v>22</v>
      </c>
      <c r="Z25">
        <v>7</v>
      </c>
      <c r="AA25">
        <v>8</v>
      </c>
      <c r="AB25">
        <v>12</v>
      </c>
      <c r="AC25">
        <v>5</v>
      </c>
      <c r="AD25">
        <v>0</v>
      </c>
      <c r="AE25">
        <v>0</v>
      </c>
      <c r="AF25">
        <v>54</v>
      </c>
      <c r="AG25">
        <v>0</v>
      </c>
      <c r="AH25">
        <v>1</v>
      </c>
      <c r="AI25">
        <v>0</v>
      </c>
      <c r="AJ25">
        <v>26</v>
      </c>
      <c r="AK25">
        <v>1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1.01</v>
      </c>
      <c r="AR25">
        <v>-1.0999999999999999E-2</v>
      </c>
      <c r="AS25">
        <v>0.59</v>
      </c>
      <c r="AT25" s="2">
        <v>0</v>
      </c>
      <c r="AU25">
        <v>-0.31</v>
      </c>
    </row>
    <row r="26" spans="1:47" x14ac:dyDescent="0.2">
      <c r="A26" t="s">
        <v>713</v>
      </c>
      <c r="B26" t="s">
        <v>653</v>
      </c>
      <c r="C26">
        <v>119</v>
      </c>
      <c r="D26" t="s">
        <v>127</v>
      </c>
      <c r="E26" t="s">
        <v>157</v>
      </c>
      <c r="F26" t="s">
        <v>55</v>
      </c>
      <c r="G26" t="s">
        <v>452</v>
      </c>
      <c r="H26" t="s">
        <v>84</v>
      </c>
      <c r="I26" t="s">
        <v>66</v>
      </c>
      <c r="J26" t="s">
        <v>670</v>
      </c>
      <c r="K26">
        <v>4</v>
      </c>
      <c r="L26">
        <v>7</v>
      </c>
      <c r="M26">
        <v>5</v>
      </c>
      <c r="N26">
        <v>1</v>
      </c>
      <c r="O26">
        <v>1</v>
      </c>
      <c r="P26">
        <v>2</v>
      </c>
      <c r="Q26">
        <v>7</v>
      </c>
      <c r="R26">
        <v>0</v>
      </c>
      <c r="S26">
        <v>0</v>
      </c>
      <c r="T26">
        <v>2.68</v>
      </c>
      <c r="U26">
        <v>3.31</v>
      </c>
      <c r="V26">
        <v>26</v>
      </c>
      <c r="W26">
        <v>96</v>
      </c>
      <c r="X26">
        <v>60</v>
      </c>
      <c r="Y26">
        <v>20</v>
      </c>
      <c r="Z26">
        <v>6</v>
      </c>
      <c r="AA26">
        <v>10</v>
      </c>
      <c r="AB26">
        <v>7</v>
      </c>
      <c r="AC26">
        <v>5</v>
      </c>
      <c r="AD26">
        <v>0</v>
      </c>
      <c r="AE26">
        <v>0</v>
      </c>
      <c r="AF26">
        <v>68</v>
      </c>
      <c r="AG26">
        <v>0</v>
      </c>
      <c r="AH26">
        <v>1</v>
      </c>
      <c r="AI26">
        <v>0</v>
      </c>
      <c r="AJ26">
        <v>24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0.24</v>
      </c>
      <c r="AR26">
        <v>0.11600000000000001</v>
      </c>
      <c r="AS26">
        <v>0.04</v>
      </c>
      <c r="AT26" s="2">
        <v>1E-4</v>
      </c>
      <c r="AU26">
        <v>2.4500000000000002</v>
      </c>
    </row>
    <row r="27" spans="1:47" x14ac:dyDescent="0.2">
      <c r="A27" t="s">
        <v>713</v>
      </c>
      <c r="B27" t="s">
        <v>653</v>
      </c>
      <c r="C27">
        <v>124</v>
      </c>
      <c r="D27" t="s">
        <v>131</v>
      </c>
      <c r="E27" t="s">
        <v>157</v>
      </c>
      <c r="F27" t="s">
        <v>102</v>
      </c>
      <c r="G27" t="s">
        <v>410</v>
      </c>
      <c r="H27" t="s">
        <v>407</v>
      </c>
      <c r="I27" t="s">
        <v>66</v>
      </c>
      <c r="J27" t="s">
        <v>705</v>
      </c>
      <c r="K27">
        <v>5</v>
      </c>
      <c r="L27">
        <v>6.1</v>
      </c>
      <c r="M27">
        <v>9</v>
      </c>
      <c r="N27">
        <v>3</v>
      </c>
      <c r="O27">
        <v>3</v>
      </c>
      <c r="P27">
        <v>1</v>
      </c>
      <c r="Q27">
        <v>6</v>
      </c>
      <c r="R27">
        <v>0</v>
      </c>
      <c r="S27">
        <v>0</v>
      </c>
      <c r="T27">
        <v>2.74</v>
      </c>
      <c r="U27">
        <v>3.25</v>
      </c>
      <c r="V27">
        <v>28</v>
      </c>
      <c r="W27">
        <v>108</v>
      </c>
      <c r="X27">
        <v>65</v>
      </c>
      <c r="Y27">
        <v>14</v>
      </c>
      <c r="Z27">
        <v>15</v>
      </c>
      <c r="AA27">
        <v>8</v>
      </c>
      <c r="AB27">
        <v>13</v>
      </c>
      <c r="AC27">
        <v>9</v>
      </c>
      <c r="AD27">
        <v>1</v>
      </c>
      <c r="AE27">
        <v>0</v>
      </c>
      <c r="AF27">
        <v>48</v>
      </c>
      <c r="AG27">
        <v>0</v>
      </c>
      <c r="AH27">
        <v>1</v>
      </c>
      <c r="AI27">
        <v>0</v>
      </c>
      <c r="AJ27">
        <v>27</v>
      </c>
      <c r="AK27">
        <v>2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0.79</v>
      </c>
      <c r="AR27">
        <v>1.2999999999999999E-2</v>
      </c>
      <c r="AS27">
        <v>0.15</v>
      </c>
      <c r="AT27" s="2">
        <v>0</v>
      </c>
      <c r="AU27">
        <v>0.44</v>
      </c>
    </row>
    <row r="28" spans="1:47" x14ac:dyDescent="0.2">
      <c r="A28" t="s">
        <v>713</v>
      </c>
      <c r="B28" t="s">
        <v>653</v>
      </c>
      <c r="C28">
        <v>129</v>
      </c>
      <c r="D28" t="s">
        <v>380</v>
      </c>
      <c r="E28" t="s">
        <v>157</v>
      </c>
      <c r="F28" t="s">
        <v>50</v>
      </c>
      <c r="G28" t="s">
        <v>409</v>
      </c>
      <c r="H28" t="s">
        <v>215</v>
      </c>
      <c r="I28" t="s">
        <v>57</v>
      </c>
      <c r="J28" t="s">
        <v>706</v>
      </c>
      <c r="K28">
        <v>4</v>
      </c>
      <c r="L28">
        <v>5.0999999999999996</v>
      </c>
      <c r="M28">
        <v>9</v>
      </c>
      <c r="N28">
        <v>5</v>
      </c>
      <c r="O28">
        <v>5</v>
      </c>
      <c r="P28">
        <v>2</v>
      </c>
      <c r="Q28">
        <v>6</v>
      </c>
      <c r="R28">
        <v>1</v>
      </c>
      <c r="S28">
        <v>0</v>
      </c>
      <c r="T28">
        <v>2.91</v>
      </c>
      <c r="U28">
        <v>3.29</v>
      </c>
      <c r="V28">
        <v>25</v>
      </c>
      <c r="W28">
        <v>88</v>
      </c>
      <c r="X28">
        <v>57</v>
      </c>
      <c r="Y28">
        <v>16</v>
      </c>
      <c r="Z28">
        <v>11</v>
      </c>
      <c r="AA28">
        <v>8</v>
      </c>
      <c r="AB28">
        <v>9</v>
      </c>
      <c r="AC28">
        <v>6</v>
      </c>
      <c r="AD28">
        <v>1</v>
      </c>
      <c r="AE28">
        <v>0</v>
      </c>
      <c r="AF28">
        <v>34</v>
      </c>
      <c r="AG28">
        <v>1</v>
      </c>
      <c r="AH28">
        <v>0</v>
      </c>
      <c r="AI28">
        <v>0</v>
      </c>
      <c r="AJ28">
        <v>22</v>
      </c>
      <c r="AK28">
        <v>2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0.93</v>
      </c>
      <c r="AR28">
        <v>-0.23200000000000001</v>
      </c>
      <c r="AS28">
        <v>0.11</v>
      </c>
      <c r="AT28" s="2">
        <v>-2.0000000000000001E-4</v>
      </c>
      <c r="AU28">
        <v>-2.86</v>
      </c>
    </row>
    <row r="29" spans="1:47" x14ac:dyDescent="0.2">
      <c r="A29" t="s">
        <v>713</v>
      </c>
      <c r="B29" t="s">
        <v>653</v>
      </c>
      <c r="C29">
        <v>134</v>
      </c>
      <c r="D29" t="s">
        <v>382</v>
      </c>
      <c r="E29" t="s">
        <v>158</v>
      </c>
      <c r="F29" t="s">
        <v>117</v>
      </c>
      <c r="G29" t="s">
        <v>410</v>
      </c>
      <c r="H29" t="s">
        <v>440</v>
      </c>
      <c r="I29" t="s">
        <v>66</v>
      </c>
      <c r="J29" t="s">
        <v>707</v>
      </c>
      <c r="K29">
        <v>5</v>
      </c>
      <c r="L29">
        <v>7</v>
      </c>
      <c r="M29">
        <v>2</v>
      </c>
      <c r="N29">
        <v>0</v>
      </c>
      <c r="O29">
        <v>0</v>
      </c>
      <c r="P29">
        <v>2</v>
      </c>
      <c r="Q29">
        <v>8</v>
      </c>
      <c r="R29">
        <v>0</v>
      </c>
      <c r="S29">
        <v>0</v>
      </c>
      <c r="T29">
        <v>2.8</v>
      </c>
      <c r="U29">
        <v>3.23</v>
      </c>
      <c r="V29">
        <v>24</v>
      </c>
      <c r="W29">
        <v>109</v>
      </c>
      <c r="X29">
        <v>70</v>
      </c>
      <c r="Y29">
        <v>21</v>
      </c>
      <c r="Z29">
        <v>14</v>
      </c>
      <c r="AA29">
        <v>5</v>
      </c>
      <c r="AB29">
        <v>9</v>
      </c>
      <c r="AC29">
        <v>5</v>
      </c>
      <c r="AD29">
        <v>0</v>
      </c>
      <c r="AE29">
        <v>0</v>
      </c>
      <c r="AF29">
        <v>79</v>
      </c>
      <c r="AG29">
        <v>0</v>
      </c>
      <c r="AH29">
        <v>0</v>
      </c>
      <c r="AI29">
        <v>0</v>
      </c>
      <c r="AJ29">
        <v>22</v>
      </c>
      <c r="AK29">
        <v>0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1.1200000000000001</v>
      </c>
      <c r="AR29">
        <v>0.45300000000000001</v>
      </c>
      <c r="AS29">
        <v>0.13</v>
      </c>
      <c r="AT29" s="2">
        <v>2.9999999999999997E-4</v>
      </c>
      <c r="AU29">
        <v>3.69</v>
      </c>
    </row>
    <row r="30" spans="1:47" x14ac:dyDescent="0.2">
      <c r="A30" t="s">
        <v>713</v>
      </c>
      <c r="B30" t="s">
        <v>653</v>
      </c>
      <c r="C30">
        <v>139</v>
      </c>
      <c r="D30" t="s">
        <v>384</v>
      </c>
      <c r="E30" t="s">
        <v>158</v>
      </c>
      <c r="F30" t="s">
        <v>50</v>
      </c>
      <c r="G30" t="s">
        <v>409</v>
      </c>
      <c r="H30" t="s">
        <v>70</v>
      </c>
      <c r="I30" t="s">
        <v>66</v>
      </c>
      <c r="J30" t="s">
        <v>708</v>
      </c>
      <c r="K30">
        <v>4</v>
      </c>
      <c r="L30">
        <v>6.2</v>
      </c>
      <c r="M30">
        <v>2</v>
      </c>
      <c r="N30">
        <v>1</v>
      </c>
      <c r="O30">
        <v>1</v>
      </c>
      <c r="P30">
        <v>1</v>
      </c>
      <c r="Q30">
        <v>10</v>
      </c>
      <c r="R30">
        <v>0</v>
      </c>
      <c r="S30">
        <v>0</v>
      </c>
      <c r="T30">
        <v>2.75</v>
      </c>
      <c r="U30">
        <v>3.14</v>
      </c>
      <c r="V30">
        <v>23</v>
      </c>
      <c r="W30">
        <v>105</v>
      </c>
      <c r="X30">
        <v>68</v>
      </c>
      <c r="Y30">
        <v>18</v>
      </c>
      <c r="Z30">
        <v>19</v>
      </c>
      <c r="AA30">
        <v>5</v>
      </c>
      <c r="AB30">
        <v>7</v>
      </c>
      <c r="AC30">
        <v>4</v>
      </c>
      <c r="AD30">
        <v>1</v>
      </c>
      <c r="AE30">
        <v>0</v>
      </c>
      <c r="AF30">
        <v>75</v>
      </c>
      <c r="AG30">
        <v>0</v>
      </c>
      <c r="AH30">
        <v>0</v>
      </c>
      <c r="AI30">
        <v>0</v>
      </c>
      <c r="AJ30">
        <v>22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1.03</v>
      </c>
      <c r="AR30">
        <v>0.29899999999999999</v>
      </c>
      <c r="AS30">
        <v>0.11</v>
      </c>
      <c r="AT30" s="2">
        <v>2.0000000000000001E-4</v>
      </c>
      <c r="AU30">
        <v>2.4500000000000002</v>
      </c>
    </row>
    <row r="31" spans="1:47" x14ac:dyDescent="0.2">
      <c r="A31" t="s">
        <v>713</v>
      </c>
      <c r="B31" t="s">
        <v>653</v>
      </c>
      <c r="C31">
        <v>144</v>
      </c>
      <c r="D31" t="s">
        <v>385</v>
      </c>
      <c r="E31" t="s">
        <v>157</v>
      </c>
      <c r="F31" t="s">
        <v>117</v>
      </c>
      <c r="G31" t="s">
        <v>410</v>
      </c>
      <c r="H31" t="s">
        <v>150</v>
      </c>
      <c r="I31" t="s">
        <v>429</v>
      </c>
      <c r="K31">
        <v>4</v>
      </c>
      <c r="L31">
        <v>1.2</v>
      </c>
      <c r="M31">
        <v>5</v>
      </c>
      <c r="N31">
        <v>4</v>
      </c>
      <c r="O31">
        <v>4</v>
      </c>
      <c r="P31">
        <v>1</v>
      </c>
      <c r="Q31">
        <v>4</v>
      </c>
      <c r="R31">
        <v>1</v>
      </c>
      <c r="S31">
        <v>1</v>
      </c>
      <c r="T31">
        <v>2.91</v>
      </c>
      <c r="U31">
        <v>3.2</v>
      </c>
      <c r="V31">
        <v>12</v>
      </c>
      <c r="W31">
        <v>55</v>
      </c>
      <c r="X31">
        <v>31</v>
      </c>
      <c r="Y31">
        <v>9</v>
      </c>
      <c r="Z31">
        <v>9</v>
      </c>
      <c r="AA31">
        <v>2</v>
      </c>
      <c r="AB31">
        <v>4</v>
      </c>
      <c r="AC31">
        <v>2</v>
      </c>
      <c r="AD31">
        <v>0</v>
      </c>
      <c r="AE31">
        <v>0</v>
      </c>
      <c r="AF31">
        <v>32</v>
      </c>
      <c r="AG31">
        <v>0</v>
      </c>
      <c r="AH31">
        <v>0</v>
      </c>
      <c r="AI31">
        <v>0</v>
      </c>
      <c r="AJ31">
        <v>10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0.96</v>
      </c>
      <c r="AR31">
        <v>-0.34699999999999998</v>
      </c>
      <c r="AS31">
        <v>0.09</v>
      </c>
      <c r="AT31" s="2">
        <v>-2.0000000000000001E-4</v>
      </c>
      <c r="AU31">
        <v>-3.78</v>
      </c>
    </row>
    <row r="32" spans="1:47" x14ac:dyDescent="0.2">
      <c r="A32" t="s">
        <v>713</v>
      </c>
      <c r="B32" t="s">
        <v>653</v>
      </c>
      <c r="C32">
        <v>150</v>
      </c>
      <c r="D32" t="s">
        <v>542</v>
      </c>
      <c r="E32" t="s">
        <v>158</v>
      </c>
      <c r="F32" t="s">
        <v>59</v>
      </c>
      <c r="G32" t="s">
        <v>409</v>
      </c>
      <c r="H32" t="s">
        <v>100</v>
      </c>
      <c r="I32" t="s">
        <v>85</v>
      </c>
      <c r="J32" t="s">
        <v>709</v>
      </c>
      <c r="K32">
        <v>7</v>
      </c>
      <c r="L32">
        <v>8</v>
      </c>
      <c r="M32">
        <v>8</v>
      </c>
      <c r="N32">
        <v>3</v>
      </c>
      <c r="O32">
        <v>3</v>
      </c>
      <c r="P32">
        <v>2</v>
      </c>
      <c r="Q32">
        <v>11</v>
      </c>
      <c r="R32">
        <v>2</v>
      </c>
      <c r="S32">
        <v>0</v>
      </c>
      <c r="T32">
        <v>2.93</v>
      </c>
      <c r="U32">
        <v>3.24</v>
      </c>
      <c r="V32">
        <v>34</v>
      </c>
      <c r="W32">
        <v>107</v>
      </c>
      <c r="X32">
        <v>75</v>
      </c>
      <c r="Y32">
        <v>24</v>
      </c>
      <c r="Z32">
        <v>22</v>
      </c>
      <c r="AA32">
        <v>12</v>
      </c>
      <c r="AB32">
        <v>9</v>
      </c>
      <c r="AC32">
        <v>5</v>
      </c>
      <c r="AD32">
        <v>1</v>
      </c>
      <c r="AE32">
        <v>0</v>
      </c>
      <c r="AF32">
        <v>63</v>
      </c>
      <c r="AG32">
        <v>0</v>
      </c>
      <c r="AH32">
        <v>0</v>
      </c>
      <c r="AI32">
        <v>0</v>
      </c>
      <c r="AJ32">
        <v>32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1.07</v>
      </c>
      <c r="AR32">
        <v>0.30499999999999999</v>
      </c>
      <c r="AS32">
        <v>0.1</v>
      </c>
      <c r="AT32" s="2">
        <v>2.0000000000000001E-4</v>
      </c>
      <c r="AU32">
        <v>1.22</v>
      </c>
    </row>
    <row r="33" spans="1:47" x14ac:dyDescent="0.2">
      <c r="A33" t="s">
        <v>713</v>
      </c>
      <c r="B33" t="s">
        <v>653</v>
      </c>
      <c r="C33">
        <v>156</v>
      </c>
      <c r="D33" t="s">
        <v>277</v>
      </c>
      <c r="E33" t="s">
        <v>157</v>
      </c>
      <c r="F33" t="s">
        <v>59</v>
      </c>
      <c r="G33" t="s">
        <v>409</v>
      </c>
      <c r="H33" t="s">
        <v>94</v>
      </c>
      <c r="I33" t="s">
        <v>66</v>
      </c>
      <c r="J33" t="s">
        <v>710</v>
      </c>
      <c r="K33">
        <v>5</v>
      </c>
      <c r="L33">
        <v>7</v>
      </c>
      <c r="M33">
        <v>4</v>
      </c>
      <c r="N33">
        <v>0</v>
      </c>
      <c r="O33">
        <v>0</v>
      </c>
      <c r="P33">
        <v>1</v>
      </c>
      <c r="Q33">
        <v>11</v>
      </c>
      <c r="R33">
        <v>0</v>
      </c>
      <c r="S33">
        <v>0</v>
      </c>
      <c r="T33">
        <v>2.83</v>
      </c>
      <c r="U33">
        <v>3.15</v>
      </c>
      <c r="V33">
        <v>26</v>
      </c>
      <c r="W33">
        <v>108</v>
      </c>
      <c r="X33">
        <v>75</v>
      </c>
      <c r="Y33">
        <v>22</v>
      </c>
      <c r="Z33">
        <v>19</v>
      </c>
      <c r="AA33">
        <v>7</v>
      </c>
      <c r="AB33">
        <v>7</v>
      </c>
      <c r="AC33">
        <v>5</v>
      </c>
      <c r="AD33">
        <v>1</v>
      </c>
      <c r="AE33">
        <v>0</v>
      </c>
      <c r="AF33">
        <v>79</v>
      </c>
      <c r="AG33">
        <v>0</v>
      </c>
      <c r="AH33">
        <v>0</v>
      </c>
      <c r="AI33">
        <v>0</v>
      </c>
      <c r="AJ33">
        <v>25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1.0900000000000001</v>
      </c>
      <c r="AR33">
        <v>0.46300000000000002</v>
      </c>
      <c r="AS33">
        <v>0.14000000000000001</v>
      </c>
      <c r="AT33" s="2">
        <v>4.0000000000000002E-4</v>
      </c>
      <c r="AU33">
        <v>3.51</v>
      </c>
    </row>
    <row r="34" spans="1:47" x14ac:dyDescent="0.2">
      <c r="A34" t="s">
        <v>713</v>
      </c>
      <c r="B34" t="s">
        <v>653</v>
      </c>
      <c r="C34">
        <v>161</v>
      </c>
      <c r="D34" t="s">
        <v>279</v>
      </c>
      <c r="E34" t="s">
        <v>157</v>
      </c>
      <c r="F34" t="s">
        <v>50</v>
      </c>
      <c r="G34" t="s">
        <v>409</v>
      </c>
      <c r="H34" t="s">
        <v>434</v>
      </c>
      <c r="I34" t="s">
        <v>52</v>
      </c>
      <c r="K34">
        <v>4</v>
      </c>
      <c r="L34">
        <v>5</v>
      </c>
      <c r="M34">
        <v>7</v>
      </c>
      <c r="N34">
        <v>3</v>
      </c>
      <c r="O34">
        <v>3</v>
      </c>
      <c r="P34">
        <v>2</v>
      </c>
      <c r="Q34">
        <v>6</v>
      </c>
      <c r="R34">
        <v>0</v>
      </c>
      <c r="S34">
        <v>0</v>
      </c>
      <c r="T34">
        <v>2.89</v>
      </c>
      <c r="U34">
        <v>3.12</v>
      </c>
      <c r="V34">
        <v>24</v>
      </c>
      <c r="W34">
        <v>80</v>
      </c>
      <c r="X34">
        <v>59</v>
      </c>
      <c r="Y34">
        <v>16</v>
      </c>
      <c r="Z34">
        <v>14</v>
      </c>
      <c r="AA34">
        <v>7</v>
      </c>
      <c r="AB34">
        <v>9</v>
      </c>
      <c r="AC34">
        <v>4</v>
      </c>
      <c r="AD34">
        <v>2</v>
      </c>
      <c r="AE34">
        <v>0</v>
      </c>
      <c r="AF34">
        <v>45</v>
      </c>
      <c r="AG34">
        <v>3</v>
      </c>
      <c r="AH34">
        <v>0</v>
      </c>
      <c r="AI34">
        <v>0</v>
      </c>
      <c r="AJ34">
        <v>22</v>
      </c>
      <c r="AK34">
        <v>1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1.34</v>
      </c>
      <c r="AR34">
        <v>-7.2999999999999995E-2</v>
      </c>
      <c r="AS34">
        <v>0.31</v>
      </c>
      <c r="AT34" s="2">
        <v>-1E-4</v>
      </c>
      <c r="AU34">
        <v>-0.44</v>
      </c>
    </row>
    <row r="35" spans="1:47" x14ac:dyDescent="0.2">
      <c r="A35" t="s">
        <v>714</v>
      </c>
      <c r="H35" t="s">
        <v>711</v>
      </c>
      <c r="J35" t="s">
        <v>712</v>
      </c>
      <c r="K35">
        <v>4.5999999999999996</v>
      </c>
      <c r="L35">
        <v>215</v>
      </c>
      <c r="M35">
        <v>179</v>
      </c>
      <c r="N35">
        <v>75</v>
      </c>
      <c r="O35">
        <v>69</v>
      </c>
      <c r="P35">
        <v>34</v>
      </c>
      <c r="Q35">
        <v>222</v>
      </c>
      <c r="R35">
        <v>25</v>
      </c>
      <c r="S35">
        <v>3</v>
      </c>
      <c r="T35">
        <v>2.89</v>
      </c>
      <c r="U35">
        <v>3.12</v>
      </c>
      <c r="V35">
        <v>842</v>
      </c>
      <c r="W35">
        <v>3181</v>
      </c>
      <c r="X35" s="3">
        <v>0.67</v>
      </c>
      <c r="Y35" s="3">
        <v>0.18</v>
      </c>
      <c r="Z35" s="3">
        <v>0.12</v>
      </c>
      <c r="AA35">
        <v>0.85</v>
      </c>
      <c r="AC35" s="3">
        <v>0.26</v>
      </c>
      <c r="AD35" s="3">
        <v>0.05</v>
      </c>
      <c r="AE35">
        <v>0</v>
      </c>
      <c r="AF35">
        <v>61</v>
      </c>
      <c r="AG35">
        <v>4</v>
      </c>
      <c r="AH35">
        <v>7</v>
      </c>
      <c r="AI35">
        <v>0</v>
      </c>
      <c r="AJ35">
        <v>801</v>
      </c>
      <c r="AK35">
        <v>32</v>
      </c>
      <c r="AL35">
        <v>4</v>
      </c>
      <c r="AM35">
        <v>0</v>
      </c>
      <c r="AN35">
        <v>16</v>
      </c>
      <c r="AO35">
        <v>2</v>
      </c>
      <c r="AP35">
        <v>7</v>
      </c>
      <c r="AQ35">
        <v>0.85</v>
      </c>
      <c r="AR35">
        <v>3.6949999999999998</v>
      </c>
      <c r="AS35">
        <v>0.63</v>
      </c>
      <c r="AT35" s="2">
        <v>1.9E-2</v>
      </c>
      <c r="AU35">
        <v>34.81</v>
      </c>
    </row>
  </sheetData>
  <hyperlinks>
    <hyperlink ref="E1" r:id="rId1" xr:uid="{AB6D9D5C-EEF3-C040-82F4-E216DF47992C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1326-6CB9-074A-AB7E-2E9190F64BDC}">
  <dimension ref="A1:AU34"/>
  <sheetViews>
    <sheetView workbookViewId="0">
      <selection activeCell="A2" sqref="A2:AU34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593</v>
      </c>
      <c r="B2" t="s">
        <v>653</v>
      </c>
      <c r="C2">
        <v>4</v>
      </c>
      <c r="D2" t="s">
        <v>684</v>
      </c>
      <c r="E2" t="s">
        <v>157</v>
      </c>
      <c r="F2" t="s">
        <v>64</v>
      </c>
      <c r="G2" t="s">
        <v>411</v>
      </c>
      <c r="H2" t="s">
        <v>466</v>
      </c>
      <c r="I2" t="s">
        <v>57</v>
      </c>
      <c r="J2" t="s">
        <v>61</v>
      </c>
      <c r="K2">
        <v>99</v>
      </c>
      <c r="L2">
        <v>5.0999999999999996</v>
      </c>
      <c r="M2">
        <v>4</v>
      </c>
      <c r="N2">
        <v>0</v>
      </c>
      <c r="O2">
        <v>0</v>
      </c>
      <c r="P2">
        <v>2</v>
      </c>
      <c r="Q2">
        <v>5</v>
      </c>
      <c r="R2">
        <v>0</v>
      </c>
      <c r="S2">
        <v>0</v>
      </c>
      <c r="T2">
        <v>0</v>
      </c>
      <c r="U2">
        <v>2.41</v>
      </c>
      <c r="V2">
        <v>22</v>
      </c>
      <c r="W2">
        <v>97</v>
      </c>
      <c r="X2">
        <v>65</v>
      </c>
      <c r="Y2">
        <v>19</v>
      </c>
      <c r="Z2">
        <v>9</v>
      </c>
      <c r="AA2">
        <v>6</v>
      </c>
      <c r="AB2">
        <v>9</v>
      </c>
      <c r="AC2">
        <v>3</v>
      </c>
      <c r="AD2">
        <v>2</v>
      </c>
      <c r="AE2">
        <v>0</v>
      </c>
      <c r="AF2">
        <v>63</v>
      </c>
      <c r="AG2">
        <v>0</v>
      </c>
      <c r="AH2">
        <v>0</v>
      </c>
      <c r="AI2">
        <v>0</v>
      </c>
      <c r="AJ2">
        <v>20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0.71</v>
      </c>
      <c r="AR2">
        <v>0.22600000000000001</v>
      </c>
      <c r="AS2">
        <v>0.66</v>
      </c>
      <c r="AT2" s="2">
        <v>1.2999999999999999E-3</v>
      </c>
      <c r="AU2">
        <v>2.74</v>
      </c>
    </row>
    <row r="3" spans="1:47" x14ac:dyDescent="0.2">
      <c r="A3" t="s">
        <v>593</v>
      </c>
      <c r="B3" t="s">
        <v>653</v>
      </c>
      <c r="C3">
        <v>9</v>
      </c>
      <c r="D3" t="s">
        <v>685</v>
      </c>
      <c r="E3" t="s">
        <v>158</v>
      </c>
      <c r="F3" t="s">
        <v>50</v>
      </c>
      <c r="G3" t="s">
        <v>409</v>
      </c>
      <c r="H3" t="s">
        <v>70</v>
      </c>
      <c r="I3" t="s">
        <v>85</v>
      </c>
      <c r="K3">
        <v>5</v>
      </c>
      <c r="L3">
        <v>7.1</v>
      </c>
      <c r="M3">
        <v>10</v>
      </c>
      <c r="N3">
        <v>1</v>
      </c>
      <c r="O3">
        <v>1</v>
      </c>
      <c r="P3">
        <v>2</v>
      </c>
      <c r="Q3">
        <v>4</v>
      </c>
      <c r="R3">
        <v>0</v>
      </c>
      <c r="S3">
        <v>0</v>
      </c>
      <c r="T3">
        <v>0.71</v>
      </c>
      <c r="U3">
        <v>2.69</v>
      </c>
      <c r="V3">
        <v>29</v>
      </c>
      <c r="W3">
        <v>110</v>
      </c>
      <c r="X3">
        <v>73</v>
      </c>
      <c r="Y3">
        <v>21</v>
      </c>
      <c r="Z3">
        <v>9</v>
      </c>
      <c r="AA3">
        <v>12</v>
      </c>
      <c r="AB3">
        <v>11</v>
      </c>
      <c r="AC3">
        <v>4</v>
      </c>
      <c r="AD3">
        <v>2</v>
      </c>
      <c r="AE3">
        <v>0</v>
      </c>
      <c r="AF3">
        <v>56</v>
      </c>
      <c r="AG3">
        <v>0</v>
      </c>
      <c r="AH3">
        <v>1</v>
      </c>
      <c r="AI3">
        <v>0</v>
      </c>
      <c r="AJ3">
        <v>27</v>
      </c>
      <c r="AK3">
        <v>1</v>
      </c>
      <c r="AL3">
        <v>1</v>
      </c>
      <c r="AM3">
        <v>0</v>
      </c>
      <c r="AN3">
        <v>2</v>
      </c>
      <c r="AO3">
        <v>0</v>
      </c>
      <c r="AP3">
        <v>0</v>
      </c>
      <c r="AQ3">
        <v>1.1200000000000001</v>
      </c>
      <c r="AR3">
        <v>0.27700000000000002</v>
      </c>
      <c r="AS3">
        <v>1.1399999999999999</v>
      </c>
      <c r="AT3" s="2">
        <v>1.6999999999999999E-3</v>
      </c>
      <c r="AU3">
        <v>2.94</v>
      </c>
    </row>
    <row r="4" spans="1:47" x14ac:dyDescent="0.2">
      <c r="A4" t="s">
        <v>593</v>
      </c>
      <c r="B4" t="s">
        <v>653</v>
      </c>
      <c r="C4">
        <v>14</v>
      </c>
      <c r="D4" t="s">
        <v>346</v>
      </c>
      <c r="E4" t="s">
        <v>158</v>
      </c>
      <c r="F4" t="s">
        <v>72</v>
      </c>
      <c r="G4" t="s">
        <v>410</v>
      </c>
      <c r="H4" t="s">
        <v>554</v>
      </c>
      <c r="I4" t="s">
        <v>74</v>
      </c>
      <c r="K4">
        <v>4</v>
      </c>
      <c r="L4">
        <v>4</v>
      </c>
      <c r="M4">
        <v>3</v>
      </c>
      <c r="N4">
        <v>4</v>
      </c>
      <c r="O4">
        <v>4</v>
      </c>
      <c r="P4">
        <v>2</v>
      </c>
      <c r="Q4">
        <v>5</v>
      </c>
      <c r="R4">
        <v>1</v>
      </c>
      <c r="S4">
        <v>0</v>
      </c>
      <c r="T4">
        <v>2.7</v>
      </c>
      <c r="U4">
        <v>3.34</v>
      </c>
      <c r="V4">
        <v>17</v>
      </c>
      <c r="W4">
        <v>82</v>
      </c>
      <c r="X4">
        <v>48</v>
      </c>
      <c r="Y4">
        <v>16</v>
      </c>
      <c r="Z4">
        <v>9</v>
      </c>
      <c r="AA4">
        <v>5</v>
      </c>
      <c r="AB4">
        <v>5</v>
      </c>
      <c r="AC4">
        <v>2</v>
      </c>
      <c r="AD4">
        <v>0</v>
      </c>
      <c r="AE4">
        <v>0</v>
      </c>
      <c r="AF4">
        <v>43</v>
      </c>
      <c r="AG4">
        <v>0</v>
      </c>
      <c r="AH4">
        <v>0</v>
      </c>
      <c r="AI4">
        <v>0</v>
      </c>
      <c r="AJ4">
        <v>15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0.78</v>
      </c>
      <c r="AR4">
        <v>-0.17699999999999999</v>
      </c>
      <c r="AS4">
        <v>0.88</v>
      </c>
      <c r="AT4" s="2">
        <v>-1.1999999999999999E-3</v>
      </c>
      <c r="AU4">
        <v>-1.89</v>
      </c>
    </row>
    <row r="5" spans="1:47" x14ac:dyDescent="0.2">
      <c r="A5" t="s">
        <v>593</v>
      </c>
      <c r="B5" t="s">
        <v>653</v>
      </c>
      <c r="C5">
        <v>18</v>
      </c>
      <c r="D5" t="s">
        <v>168</v>
      </c>
      <c r="E5" t="s">
        <v>157</v>
      </c>
      <c r="F5" t="s">
        <v>88</v>
      </c>
      <c r="G5" t="s">
        <v>410</v>
      </c>
      <c r="H5" t="s">
        <v>94</v>
      </c>
      <c r="I5" t="s">
        <v>564</v>
      </c>
      <c r="J5" t="s">
        <v>523</v>
      </c>
      <c r="K5">
        <v>7</v>
      </c>
      <c r="L5">
        <v>9</v>
      </c>
      <c r="M5">
        <v>2</v>
      </c>
      <c r="N5">
        <v>0</v>
      </c>
      <c r="O5">
        <v>0</v>
      </c>
      <c r="P5">
        <v>2</v>
      </c>
      <c r="Q5">
        <v>3</v>
      </c>
      <c r="R5">
        <v>0</v>
      </c>
      <c r="S5">
        <v>0</v>
      </c>
      <c r="T5">
        <v>1.75</v>
      </c>
      <c r="U5">
        <v>3.28</v>
      </c>
      <c r="V5">
        <v>31</v>
      </c>
      <c r="W5">
        <v>107</v>
      </c>
      <c r="X5">
        <v>70</v>
      </c>
      <c r="Y5">
        <v>14</v>
      </c>
      <c r="Z5">
        <v>12</v>
      </c>
      <c r="AA5">
        <v>12</v>
      </c>
      <c r="AB5">
        <v>14</v>
      </c>
      <c r="AC5">
        <v>3</v>
      </c>
      <c r="AD5">
        <v>2</v>
      </c>
      <c r="AE5">
        <v>0</v>
      </c>
      <c r="AF5">
        <v>84</v>
      </c>
      <c r="AG5">
        <v>0</v>
      </c>
      <c r="AH5">
        <v>0</v>
      </c>
      <c r="AI5">
        <v>0</v>
      </c>
      <c r="AJ5">
        <v>29</v>
      </c>
      <c r="AK5">
        <v>0</v>
      </c>
      <c r="AL5">
        <v>0</v>
      </c>
      <c r="AM5">
        <v>0</v>
      </c>
      <c r="AN5">
        <v>1</v>
      </c>
      <c r="AO5">
        <v>0</v>
      </c>
      <c r="AP5">
        <v>1</v>
      </c>
      <c r="AQ5">
        <v>0.9</v>
      </c>
      <c r="AR5">
        <v>0.41</v>
      </c>
      <c r="AS5">
        <v>0.99</v>
      </c>
      <c r="AT5" s="2">
        <v>2.7000000000000001E-3</v>
      </c>
      <c r="AU5">
        <v>4.51</v>
      </c>
    </row>
    <row r="6" spans="1:47" x14ac:dyDescent="0.2">
      <c r="A6" t="s">
        <v>593</v>
      </c>
      <c r="B6" t="s">
        <v>653</v>
      </c>
      <c r="C6">
        <v>23</v>
      </c>
      <c r="D6" t="s">
        <v>348</v>
      </c>
      <c r="E6" t="s">
        <v>158</v>
      </c>
      <c r="F6" t="s">
        <v>135</v>
      </c>
      <c r="G6" t="s">
        <v>411</v>
      </c>
      <c r="H6" t="s">
        <v>174</v>
      </c>
      <c r="I6" t="s">
        <v>66</v>
      </c>
      <c r="K6">
        <v>4</v>
      </c>
      <c r="L6">
        <v>6</v>
      </c>
      <c r="M6">
        <v>8</v>
      </c>
      <c r="N6">
        <v>4</v>
      </c>
      <c r="O6">
        <v>4</v>
      </c>
      <c r="P6">
        <v>1</v>
      </c>
      <c r="Q6">
        <v>5</v>
      </c>
      <c r="R6">
        <v>0</v>
      </c>
      <c r="S6">
        <v>0</v>
      </c>
      <c r="T6">
        <v>2.56</v>
      </c>
      <c r="U6">
        <v>3.03</v>
      </c>
      <c r="V6">
        <v>26</v>
      </c>
      <c r="W6">
        <v>88</v>
      </c>
      <c r="X6">
        <v>59</v>
      </c>
      <c r="Y6">
        <v>14</v>
      </c>
      <c r="Z6">
        <v>10</v>
      </c>
      <c r="AA6">
        <v>10</v>
      </c>
      <c r="AB6">
        <v>10</v>
      </c>
      <c r="AC6">
        <v>8</v>
      </c>
      <c r="AD6">
        <v>0</v>
      </c>
      <c r="AE6">
        <v>0</v>
      </c>
      <c r="AF6">
        <v>44</v>
      </c>
      <c r="AG6">
        <v>0</v>
      </c>
      <c r="AH6">
        <v>0</v>
      </c>
      <c r="AI6">
        <v>0</v>
      </c>
      <c r="AJ6">
        <v>25</v>
      </c>
      <c r="AK6">
        <v>2</v>
      </c>
      <c r="AL6">
        <v>1</v>
      </c>
      <c r="AM6">
        <v>0</v>
      </c>
      <c r="AN6">
        <v>1</v>
      </c>
      <c r="AO6">
        <v>0</v>
      </c>
      <c r="AP6">
        <v>0</v>
      </c>
      <c r="AQ6">
        <v>0.59</v>
      </c>
      <c r="AR6">
        <v>-0.189</v>
      </c>
      <c r="AS6">
        <v>0.72</v>
      </c>
      <c r="AT6" s="2">
        <v>-1.4E-3</v>
      </c>
      <c r="AU6">
        <v>-1.23</v>
      </c>
    </row>
    <row r="7" spans="1:47" x14ac:dyDescent="0.2">
      <c r="A7" t="s">
        <v>593</v>
      </c>
      <c r="B7" t="s">
        <v>653</v>
      </c>
      <c r="C7">
        <v>28</v>
      </c>
      <c r="D7" t="s">
        <v>349</v>
      </c>
      <c r="E7" t="s">
        <v>158</v>
      </c>
      <c r="F7" t="s">
        <v>93</v>
      </c>
      <c r="G7" t="s">
        <v>411</v>
      </c>
      <c r="H7" t="s">
        <v>478</v>
      </c>
      <c r="I7" t="s">
        <v>66</v>
      </c>
      <c r="K7">
        <v>4</v>
      </c>
      <c r="L7">
        <v>6.2</v>
      </c>
      <c r="M7">
        <v>7</v>
      </c>
      <c r="N7">
        <v>3</v>
      </c>
      <c r="O7">
        <v>3</v>
      </c>
      <c r="P7">
        <v>1</v>
      </c>
      <c r="Q7">
        <v>7</v>
      </c>
      <c r="R7">
        <v>1</v>
      </c>
      <c r="S7">
        <v>0</v>
      </c>
      <c r="T7">
        <v>2.82</v>
      </c>
      <c r="U7">
        <v>3.11</v>
      </c>
      <c r="V7">
        <v>28</v>
      </c>
      <c r="W7">
        <v>105</v>
      </c>
      <c r="X7">
        <v>71</v>
      </c>
      <c r="Y7">
        <v>22</v>
      </c>
      <c r="Z7">
        <v>13</v>
      </c>
      <c r="AA7">
        <v>8</v>
      </c>
      <c r="AB7">
        <v>12</v>
      </c>
      <c r="AC7">
        <v>8</v>
      </c>
      <c r="AD7">
        <v>0</v>
      </c>
      <c r="AE7">
        <v>0</v>
      </c>
      <c r="AF7">
        <v>54</v>
      </c>
      <c r="AG7">
        <v>1</v>
      </c>
      <c r="AH7">
        <v>0</v>
      </c>
      <c r="AI7">
        <v>0</v>
      </c>
      <c r="AJ7">
        <v>27</v>
      </c>
      <c r="AK7">
        <v>3</v>
      </c>
      <c r="AL7">
        <v>0</v>
      </c>
      <c r="AM7">
        <v>0</v>
      </c>
      <c r="AN7">
        <v>0</v>
      </c>
      <c r="AO7">
        <v>0</v>
      </c>
      <c r="AP7">
        <v>0</v>
      </c>
      <c r="AQ7">
        <v>0.81</v>
      </c>
      <c r="AR7">
        <v>7.0999999999999994E-2</v>
      </c>
      <c r="AS7">
        <v>1.01</v>
      </c>
      <c r="AT7" s="2">
        <v>5.0000000000000001E-4</v>
      </c>
      <c r="AU7">
        <v>1.45</v>
      </c>
    </row>
    <row r="8" spans="1:47" x14ac:dyDescent="0.2">
      <c r="A8" t="s">
        <v>593</v>
      </c>
      <c r="B8" t="s">
        <v>653</v>
      </c>
      <c r="C8">
        <v>34</v>
      </c>
      <c r="D8" t="s">
        <v>476</v>
      </c>
      <c r="E8" t="s">
        <v>157</v>
      </c>
      <c r="F8" t="s">
        <v>227</v>
      </c>
      <c r="G8" t="s">
        <v>410</v>
      </c>
      <c r="H8" t="s">
        <v>423</v>
      </c>
      <c r="I8" t="s">
        <v>85</v>
      </c>
      <c r="K8">
        <v>4</v>
      </c>
      <c r="L8">
        <v>7.1</v>
      </c>
      <c r="M8">
        <v>1</v>
      </c>
      <c r="N8">
        <v>2</v>
      </c>
      <c r="O8">
        <v>2</v>
      </c>
      <c r="P8">
        <v>4</v>
      </c>
      <c r="Q8">
        <v>10</v>
      </c>
      <c r="R8">
        <v>0</v>
      </c>
      <c r="S8">
        <v>0</v>
      </c>
      <c r="T8">
        <v>2.76</v>
      </c>
      <c r="U8">
        <v>2.94</v>
      </c>
      <c r="V8">
        <v>26</v>
      </c>
      <c r="W8">
        <v>116</v>
      </c>
      <c r="X8">
        <v>72</v>
      </c>
      <c r="Y8">
        <v>22</v>
      </c>
      <c r="Z8">
        <v>19</v>
      </c>
      <c r="AA8">
        <v>8</v>
      </c>
      <c r="AB8">
        <v>4</v>
      </c>
      <c r="AC8">
        <v>0</v>
      </c>
      <c r="AD8">
        <v>2</v>
      </c>
      <c r="AE8">
        <v>0</v>
      </c>
      <c r="AF8">
        <v>74</v>
      </c>
      <c r="AG8">
        <v>0</v>
      </c>
      <c r="AH8">
        <v>0</v>
      </c>
      <c r="AI8">
        <v>1</v>
      </c>
      <c r="AJ8">
        <v>22</v>
      </c>
      <c r="AK8">
        <v>0</v>
      </c>
      <c r="AL8">
        <v>0</v>
      </c>
      <c r="AM8">
        <v>0</v>
      </c>
      <c r="AN8">
        <v>1</v>
      </c>
      <c r="AO8">
        <v>0</v>
      </c>
      <c r="AP8">
        <v>1</v>
      </c>
      <c r="AQ8">
        <v>1.01</v>
      </c>
      <c r="AR8">
        <v>0.41399999999999998</v>
      </c>
      <c r="AS8">
        <v>1.18</v>
      </c>
      <c r="AT8" s="2">
        <v>2.8999999999999998E-3</v>
      </c>
      <c r="AU8">
        <v>3.17</v>
      </c>
    </row>
    <row r="9" spans="1:47" x14ac:dyDescent="0.2">
      <c r="A9" t="s">
        <v>593</v>
      </c>
      <c r="B9" t="s">
        <v>653</v>
      </c>
      <c r="C9">
        <v>38</v>
      </c>
      <c r="D9" t="s">
        <v>421</v>
      </c>
      <c r="E9" t="s">
        <v>158</v>
      </c>
      <c r="F9" t="s">
        <v>50</v>
      </c>
      <c r="G9" t="s">
        <v>409</v>
      </c>
      <c r="H9" t="s">
        <v>575</v>
      </c>
      <c r="I9" t="s">
        <v>85</v>
      </c>
      <c r="J9" t="s">
        <v>524</v>
      </c>
      <c r="K9">
        <v>5</v>
      </c>
      <c r="L9">
        <v>7.2</v>
      </c>
      <c r="M9">
        <v>8</v>
      </c>
      <c r="N9">
        <v>2</v>
      </c>
      <c r="O9">
        <v>2</v>
      </c>
      <c r="P9">
        <v>0</v>
      </c>
      <c r="Q9">
        <v>5</v>
      </c>
      <c r="R9">
        <v>0</v>
      </c>
      <c r="S9">
        <v>0</v>
      </c>
      <c r="T9">
        <v>2.7</v>
      </c>
      <c r="U9">
        <v>2.79</v>
      </c>
      <c r="V9">
        <v>29</v>
      </c>
      <c r="W9">
        <v>115</v>
      </c>
      <c r="X9">
        <v>81</v>
      </c>
      <c r="Y9">
        <v>16</v>
      </c>
      <c r="Z9">
        <v>15</v>
      </c>
      <c r="AA9">
        <v>11</v>
      </c>
      <c r="AB9">
        <v>13</v>
      </c>
      <c r="AC9">
        <v>8</v>
      </c>
      <c r="AD9">
        <v>0</v>
      </c>
      <c r="AE9">
        <v>0</v>
      </c>
      <c r="AF9">
        <v>60</v>
      </c>
      <c r="AG9">
        <v>0</v>
      </c>
      <c r="AH9">
        <v>0</v>
      </c>
      <c r="AI9">
        <v>0</v>
      </c>
      <c r="AJ9">
        <v>29</v>
      </c>
      <c r="AK9">
        <v>3</v>
      </c>
      <c r="AL9">
        <v>0</v>
      </c>
      <c r="AM9">
        <v>0</v>
      </c>
      <c r="AN9">
        <v>1</v>
      </c>
      <c r="AO9">
        <v>0</v>
      </c>
      <c r="AP9">
        <v>0</v>
      </c>
      <c r="AQ9">
        <v>1.1200000000000001</v>
      </c>
      <c r="AR9">
        <v>0.23499999999999999</v>
      </c>
      <c r="AS9">
        <v>1.41</v>
      </c>
      <c r="AT9" s="2">
        <v>1.8E-3</v>
      </c>
      <c r="AU9">
        <v>1.98</v>
      </c>
    </row>
    <row r="10" spans="1:47" x14ac:dyDescent="0.2">
      <c r="A10" t="s">
        <v>593</v>
      </c>
      <c r="B10" t="s">
        <v>653</v>
      </c>
      <c r="C10">
        <v>43</v>
      </c>
      <c r="D10" t="s">
        <v>505</v>
      </c>
      <c r="E10" t="s">
        <v>157</v>
      </c>
      <c r="F10" t="s">
        <v>179</v>
      </c>
      <c r="G10" t="s">
        <v>411</v>
      </c>
      <c r="H10" t="s">
        <v>166</v>
      </c>
      <c r="I10" t="s">
        <v>66</v>
      </c>
      <c r="J10" t="s">
        <v>686</v>
      </c>
      <c r="K10">
        <v>5</v>
      </c>
      <c r="L10">
        <v>6.1</v>
      </c>
      <c r="M10">
        <v>8</v>
      </c>
      <c r="N10">
        <v>3</v>
      </c>
      <c r="O10">
        <v>3</v>
      </c>
      <c r="P10">
        <v>4</v>
      </c>
      <c r="Q10">
        <v>6</v>
      </c>
      <c r="R10">
        <v>1</v>
      </c>
      <c r="S10">
        <v>0</v>
      </c>
      <c r="T10">
        <v>2.87</v>
      </c>
      <c r="U10">
        <v>3.04</v>
      </c>
      <c r="V10">
        <v>27</v>
      </c>
      <c r="W10">
        <v>106</v>
      </c>
      <c r="X10">
        <v>68</v>
      </c>
      <c r="Y10">
        <v>20</v>
      </c>
      <c r="Z10">
        <v>11</v>
      </c>
      <c r="AA10">
        <v>8</v>
      </c>
      <c r="AB10">
        <v>9</v>
      </c>
      <c r="AC10">
        <v>5</v>
      </c>
      <c r="AD10">
        <v>2</v>
      </c>
      <c r="AE10">
        <v>0</v>
      </c>
      <c r="AF10">
        <v>47</v>
      </c>
      <c r="AG10">
        <v>1</v>
      </c>
      <c r="AH10">
        <v>0</v>
      </c>
      <c r="AI10">
        <v>1</v>
      </c>
      <c r="AJ10">
        <v>23</v>
      </c>
      <c r="AK10">
        <v>1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1.25</v>
      </c>
      <c r="AR10">
        <v>-0.10100000000000001</v>
      </c>
      <c r="AS10">
        <v>1.46</v>
      </c>
      <c r="AT10" s="2">
        <v>-6.9999999999999999E-4</v>
      </c>
      <c r="AU10">
        <v>0.13</v>
      </c>
    </row>
    <row r="11" spans="1:47" x14ac:dyDescent="0.2">
      <c r="A11" t="s">
        <v>593</v>
      </c>
      <c r="B11" t="s">
        <v>653</v>
      </c>
      <c r="C11">
        <v>48</v>
      </c>
      <c r="D11" t="s">
        <v>178</v>
      </c>
      <c r="E11" t="s">
        <v>158</v>
      </c>
      <c r="F11" t="s">
        <v>179</v>
      </c>
      <c r="G11" t="s">
        <v>411</v>
      </c>
      <c r="H11" t="s">
        <v>107</v>
      </c>
      <c r="I11" t="s">
        <v>57</v>
      </c>
      <c r="J11" t="s">
        <v>555</v>
      </c>
      <c r="K11">
        <v>5</v>
      </c>
      <c r="L11">
        <v>5.0999999999999996</v>
      </c>
      <c r="M11">
        <v>7</v>
      </c>
      <c r="N11">
        <v>5</v>
      </c>
      <c r="O11">
        <v>5</v>
      </c>
      <c r="P11">
        <v>3</v>
      </c>
      <c r="Q11">
        <v>4</v>
      </c>
      <c r="R11">
        <v>1</v>
      </c>
      <c r="S11">
        <v>1</v>
      </c>
      <c r="T11">
        <v>3.32</v>
      </c>
      <c r="U11">
        <v>3.31</v>
      </c>
      <c r="V11">
        <v>24</v>
      </c>
      <c r="W11">
        <v>105</v>
      </c>
      <c r="X11">
        <v>64</v>
      </c>
      <c r="Y11">
        <v>24</v>
      </c>
      <c r="Z11">
        <v>6</v>
      </c>
      <c r="AA11">
        <v>7</v>
      </c>
      <c r="AB11">
        <v>9</v>
      </c>
      <c r="AC11">
        <v>5</v>
      </c>
      <c r="AD11">
        <v>1</v>
      </c>
      <c r="AE11">
        <v>0</v>
      </c>
      <c r="AF11">
        <v>35</v>
      </c>
      <c r="AG11">
        <v>2</v>
      </c>
      <c r="AH11">
        <v>0</v>
      </c>
      <c r="AI11">
        <v>1</v>
      </c>
      <c r="AJ11">
        <v>20</v>
      </c>
      <c r="AK11">
        <v>1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1.1299999999999999</v>
      </c>
      <c r="AR11">
        <v>-0.188</v>
      </c>
      <c r="AS11">
        <v>1.37</v>
      </c>
      <c r="AT11" s="2">
        <v>-1.4E-3</v>
      </c>
      <c r="AU11">
        <v>-1.05</v>
      </c>
    </row>
    <row r="12" spans="1:47" x14ac:dyDescent="0.2">
      <c r="A12" t="s">
        <v>593</v>
      </c>
      <c r="B12" t="s">
        <v>653</v>
      </c>
      <c r="C12">
        <v>53</v>
      </c>
      <c r="D12" t="s">
        <v>355</v>
      </c>
      <c r="E12" t="s">
        <v>158</v>
      </c>
      <c r="F12" t="s">
        <v>59</v>
      </c>
      <c r="G12" t="s">
        <v>409</v>
      </c>
      <c r="H12" t="s">
        <v>183</v>
      </c>
      <c r="I12" t="s">
        <v>66</v>
      </c>
      <c r="J12" t="s">
        <v>441</v>
      </c>
      <c r="K12">
        <v>4</v>
      </c>
      <c r="L12">
        <v>6.2</v>
      </c>
      <c r="M12">
        <v>4</v>
      </c>
      <c r="N12">
        <v>1</v>
      </c>
      <c r="O12">
        <v>1</v>
      </c>
      <c r="P12">
        <v>2</v>
      </c>
      <c r="Q12">
        <v>7</v>
      </c>
      <c r="R12">
        <v>0</v>
      </c>
      <c r="S12">
        <v>0</v>
      </c>
      <c r="T12">
        <v>3.14</v>
      </c>
      <c r="U12">
        <v>3.19</v>
      </c>
      <c r="V12">
        <v>25</v>
      </c>
      <c r="W12">
        <v>108</v>
      </c>
      <c r="X12">
        <v>66</v>
      </c>
      <c r="Y12">
        <v>18</v>
      </c>
      <c r="Z12">
        <v>12</v>
      </c>
      <c r="AA12">
        <v>7</v>
      </c>
      <c r="AB12">
        <v>9</v>
      </c>
      <c r="AC12">
        <v>3</v>
      </c>
      <c r="AD12">
        <v>2</v>
      </c>
      <c r="AE12">
        <v>0</v>
      </c>
      <c r="AF12">
        <v>67</v>
      </c>
      <c r="AG12">
        <v>1</v>
      </c>
      <c r="AH12">
        <v>0</v>
      </c>
      <c r="AI12">
        <v>0</v>
      </c>
      <c r="AJ12">
        <v>23</v>
      </c>
      <c r="AK12">
        <v>1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0.97</v>
      </c>
      <c r="AR12">
        <v>0.23799999999999999</v>
      </c>
      <c r="AS12">
        <v>1.24</v>
      </c>
      <c r="AT12" s="2">
        <v>1.8E-3</v>
      </c>
      <c r="AU12">
        <v>2.4500000000000002</v>
      </c>
    </row>
    <row r="13" spans="1:47" x14ac:dyDescent="0.2">
      <c r="A13" t="s">
        <v>593</v>
      </c>
      <c r="B13" t="s">
        <v>653</v>
      </c>
      <c r="C13">
        <v>58</v>
      </c>
      <c r="D13" t="s">
        <v>87</v>
      </c>
      <c r="E13" t="s">
        <v>157</v>
      </c>
      <c r="F13" t="s">
        <v>77</v>
      </c>
      <c r="G13" t="s">
        <v>409</v>
      </c>
      <c r="H13" t="s">
        <v>650</v>
      </c>
      <c r="I13" t="s">
        <v>66</v>
      </c>
      <c r="K13">
        <v>4</v>
      </c>
      <c r="L13">
        <v>6</v>
      </c>
      <c r="M13">
        <v>7</v>
      </c>
      <c r="N13">
        <v>4</v>
      </c>
      <c r="O13">
        <v>4</v>
      </c>
      <c r="P13">
        <v>3</v>
      </c>
      <c r="Q13">
        <v>3</v>
      </c>
      <c r="R13">
        <v>2</v>
      </c>
      <c r="S13">
        <v>0</v>
      </c>
      <c r="T13">
        <v>3.36</v>
      </c>
      <c r="U13">
        <v>3.56</v>
      </c>
      <c r="V13">
        <v>28</v>
      </c>
      <c r="W13">
        <v>106</v>
      </c>
      <c r="X13">
        <v>66</v>
      </c>
      <c r="Y13">
        <v>11</v>
      </c>
      <c r="Z13">
        <v>13</v>
      </c>
      <c r="AA13">
        <v>7</v>
      </c>
      <c r="AB13">
        <v>15</v>
      </c>
      <c r="AC13">
        <v>6</v>
      </c>
      <c r="AD13">
        <v>2</v>
      </c>
      <c r="AE13">
        <v>0</v>
      </c>
      <c r="AF13">
        <v>42</v>
      </c>
      <c r="AG13">
        <v>1</v>
      </c>
      <c r="AH13">
        <v>0</v>
      </c>
      <c r="AI13">
        <v>0</v>
      </c>
      <c r="AJ13">
        <v>25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0.8</v>
      </c>
      <c r="AR13">
        <v>-0.247</v>
      </c>
      <c r="AS13">
        <v>1.3</v>
      </c>
      <c r="AT13" s="2">
        <v>-2.3999999999999998E-3</v>
      </c>
      <c r="AU13">
        <v>-0.9</v>
      </c>
    </row>
    <row r="14" spans="1:47" x14ac:dyDescent="0.2">
      <c r="A14" t="s">
        <v>593</v>
      </c>
      <c r="B14" t="s">
        <v>653</v>
      </c>
      <c r="C14">
        <v>62</v>
      </c>
      <c r="D14" t="s">
        <v>402</v>
      </c>
      <c r="E14" t="s">
        <v>157</v>
      </c>
      <c r="F14" t="s">
        <v>80</v>
      </c>
      <c r="G14" t="s">
        <v>409</v>
      </c>
      <c r="H14" t="s">
        <v>81</v>
      </c>
      <c r="I14" t="s">
        <v>66</v>
      </c>
      <c r="K14">
        <v>5</v>
      </c>
      <c r="L14">
        <v>6.2</v>
      </c>
      <c r="M14">
        <v>4</v>
      </c>
      <c r="N14">
        <v>2</v>
      </c>
      <c r="O14">
        <v>2</v>
      </c>
      <c r="P14">
        <v>3</v>
      </c>
      <c r="Q14">
        <v>5</v>
      </c>
      <c r="R14">
        <v>0</v>
      </c>
      <c r="S14">
        <v>0</v>
      </c>
      <c r="T14">
        <v>3.31</v>
      </c>
      <c r="U14">
        <v>3.52</v>
      </c>
      <c r="V14">
        <v>27</v>
      </c>
      <c r="W14">
        <v>104</v>
      </c>
      <c r="X14">
        <v>68</v>
      </c>
      <c r="Y14">
        <v>18</v>
      </c>
      <c r="Z14">
        <v>11</v>
      </c>
      <c r="AA14">
        <v>6</v>
      </c>
      <c r="AB14">
        <v>13</v>
      </c>
      <c r="AC14">
        <v>4</v>
      </c>
      <c r="AD14">
        <v>3</v>
      </c>
      <c r="AE14">
        <v>0</v>
      </c>
      <c r="AF14">
        <v>60</v>
      </c>
      <c r="AG14">
        <v>2</v>
      </c>
      <c r="AH14">
        <v>0</v>
      </c>
      <c r="AI14">
        <v>0</v>
      </c>
      <c r="AJ14">
        <v>24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1.25</v>
      </c>
      <c r="AR14">
        <v>4.2000000000000003E-2</v>
      </c>
      <c r="AS14">
        <v>2.1800000000000002</v>
      </c>
      <c r="AT14" s="2">
        <v>4.0000000000000002E-4</v>
      </c>
      <c r="AU14">
        <v>0.9</v>
      </c>
    </row>
    <row r="15" spans="1:47" x14ac:dyDescent="0.2">
      <c r="A15" t="s">
        <v>593</v>
      </c>
      <c r="B15" t="s">
        <v>653</v>
      </c>
      <c r="C15">
        <v>67</v>
      </c>
      <c r="D15" t="s">
        <v>95</v>
      </c>
      <c r="E15" t="s">
        <v>157</v>
      </c>
      <c r="F15" t="s">
        <v>59</v>
      </c>
      <c r="G15" t="s">
        <v>409</v>
      </c>
      <c r="H15" t="s">
        <v>124</v>
      </c>
      <c r="I15" t="s">
        <v>66</v>
      </c>
      <c r="J15" t="s">
        <v>583</v>
      </c>
      <c r="K15">
        <v>4</v>
      </c>
      <c r="L15">
        <v>7</v>
      </c>
      <c r="M15">
        <v>5</v>
      </c>
      <c r="N15">
        <v>2</v>
      </c>
      <c r="O15">
        <v>1</v>
      </c>
      <c r="P15">
        <v>1</v>
      </c>
      <c r="Q15">
        <v>11</v>
      </c>
      <c r="R15">
        <v>1</v>
      </c>
      <c r="S15">
        <v>0</v>
      </c>
      <c r="T15">
        <v>3.15</v>
      </c>
      <c r="U15">
        <v>3.42</v>
      </c>
      <c r="V15">
        <v>27</v>
      </c>
      <c r="W15">
        <v>100</v>
      </c>
      <c r="X15">
        <v>71</v>
      </c>
      <c r="Y15">
        <v>20</v>
      </c>
      <c r="Z15">
        <v>14</v>
      </c>
      <c r="AA15">
        <v>11</v>
      </c>
      <c r="AB15">
        <v>3</v>
      </c>
      <c r="AC15">
        <v>1</v>
      </c>
      <c r="AD15">
        <v>1</v>
      </c>
      <c r="AE15">
        <v>0</v>
      </c>
      <c r="AF15">
        <v>71</v>
      </c>
      <c r="AG15">
        <v>0</v>
      </c>
      <c r="AH15">
        <v>1</v>
      </c>
      <c r="AI15">
        <v>0</v>
      </c>
      <c r="AJ15">
        <v>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1.07</v>
      </c>
      <c r="AR15">
        <v>0.222</v>
      </c>
      <c r="AS15">
        <v>1.37</v>
      </c>
      <c r="AT15" s="2">
        <v>1.6999999999999999E-3</v>
      </c>
      <c r="AU15">
        <v>1.51</v>
      </c>
    </row>
    <row r="16" spans="1:47" x14ac:dyDescent="0.2">
      <c r="A16" t="s">
        <v>593</v>
      </c>
      <c r="B16" t="s">
        <v>653</v>
      </c>
      <c r="C16">
        <v>72</v>
      </c>
      <c r="D16" t="s">
        <v>98</v>
      </c>
      <c r="E16" t="s">
        <v>158</v>
      </c>
      <c r="F16" t="s">
        <v>59</v>
      </c>
      <c r="G16" t="s">
        <v>409</v>
      </c>
      <c r="H16" t="s">
        <v>89</v>
      </c>
      <c r="I16" t="s">
        <v>85</v>
      </c>
      <c r="J16" t="s">
        <v>584</v>
      </c>
      <c r="K16">
        <v>4</v>
      </c>
      <c r="L16">
        <v>7.2</v>
      </c>
      <c r="M16">
        <v>5</v>
      </c>
      <c r="N16">
        <v>1</v>
      </c>
      <c r="O16">
        <v>1</v>
      </c>
      <c r="P16">
        <v>2</v>
      </c>
      <c r="Q16">
        <v>10</v>
      </c>
      <c r="R16">
        <v>0</v>
      </c>
      <c r="S16">
        <v>0</v>
      </c>
      <c r="T16">
        <v>3</v>
      </c>
      <c r="U16">
        <v>3.26</v>
      </c>
      <c r="V16">
        <v>31</v>
      </c>
      <c r="W16">
        <v>114</v>
      </c>
      <c r="X16">
        <v>77</v>
      </c>
      <c r="Y16">
        <v>28</v>
      </c>
      <c r="Z16">
        <v>15</v>
      </c>
      <c r="AA16">
        <v>7</v>
      </c>
      <c r="AB16">
        <v>12</v>
      </c>
      <c r="AC16">
        <v>6</v>
      </c>
      <c r="AD16">
        <v>1</v>
      </c>
      <c r="AE16">
        <v>0</v>
      </c>
      <c r="AF16">
        <v>73</v>
      </c>
      <c r="AG16">
        <v>0</v>
      </c>
      <c r="AH16">
        <v>0</v>
      </c>
      <c r="AI16">
        <v>0</v>
      </c>
      <c r="AJ16">
        <v>29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0.71</v>
      </c>
      <c r="AR16">
        <v>0.24</v>
      </c>
      <c r="AS16">
        <v>0.9</v>
      </c>
      <c r="AT16" s="2">
        <v>1.8E-3</v>
      </c>
      <c r="AU16">
        <v>2.76</v>
      </c>
    </row>
    <row r="17" spans="1:47" x14ac:dyDescent="0.2">
      <c r="A17" t="s">
        <v>593</v>
      </c>
      <c r="B17" t="s">
        <v>653</v>
      </c>
      <c r="C17">
        <v>77</v>
      </c>
      <c r="D17" t="s">
        <v>101</v>
      </c>
      <c r="E17" t="s">
        <v>157</v>
      </c>
      <c r="F17" t="s">
        <v>430</v>
      </c>
      <c r="G17" t="s">
        <v>452</v>
      </c>
      <c r="H17" t="s">
        <v>330</v>
      </c>
      <c r="I17" t="s">
        <v>52</v>
      </c>
      <c r="J17" t="s">
        <v>602</v>
      </c>
      <c r="K17">
        <v>5</v>
      </c>
      <c r="L17">
        <v>5</v>
      </c>
      <c r="M17">
        <v>6</v>
      </c>
      <c r="N17">
        <v>2</v>
      </c>
      <c r="O17">
        <v>2</v>
      </c>
      <c r="P17">
        <v>2</v>
      </c>
      <c r="Q17">
        <v>4</v>
      </c>
      <c r="R17">
        <v>0</v>
      </c>
      <c r="S17">
        <v>0</v>
      </c>
      <c r="T17">
        <v>3.03</v>
      </c>
      <c r="U17">
        <v>3.24</v>
      </c>
      <c r="V17">
        <v>22</v>
      </c>
      <c r="W17">
        <v>98</v>
      </c>
      <c r="X17">
        <v>60</v>
      </c>
      <c r="Y17">
        <v>21</v>
      </c>
      <c r="Z17">
        <v>6</v>
      </c>
      <c r="AA17">
        <v>6</v>
      </c>
      <c r="AB17">
        <v>10</v>
      </c>
      <c r="AC17">
        <v>4</v>
      </c>
      <c r="AD17">
        <v>2</v>
      </c>
      <c r="AE17">
        <v>0</v>
      </c>
      <c r="AF17">
        <v>49</v>
      </c>
      <c r="AG17">
        <v>0</v>
      </c>
      <c r="AH17">
        <v>0</v>
      </c>
      <c r="AI17">
        <v>0</v>
      </c>
      <c r="AJ17">
        <v>20</v>
      </c>
      <c r="AK17">
        <v>2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0.92</v>
      </c>
      <c r="AR17">
        <v>-0.03</v>
      </c>
      <c r="AS17">
        <v>0.89</v>
      </c>
      <c r="AT17" s="2">
        <v>-2.0000000000000001E-4</v>
      </c>
      <c r="AU17">
        <v>0.34</v>
      </c>
    </row>
    <row r="18" spans="1:47" x14ac:dyDescent="0.2">
      <c r="A18" t="s">
        <v>593</v>
      </c>
      <c r="B18" t="s">
        <v>653</v>
      </c>
      <c r="C18">
        <v>82</v>
      </c>
      <c r="D18" t="s">
        <v>687</v>
      </c>
      <c r="E18" t="s">
        <v>157</v>
      </c>
      <c r="F18" t="s">
        <v>69</v>
      </c>
      <c r="G18" t="s">
        <v>411</v>
      </c>
      <c r="H18" t="s">
        <v>688</v>
      </c>
      <c r="I18" t="s">
        <v>66</v>
      </c>
      <c r="J18" t="s">
        <v>448</v>
      </c>
      <c r="K18">
        <v>5</v>
      </c>
      <c r="L18">
        <v>6</v>
      </c>
      <c r="M18">
        <v>8</v>
      </c>
      <c r="N18">
        <v>3</v>
      </c>
      <c r="O18">
        <v>3</v>
      </c>
      <c r="P18">
        <v>2</v>
      </c>
      <c r="Q18">
        <v>5</v>
      </c>
      <c r="R18">
        <v>0</v>
      </c>
      <c r="S18">
        <v>1</v>
      </c>
      <c r="T18">
        <v>3.11</v>
      </c>
      <c r="U18">
        <v>3.22</v>
      </c>
      <c r="V18">
        <v>27</v>
      </c>
      <c r="W18">
        <v>106</v>
      </c>
      <c r="X18">
        <v>66</v>
      </c>
      <c r="Y18">
        <v>14</v>
      </c>
      <c r="Z18">
        <v>14</v>
      </c>
      <c r="AA18">
        <v>5</v>
      </c>
      <c r="AB18">
        <v>14</v>
      </c>
      <c r="AC18">
        <v>9</v>
      </c>
      <c r="AD18">
        <v>1</v>
      </c>
      <c r="AE18">
        <v>0</v>
      </c>
      <c r="AF18">
        <v>47</v>
      </c>
      <c r="AG18">
        <v>0</v>
      </c>
      <c r="AH18">
        <v>0</v>
      </c>
      <c r="AI18">
        <v>1</v>
      </c>
      <c r="AJ18">
        <v>24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1.31</v>
      </c>
      <c r="AR18">
        <v>1.4E-2</v>
      </c>
      <c r="AS18">
        <v>1.1000000000000001</v>
      </c>
      <c r="AT18" s="2">
        <v>1E-4</v>
      </c>
      <c r="AU18">
        <v>-0.37</v>
      </c>
    </row>
    <row r="19" spans="1:47" x14ac:dyDescent="0.2">
      <c r="A19" t="s">
        <v>593</v>
      </c>
      <c r="B19" t="s">
        <v>653</v>
      </c>
      <c r="C19">
        <v>89</v>
      </c>
      <c r="D19" t="s">
        <v>365</v>
      </c>
      <c r="E19" t="s">
        <v>158</v>
      </c>
      <c r="F19" t="s">
        <v>55</v>
      </c>
      <c r="G19" t="s">
        <v>452</v>
      </c>
      <c r="H19" t="s">
        <v>650</v>
      </c>
      <c r="I19" t="s">
        <v>66</v>
      </c>
      <c r="J19" t="s">
        <v>689</v>
      </c>
      <c r="K19">
        <v>7</v>
      </c>
      <c r="L19">
        <v>6</v>
      </c>
      <c r="M19">
        <v>7</v>
      </c>
      <c r="N19">
        <v>5</v>
      </c>
      <c r="O19">
        <v>5</v>
      </c>
      <c r="P19">
        <v>3</v>
      </c>
      <c r="Q19">
        <v>11</v>
      </c>
      <c r="R19">
        <v>1</v>
      </c>
      <c r="S19">
        <v>0</v>
      </c>
      <c r="T19">
        <v>3.34</v>
      </c>
      <c r="U19">
        <v>3.22</v>
      </c>
      <c r="V19">
        <v>27</v>
      </c>
      <c r="W19">
        <v>107</v>
      </c>
      <c r="X19">
        <v>71</v>
      </c>
      <c r="Y19">
        <v>12</v>
      </c>
      <c r="Z19">
        <v>18</v>
      </c>
      <c r="AA19">
        <v>2</v>
      </c>
      <c r="AB19">
        <v>11</v>
      </c>
      <c r="AC19">
        <v>7</v>
      </c>
      <c r="AD19">
        <v>1</v>
      </c>
      <c r="AE19">
        <v>0</v>
      </c>
      <c r="AF19">
        <v>46</v>
      </c>
      <c r="AG19">
        <v>0</v>
      </c>
      <c r="AH19">
        <v>1</v>
      </c>
      <c r="AI19">
        <v>0</v>
      </c>
      <c r="AJ19">
        <v>24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0.84</v>
      </c>
      <c r="AR19">
        <v>-0.16</v>
      </c>
      <c r="AS19">
        <v>0.49</v>
      </c>
      <c r="AT19" s="2">
        <v>-5.9999999999999995E-4</v>
      </c>
      <c r="AU19">
        <v>-1.23</v>
      </c>
    </row>
    <row r="20" spans="1:47" x14ac:dyDescent="0.2">
      <c r="A20" t="s">
        <v>593</v>
      </c>
      <c r="B20" t="s">
        <v>653</v>
      </c>
      <c r="C20">
        <v>94</v>
      </c>
      <c r="D20" t="s">
        <v>367</v>
      </c>
      <c r="E20" t="s">
        <v>158</v>
      </c>
      <c r="F20" t="s">
        <v>227</v>
      </c>
      <c r="G20" t="s">
        <v>410</v>
      </c>
      <c r="H20" t="s">
        <v>174</v>
      </c>
      <c r="I20" t="s">
        <v>66</v>
      </c>
      <c r="J20" t="s">
        <v>562</v>
      </c>
      <c r="K20">
        <v>4</v>
      </c>
      <c r="L20">
        <v>6</v>
      </c>
      <c r="M20">
        <v>7</v>
      </c>
      <c r="N20">
        <v>5</v>
      </c>
      <c r="O20">
        <v>4</v>
      </c>
      <c r="P20">
        <v>1</v>
      </c>
      <c r="Q20">
        <v>8</v>
      </c>
      <c r="R20">
        <v>2</v>
      </c>
      <c r="S20">
        <v>0</v>
      </c>
      <c r="T20">
        <v>3.47</v>
      </c>
      <c r="U20">
        <v>3.32</v>
      </c>
      <c r="V20">
        <v>26</v>
      </c>
      <c r="W20">
        <v>97</v>
      </c>
      <c r="X20">
        <v>68</v>
      </c>
      <c r="Y20">
        <v>17</v>
      </c>
      <c r="Z20">
        <v>9</v>
      </c>
      <c r="AA20">
        <v>5</v>
      </c>
      <c r="AB20">
        <v>12</v>
      </c>
      <c r="AC20">
        <v>5</v>
      </c>
      <c r="AD20">
        <v>3</v>
      </c>
      <c r="AE20">
        <v>0</v>
      </c>
      <c r="AF20">
        <v>47</v>
      </c>
      <c r="AG20">
        <v>0</v>
      </c>
      <c r="AH20">
        <v>0</v>
      </c>
      <c r="AI20">
        <v>0</v>
      </c>
      <c r="AJ20">
        <v>25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</v>
      </c>
      <c r="AR20">
        <v>-0.31</v>
      </c>
      <c r="AS20">
        <v>0.59</v>
      </c>
      <c r="AT20" s="2">
        <v>-1.4E-3</v>
      </c>
      <c r="AU20">
        <v>-1.84</v>
      </c>
    </row>
    <row r="21" spans="1:47" x14ac:dyDescent="0.2">
      <c r="A21" t="s">
        <v>593</v>
      </c>
      <c r="B21" t="s">
        <v>653</v>
      </c>
      <c r="C21">
        <v>98</v>
      </c>
      <c r="D21" t="s">
        <v>253</v>
      </c>
      <c r="E21" t="s">
        <v>157</v>
      </c>
      <c r="F21" t="s">
        <v>93</v>
      </c>
      <c r="G21" t="s">
        <v>411</v>
      </c>
      <c r="H21" t="s">
        <v>690</v>
      </c>
      <c r="I21" t="s">
        <v>66</v>
      </c>
      <c r="J21" t="s">
        <v>563</v>
      </c>
      <c r="K21">
        <v>7</v>
      </c>
      <c r="L21">
        <v>6.2</v>
      </c>
      <c r="M21">
        <v>4</v>
      </c>
      <c r="N21">
        <v>2</v>
      </c>
      <c r="O21">
        <v>2</v>
      </c>
      <c r="P21">
        <v>4</v>
      </c>
      <c r="Q21">
        <v>7</v>
      </c>
      <c r="R21">
        <v>0</v>
      </c>
      <c r="S21">
        <v>0</v>
      </c>
      <c r="T21">
        <v>3.43</v>
      </c>
      <c r="U21">
        <v>3.3</v>
      </c>
      <c r="V21">
        <v>27</v>
      </c>
      <c r="W21">
        <v>102</v>
      </c>
      <c r="X21">
        <v>60</v>
      </c>
      <c r="Y21">
        <v>18</v>
      </c>
      <c r="Z21">
        <v>11</v>
      </c>
      <c r="AA21">
        <v>8</v>
      </c>
      <c r="AB21">
        <v>8</v>
      </c>
      <c r="AC21">
        <v>2</v>
      </c>
      <c r="AD21">
        <v>1</v>
      </c>
      <c r="AE21">
        <v>0</v>
      </c>
      <c r="AF21">
        <v>61</v>
      </c>
      <c r="AG21">
        <v>3</v>
      </c>
      <c r="AH21">
        <v>0</v>
      </c>
      <c r="AI21">
        <v>0</v>
      </c>
      <c r="AJ21">
        <v>22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0.99</v>
      </c>
      <c r="AR21">
        <v>8.1000000000000003E-2</v>
      </c>
      <c r="AS21">
        <v>0.51</v>
      </c>
      <c r="AT21" s="2">
        <v>2.9999999999999997E-4</v>
      </c>
      <c r="AU21">
        <v>1.69</v>
      </c>
    </row>
    <row r="22" spans="1:47" x14ac:dyDescent="0.2">
      <c r="A22" t="s">
        <v>593</v>
      </c>
      <c r="B22" t="s">
        <v>653</v>
      </c>
      <c r="C22">
        <v>103</v>
      </c>
      <c r="D22" t="s">
        <v>369</v>
      </c>
      <c r="E22" t="s">
        <v>157</v>
      </c>
      <c r="F22" t="s">
        <v>80</v>
      </c>
      <c r="G22" t="s">
        <v>409</v>
      </c>
      <c r="H22" t="s">
        <v>233</v>
      </c>
      <c r="I22" t="s">
        <v>52</v>
      </c>
      <c r="J22" t="s">
        <v>370</v>
      </c>
      <c r="K22">
        <v>5</v>
      </c>
      <c r="L22">
        <v>5</v>
      </c>
      <c r="M22">
        <v>5</v>
      </c>
      <c r="N22">
        <v>2</v>
      </c>
      <c r="O22">
        <v>2</v>
      </c>
      <c r="P22">
        <v>1</v>
      </c>
      <c r="Q22">
        <v>8</v>
      </c>
      <c r="R22">
        <v>1</v>
      </c>
      <c r="S22">
        <v>0</v>
      </c>
      <c r="T22">
        <v>3.43</v>
      </c>
      <c r="U22">
        <v>3.29</v>
      </c>
      <c r="V22">
        <v>21</v>
      </c>
      <c r="W22">
        <v>78</v>
      </c>
      <c r="X22">
        <v>54</v>
      </c>
      <c r="Y22">
        <v>10</v>
      </c>
      <c r="Z22">
        <v>16</v>
      </c>
      <c r="AA22">
        <v>2</v>
      </c>
      <c r="AB22">
        <v>10</v>
      </c>
      <c r="AC22">
        <v>6</v>
      </c>
      <c r="AD22">
        <v>2</v>
      </c>
      <c r="AE22">
        <v>0</v>
      </c>
      <c r="AF22">
        <v>56</v>
      </c>
      <c r="AG22">
        <v>1</v>
      </c>
      <c r="AH22">
        <v>0</v>
      </c>
      <c r="AI22">
        <v>0</v>
      </c>
      <c r="AJ22">
        <v>20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</v>
      </c>
      <c r="AR22">
        <v>0.02</v>
      </c>
      <c r="AS22">
        <v>0.72</v>
      </c>
      <c r="AT22" s="2">
        <v>1E-4</v>
      </c>
      <c r="AU22">
        <v>0.64</v>
      </c>
    </row>
    <row r="23" spans="1:47" x14ac:dyDescent="0.2">
      <c r="A23" t="s">
        <v>593</v>
      </c>
      <c r="B23" t="s">
        <v>653</v>
      </c>
      <c r="C23">
        <v>108</v>
      </c>
      <c r="D23" t="s">
        <v>119</v>
      </c>
      <c r="E23" t="s">
        <v>158</v>
      </c>
      <c r="F23" t="s">
        <v>64</v>
      </c>
      <c r="G23" t="s">
        <v>411</v>
      </c>
      <c r="H23" t="s">
        <v>423</v>
      </c>
      <c r="I23" t="s">
        <v>57</v>
      </c>
      <c r="K23">
        <v>5</v>
      </c>
      <c r="L23">
        <v>6</v>
      </c>
      <c r="M23">
        <v>5</v>
      </c>
      <c r="N23">
        <v>3</v>
      </c>
      <c r="O23">
        <v>3</v>
      </c>
      <c r="P23">
        <v>0</v>
      </c>
      <c r="Q23">
        <v>6</v>
      </c>
      <c r="R23">
        <v>2</v>
      </c>
      <c r="S23">
        <v>1</v>
      </c>
      <c r="T23">
        <v>3.48</v>
      </c>
      <c r="U23">
        <v>3.41</v>
      </c>
      <c r="V23">
        <v>24</v>
      </c>
      <c r="W23">
        <v>97</v>
      </c>
      <c r="X23">
        <v>71</v>
      </c>
      <c r="Y23">
        <v>19</v>
      </c>
      <c r="Z23">
        <v>13</v>
      </c>
      <c r="AA23">
        <v>7</v>
      </c>
      <c r="AB23">
        <v>10</v>
      </c>
      <c r="AC23">
        <v>4</v>
      </c>
      <c r="AD23">
        <v>1</v>
      </c>
      <c r="AE23">
        <v>0</v>
      </c>
      <c r="AF23">
        <v>56</v>
      </c>
      <c r="AG23">
        <v>1</v>
      </c>
      <c r="AH23">
        <v>0</v>
      </c>
      <c r="AI23">
        <v>0</v>
      </c>
      <c r="AJ23">
        <v>23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0.91</v>
      </c>
      <c r="AR23">
        <v>5.8999999999999997E-2</v>
      </c>
      <c r="AS23">
        <v>0.34</v>
      </c>
      <c r="AT23" s="2">
        <v>1E-4</v>
      </c>
      <c r="AU23">
        <v>0.16</v>
      </c>
    </row>
    <row r="24" spans="1:47" x14ac:dyDescent="0.2">
      <c r="A24" t="s">
        <v>593</v>
      </c>
      <c r="B24" t="s">
        <v>653</v>
      </c>
      <c r="C24">
        <v>113</v>
      </c>
      <c r="D24" t="s">
        <v>509</v>
      </c>
      <c r="E24" t="s">
        <v>158</v>
      </c>
      <c r="F24" t="s">
        <v>77</v>
      </c>
      <c r="G24" t="s">
        <v>409</v>
      </c>
      <c r="H24" t="s">
        <v>124</v>
      </c>
      <c r="I24" t="s">
        <v>66</v>
      </c>
      <c r="K24">
        <v>4</v>
      </c>
      <c r="L24">
        <v>7</v>
      </c>
      <c r="M24">
        <v>5</v>
      </c>
      <c r="N24">
        <v>1</v>
      </c>
      <c r="O24">
        <v>1</v>
      </c>
      <c r="P24">
        <v>1</v>
      </c>
      <c r="Q24">
        <v>5</v>
      </c>
      <c r="R24">
        <v>0</v>
      </c>
      <c r="S24">
        <v>0</v>
      </c>
      <c r="T24">
        <v>3.38</v>
      </c>
      <c r="U24">
        <v>3.35</v>
      </c>
      <c r="V24">
        <v>26</v>
      </c>
      <c r="W24">
        <v>95</v>
      </c>
      <c r="X24">
        <v>63</v>
      </c>
      <c r="Y24">
        <v>24</v>
      </c>
      <c r="Z24">
        <v>6</v>
      </c>
      <c r="AA24">
        <v>8</v>
      </c>
      <c r="AB24">
        <v>12</v>
      </c>
      <c r="AC24">
        <v>4</v>
      </c>
      <c r="AD24">
        <v>3</v>
      </c>
      <c r="AE24">
        <v>0</v>
      </c>
      <c r="AF24">
        <v>67</v>
      </c>
      <c r="AG24">
        <v>0</v>
      </c>
      <c r="AH24">
        <v>0</v>
      </c>
      <c r="AI24">
        <v>0</v>
      </c>
      <c r="AJ24">
        <v>25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1.22</v>
      </c>
      <c r="AR24">
        <v>0.34699999999999998</v>
      </c>
      <c r="AS24">
        <v>0.95</v>
      </c>
      <c r="AT24" s="2">
        <v>1.6000000000000001E-3</v>
      </c>
      <c r="AU24">
        <v>2.69</v>
      </c>
    </row>
    <row r="25" spans="1:47" x14ac:dyDescent="0.2">
      <c r="A25" t="s">
        <v>593</v>
      </c>
      <c r="B25" t="s">
        <v>653</v>
      </c>
      <c r="C25">
        <v>118</v>
      </c>
      <c r="D25" t="s">
        <v>376</v>
      </c>
      <c r="E25" t="s">
        <v>157</v>
      </c>
      <c r="F25" t="s">
        <v>55</v>
      </c>
      <c r="G25" t="s">
        <v>452</v>
      </c>
      <c r="H25" t="s">
        <v>456</v>
      </c>
      <c r="I25" t="s">
        <v>52</v>
      </c>
      <c r="J25" t="s">
        <v>691</v>
      </c>
      <c r="K25">
        <v>4</v>
      </c>
      <c r="L25">
        <v>5</v>
      </c>
      <c r="M25">
        <v>5</v>
      </c>
      <c r="N25">
        <v>2</v>
      </c>
      <c r="O25">
        <v>2</v>
      </c>
      <c r="P25">
        <v>6</v>
      </c>
      <c r="Q25">
        <v>4</v>
      </c>
      <c r="R25">
        <v>2</v>
      </c>
      <c r="S25">
        <v>0</v>
      </c>
      <c r="T25">
        <v>3.38</v>
      </c>
      <c r="U25">
        <v>3.58</v>
      </c>
      <c r="V25">
        <v>25</v>
      </c>
      <c r="W25">
        <v>101</v>
      </c>
      <c r="X25">
        <v>54</v>
      </c>
      <c r="Y25">
        <v>14</v>
      </c>
      <c r="Z25">
        <v>8</v>
      </c>
      <c r="AA25">
        <v>7</v>
      </c>
      <c r="AB25">
        <v>8</v>
      </c>
      <c r="AC25">
        <v>2</v>
      </c>
      <c r="AD25">
        <v>1</v>
      </c>
      <c r="AE25">
        <v>0</v>
      </c>
      <c r="AF25">
        <v>47</v>
      </c>
      <c r="AG25">
        <v>1</v>
      </c>
      <c r="AH25">
        <v>0</v>
      </c>
      <c r="AI25">
        <v>0</v>
      </c>
      <c r="AJ25">
        <v>19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1.48</v>
      </c>
      <c r="AR25">
        <v>1.7999999999999999E-2</v>
      </c>
      <c r="AS25">
        <v>0.28999999999999998</v>
      </c>
      <c r="AT25" s="2">
        <v>0</v>
      </c>
      <c r="AU25">
        <v>0.47</v>
      </c>
    </row>
    <row r="26" spans="1:47" x14ac:dyDescent="0.2">
      <c r="A26" t="s">
        <v>593</v>
      </c>
      <c r="B26" t="s">
        <v>653</v>
      </c>
      <c r="C26">
        <v>123</v>
      </c>
      <c r="D26" t="s">
        <v>378</v>
      </c>
      <c r="E26" t="s">
        <v>158</v>
      </c>
      <c r="F26" t="s">
        <v>88</v>
      </c>
      <c r="G26" t="s">
        <v>410</v>
      </c>
      <c r="H26" t="s">
        <v>262</v>
      </c>
      <c r="I26" t="s">
        <v>57</v>
      </c>
      <c r="J26" t="s">
        <v>637</v>
      </c>
      <c r="K26">
        <v>5</v>
      </c>
      <c r="L26">
        <v>6</v>
      </c>
      <c r="M26">
        <v>7</v>
      </c>
      <c r="N26">
        <v>0</v>
      </c>
      <c r="O26">
        <v>0</v>
      </c>
      <c r="P26">
        <v>1</v>
      </c>
      <c r="Q26">
        <v>7</v>
      </c>
      <c r="R26">
        <v>0</v>
      </c>
      <c r="S26">
        <v>0</v>
      </c>
      <c r="T26">
        <v>3.25</v>
      </c>
      <c r="U26">
        <v>3.5</v>
      </c>
      <c r="V26">
        <v>24</v>
      </c>
      <c r="W26">
        <v>104</v>
      </c>
      <c r="X26">
        <v>67</v>
      </c>
      <c r="Y26">
        <v>17</v>
      </c>
      <c r="Z26">
        <v>19</v>
      </c>
      <c r="AA26">
        <v>6</v>
      </c>
      <c r="AB26">
        <v>10</v>
      </c>
      <c r="AC26">
        <v>4</v>
      </c>
      <c r="AD26">
        <v>1</v>
      </c>
      <c r="AE26">
        <v>0</v>
      </c>
      <c r="AF26">
        <v>64</v>
      </c>
      <c r="AG26">
        <v>0</v>
      </c>
      <c r="AH26">
        <v>0</v>
      </c>
      <c r="AI26">
        <v>1</v>
      </c>
      <c r="AJ26">
        <v>23</v>
      </c>
      <c r="AK26">
        <v>2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0.97</v>
      </c>
      <c r="AR26">
        <v>0.224</v>
      </c>
      <c r="AS26">
        <v>0.17</v>
      </c>
      <c r="AT26" s="2">
        <v>2.0000000000000001E-4</v>
      </c>
      <c r="AU26">
        <v>3.16</v>
      </c>
    </row>
    <row r="27" spans="1:47" x14ac:dyDescent="0.2">
      <c r="A27" t="s">
        <v>593</v>
      </c>
      <c r="B27" t="s">
        <v>653</v>
      </c>
      <c r="C27">
        <v>128</v>
      </c>
      <c r="D27" t="s">
        <v>265</v>
      </c>
      <c r="E27" t="s">
        <v>157</v>
      </c>
      <c r="F27" t="s">
        <v>50</v>
      </c>
      <c r="G27" t="s">
        <v>409</v>
      </c>
      <c r="H27" t="s">
        <v>174</v>
      </c>
      <c r="I27" t="s">
        <v>57</v>
      </c>
      <c r="K27">
        <v>4</v>
      </c>
      <c r="L27">
        <v>6</v>
      </c>
      <c r="M27">
        <v>4</v>
      </c>
      <c r="N27">
        <v>3</v>
      </c>
      <c r="O27">
        <v>3</v>
      </c>
      <c r="P27">
        <v>2</v>
      </c>
      <c r="Q27">
        <v>8</v>
      </c>
      <c r="R27">
        <v>1</v>
      </c>
      <c r="S27">
        <v>0</v>
      </c>
      <c r="T27">
        <v>3.3</v>
      </c>
      <c r="U27">
        <v>3.5</v>
      </c>
      <c r="V27">
        <v>24</v>
      </c>
      <c r="W27">
        <v>105</v>
      </c>
      <c r="X27">
        <v>64</v>
      </c>
      <c r="Y27">
        <v>18</v>
      </c>
      <c r="Z27">
        <v>10</v>
      </c>
      <c r="AA27">
        <v>2</v>
      </c>
      <c r="AB27">
        <v>12</v>
      </c>
      <c r="AC27">
        <v>5</v>
      </c>
      <c r="AD27">
        <v>2</v>
      </c>
      <c r="AE27">
        <v>0</v>
      </c>
      <c r="AF27">
        <v>58</v>
      </c>
      <c r="AG27">
        <v>0</v>
      </c>
      <c r="AH27">
        <v>0</v>
      </c>
      <c r="AI27">
        <v>0</v>
      </c>
      <c r="AJ27">
        <v>22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0.77</v>
      </c>
      <c r="AR27">
        <v>-2.5000000000000001E-2</v>
      </c>
      <c r="AS27">
        <v>0.13</v>
      </c>
      <c r="AT27" s="2">
        <v>0</v>
      </c>
      <c r="AU27">
        <v>7.0000000000000007E-2</v>
      </c>
    </row>
    <row r="28" spans="1:47" x14ac:dyDescent="0.2">
      <c r="A28" t="s">
        <v>593</v>
      </c>
      <c r="B28" t="s">
        <v>653</v>
      </c>
      <c r="C28">
        <v>133</v>
      </c>
      <c r="D28" t="s">
        <v>268</v>
      </c>
      <c r="E28" t="s">
        <v>158</v>
      </c>
      <c r="F28" t="s">
        <v>77</v>
      </c>
      <c r="G28" t="s">
        <v>409</v>
      </c>
      <c r="H28" t="s">
        <v>100</v>
      </c>
      <c r="I28" t="s">
        <v>66</v>
      </c>
      <c r="J28" t="s">
        <v>692</v>
      </c>
      <c r="K28">
        <v>5</v>
      </c>
      <c r="L28">
        <v>6.2</v>
      </c>
      <c r="M28">
        <v>4</v>
      </c>
      <c r="N28">
        <v>2</v>
      </c>
      <c r="O28">
        <v>0</v>
      </c>
      <c r="P28">
        <v>1</v>
      </c>
      <c r="Q28">
        <v>9</v>
      </c>
      <c r="R28">
        <v>1</v>
      </c>
      <c r="S28">
        <v>0</v>
      </c>
      <c r="T28">
        <v>3.17</v>
      </c>
      <c r="U28">
        <v>3.48</v>
      </c>
      <c r="V28">
        <v>26</v>
      </c>
      <c r="W28">
        <v>114</v>
      </c>
      <c r="X28">
        <v>70</v>
      </c>
      <c r="Y28">
        <v>22</v>
      </c>
      <c r="Z28">
        <v>17</v>
      </c>
      <c r="AA28">
        <v>8</v>
      </c>
      <c r="AB28">
        <v>8</v>
      </c>
      <c r="AC28">
        <v>5</v>
      </c>
      <c r="AD28">
        <v>1</v>
      </c>
      <c r="AE28">
        <v>0</v>
      </c>
      <c r="AF28">
        <v>70</v>
      </c>
      <c r="AG28">
        <v>0</v>
      </c>
      <c r="AH28">
        <v>0</v>
      </c>
      <c r="AI28">
        <v>0</v>
      </c>
      <c r="AJ28">
        <v>25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</v>
      </c>
      <c r="AQ28">
        <v>0.91</v>
      </c>
      <c r="AR28">
        <v>8.5999999999999993E-2</v>
      </c>
      <c r="AS28">
        <v>0.1</v>
      </c>
      <c r="AT28" s="2">
        <v>1E-4</v>
      </c>
      <c r="AU28">
        <v>1.45</v>
      </c>
    </row>
    <row r="29" spans="1:47" x14ac:dyDescent="0.2">
      <c r="A29" t="s">
        <v>593</v>
      </c>
      <c r="B29" t="s">
        <v>653</v>
      </c>
      <c r="C29">
        <v>138</v>
      </c>
      <c r="D29" t="s">
        <v>270</v>
      </c>
      <c r="E29" t="s">
        <v>158</v>
      </c>
      <c r="F29" t="s">
        <v>50</v>
      </c>
      <c r="G29" s="6" t="s">
        <v>409</v>
      </c>
      <c r="H29" t="s">
        <v>414</v>
      </c>
      <c r="I29" t="s">
        <v>57</v>
      </c>
      <c r="J29" t="s">
        <v>693</v>
      </c>
      <c r="K29">
        <v>4</v>
      </c>
      <c r="L29">
        <v>6</v>
      </c>
      <c r="M29">
        <v>3</v>
      </c>
      <c r="N29">
        <v>1</v>
      </c>
      <c r="O29">
        <v>1</v>
      </c>
      <c r="P29">
        <v>1</v>
      </c>
      <c r="Q29">
        <v>10</v>
      </c>
      <c r="R29">
        <v>1</v>
      </c>
      <c r="S29">
        <v>0</v>
      </c>
      <c r="T29">
        <v>3.11</v>
      </c>
      <c r="U29">
        <v>3.44</v>
      </c>
      <c r="V29">
        <v>22</v>
      </c>
      <c r="W29">
        <v>96</v>
      </c>
      <c r="X29">
        <v>65</v>
      </c>
      <c r="Y29">
        <v>23</v>
      </c>
      <c r="Z29">
        <v>15</v>
      </c>
      <c r="AA29">
        <v>5</v>
      </c>
      <c r="AB29">
        <v>6</v>
      </c>
      <c r="AC29">
        <v>5</v>
      </c>
      <c r="AD29">
        <v>0</v>
      </c>
      <c r="AE29">
        <v>0</v>
      </c>
      <c r="AF29">
        <v>71</v>
      </c>
      <c r="AG29">
        <v>0</v>
      </c>
      <c r="AH29">
        <v>0</v>
      </c>
      <c r="AI29">
        <v>0</v>
      </c>
      <c r="AJ29">
        <v>21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0.6</v>
      </c>
      <c r="AR29">
        <v>0.13300000000000001</v>
      </c>
      <c r="AS29">
        <v>0.04</v>
      </c>
      <c r="AT29" s="2">
        <v>1E-4</v>
      </c>
      <c r="AU29">
        <v>2.16</v>
      </c>
    </row>
    <row r="30" spans="1:47" x14ac:dyDescent="0.2">
      <c r="A30" t="s">
        <v>593</v>
      </c>
      <c r="B30" t="s">
        <v>653</v>
      </c>
      <c r="C30">
        <v>143</v>
      </c>
      <c r="D30" t="s">
        <v>271</v>
      </c>
      <c r="E30" t="s">
        <v>157</v>
      </c>
      <c r="F30" t="s">
        <v>72</v>
      </c>
      <c r="G30" t="s">
        <v>410</v>
      </c>
      <c r="H30" t="s">
        <v>622</v>
      </c>
      <c r="I30" t="s">
        <v>57</v>
      </c>
      <c r="J30" t="s">
        <v>694</v>
      </c>
      <c r="K30">
        <v>4</v>
      </c>
      <c r="L30">
        <v>6</v>
      </c>
      <c r="M30">
        <v>4</v>
      </c>
      <c r="N30">
        <v>3</v>
      </c>
      <c r="O30">
        <v>3</v>
      </c>
      <c r="P30">
        <v>2</v>
      </c>
      <c r="Q30">
        <v>9</v>
      </c>
      <c r="R30">
        <v>1</v>
      </c>
      <c r="S30">
        <v>0</v>
      </c>
      <c r="T30">
        <v>3.16</v>
      </c>
      <c r="U30">
        <v>3.44</v>
      </c>
      <c r="V30">
        <v>24</v>
      </c>
      <c r="W30">
        <v>108</v>
      </c>
      <c r="X30">
        <v>69</v>
      </c>
      <c r="Y30">
        <v>17</v>
      </c>
      <c r="Z30">
        <v>19</v>
      </c>
      <c r="AA30">
        <v>6</v>
      </c>
      <c r="AB30">
        <v>7</v>
      </c>
      <c r="AC30">
        <v>3</v>
      </c>
      <c r="AD30">
        <v>2</v>
      </c>
      <c r="AE30">
        <v>0</v>
      </c>
      <c r="AF30">
        <v>59</v>
      </c>
      <c r="AG30">
        <v>1</v>
      </c>
      <c r="AH30">
        <v>0</v>
      </c>
      <c r="AI30">
        <v>0</v>
      </c>
      <c r="AJ30">
        <v>22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0.68</v>
      </c>
      <c r="AR30">
        <v>-8.5000000000000006E-2</v>
      </c>
      <c r="AS30">
        <v>7.0000000000000007E-2</v>
      </c>
      <c r="AT30" s="2">
        <v>-1E-4</v>
      </c>
      <c r="AU30">
        <v>0.01</v>
      </c>
    </row>
    <row r="31" spans="1:47" x14ac:dyDescent="0.2">
      <c r="A31" t="s">
        <v>593</v>
      </c>
      <c r="B31" t="s">
        <v>653</v>
      </c>
      <c r="C31">
        <v>148</v>
      </c>
      <c r="D31" t="s">
        <v>445</v>
      </c>
      <c r="E31" t="s">
        <v>158</v>
      </c>
      <c r="F31" t="s">
        <v>80</v>
      </c>
      <c r="G31" s="6" t="s">
        <v>409</v>
      </c>
      <c r="H31" t="s">
        <v>695</v>
      </c>
      <c r="I31" t="s">
        <v>57</v>
      </c>
      <c r="J31" t="s">
        <v>148</v>
      </c>
      <c r="K31">
        <v>5</v>
      </c>
      <c r="L31">
        <v>6</v>
      </c>
      <c r="M31">
        <v>1</v>
      </c>
      <c r="N31">
        <v>0</v>
      </c>
      <c r="O31">
        <v>0</v>
      </c>
      <c r="P31">
        <v>3</v>
      </c>
      <c r="Q31">
        <v>5</v>
      </c>
      <c r="R31">
        <v>0</v>
      </c>
      <c r="S31">
        <v>0</v>
      </c>
      <c r="T31">
        <v>3.06</v>
      </c>
      <c r="U31">
        <v>3.43</v>
      </c>
      <c r="V31">
        <v>21</v>
      </c>
      <c r="W31">
        <v>91</v>
      </c>
      <c r="X31">
        <v>55</v>
      </c>
      <c r="Y31">
        <v>17</v>
      </c>
      <c r="Z31">
        <v>14</v>
      </c>
      <c r="AA31">
        <v>8</v>
      </c>
      <c r="AB31">
        <v>5</v>
      </c>
      <c r="AC31">
        <v>1</v>
      </c>
      <c r="AD31">
        <v>1</v>
      </c>
      <c r="AE31">
        <v>0</v>
      </c>
      <c r="AF31">
        <v>72</v>
      </c>
      <c r="AG31">
        <v>0</v>
      </c>
      <c r="AH31">
        <v>0</v>
      </c>
      <c r="AI31">
        <v>1</v>
      </c>
      <c r="AJ31">
        <v>18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0.21</v>
      </c>
      <c r="AR31">
        <v>7.5999999999999998E-2</v>
      </c>
      <c r="AS31">
        <v>0.02</v>
      </c>
      <c r="AT31" s="2">
        <v>1E-4</v>
      </c>
      <c r="AU31">
        <v>3.16</v>
      </c>
    </row>
    <row r="32" spans="1:47" x14ac:dyDescent="0.2">
      <c r="A32" t="s">
        <v>593</v>
      </c>
      <c r="B32" t="s">
        <v>653</v>
      </c>
      <c r="C32">
        <v>154</v>
      </c>
      <c r="D32" t="s">
        <v>146</v>
      </c>
      <c r="E32" t="s">
        <v>158</v>
      </c>
      <c r="F32" t="s">
        <v>102</v>
      </c>
      <c r="G32" t="s">
        <v>410</v>
      </c>
      <c r="H32" t="s">
        <v>407</v>
      </c>
      <c r="I32" t="s">
        <v>52</v>
      </c>
      <c r="K32">
        <v>6</v>
      </c>
      <c r="L32">
        <v>5</v>
      </c>
      <c r="M32">
        <v>3</v>
      </c>
      <c r="N32">
        <v>2</v>
      </c>
      <c r="O32">
        <v>2</v>
      </c>
      <c r="P32">
        <v>5</v>
      </c>
      <c r="Q32">
        <v>6</v>
      </c>
      <c r="R32">
        <v>2</v>
      </c>
      <c r="S32">
        <v>1</v>
      </c>
      <c r="T32">
        <v>3.07</v>
      </c>
      <c r="U32">
        <v>3.58</v>
      </c>
      <c r="V32">
        <v>24</v>
      </c>
      <c r="W32">
        <v>103</v>
      </c>
      <c r="X32">
        <v>56</v>
      </c>
      <c r="Y32">
        <v>19</v>
      </c>
      <c r="Z32">
        <v>11</v>
      </c>
      <c r="AA32">
        <v>4</v>
      </c>
      <c r="AB32">
        <v>8</v>
      </c>
      <c r="AC32">
        <v>3</v>
      </c>
      <c r="AD32">
        <v>1</v>
      </c>
      <c r="AE32">
        <v>0</v>
      </c>
      <c r="AF32">
        <v>54</v>
      </c>
      <c r="AG32">
        <v>0</v>
      </c>
      <c r="AH32">
        <v>0</v>
      </c>
      <c r="AI32">
        <v>0</v>
      </c>
      <c r="AJ32">
        <v>18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1.1200000000000001</v>
      </c>
      <c r="AR32">
        <v>0.08</v>
      </c>
      <c r="AS32">
        <v>0.1</v>
      </c>
      <c r="AT32" s="2">
        <v>0</v>
      </c>
      <c r="AU32">
        <v>0.64</v>
      </c>
    </row>
    <row r="33" spans="1:47" x14ac:dyDescent="0.2">
      <c r="A33" t="s">
        <v>593</v>
      </c>
      <c r="B33" t="s">
        <v>653</v>
      </c>
      <c r="C33">
        <v>160</v>
      </c>
      <c r="D33" t="s">
        <v>391</v>
      </c>
      <c r="E33" t="s">
        <v>157</v>
      </c>
      <c r="F33" t="s">
        <v>50</v>
      </c>
      <c r="G33" s="6" t="s">
        <v>409</v>
      </c>
      <c r="H33" t="s">
        <v>436</v>
      </c>
      <c r="I33" t="s">
        <v>66</v>
      </c>
      <c r="J33" t="s">
        <v>153</v>
      </c>
      <c r="K33">
        <v>5</v>
      </c>
      <c r="L33">
        <v>6.2</v>
      </c>
      <c r="M33">
        <v>3</v>
      </c>
      <c r="N33">
        <v>1</v>
      </c>
      <c r="O33">
        <v>1</v>
      </c>
      <c r="P33">
        <v>0</v>
      </c>
      <c r="Q33">
        <v>5</v>
      </c>
      <c r="R33">
        <v>0</v>
      </c>
      <c r="S33">
        <v>0</v>
      </c>
      <c r="T33">
        <v>3.02</v>
      </c>
      <c r="U33">
        <v>3.52</v>
      </c>
      <c r="V33">
        <v>23</v>
      </c>
      <c r="W33">
        <v>101</v>
      </c>
      <c r="X33">
        <v>66</v>
      </c>
      <c r="Y33">
        <v>16</v>
      </c>
      <c r="Z33">
        <v>8</v>
      </c>
      <c r="AA33">
        <v>7</v>
      </c>
      <c r="AB33">
        <v>11</v>
      </c>
      <c r="AC33">
        <v>4</v>
      </c>
      <c r="AD33">
        <v>2</v>
      </c>
      <c r="AE33">
        <v>0</v>
      </c>
      <c r="AF33">
        <v>69</v>
      </c>
      <c r="AG33">
        <v>0</v>
      </c>
      <c r="AH33">
        <v>0</v>
      </c>
      <c r="AI33">
        <v>0</v>
      </c>
      <c r="AJ33">
        <v>23</v>
      </c>
      <c r="AK33">
        <v>2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0.82</v>
      </c>
      <c r="AR33">
        <v>0.39</v>
      </c>
      <c r="AS33">
        <v>0.14000000000000001</v>
      </c>
      <c r="AT33" s="2">
        <v>4.0000000000000002E-4</v>
      </c>
      <c r="AU33">
        <v>3.25</v>
      </c>
    </row>
    <row r="34" spans="1:47" x14ac:dyDescent="0.2">
      <c r="A34" t="s">
        <v>594</v>
      </c>
      <c r="H34" t="s">
        <v>696</v>
      </c>
      <c r="J34" t="s">
        <v>155</v>
      </c>
      <c r="K34">
        <v>4.8</v>
      </c>
      <c r="L34">
        <v>200</v>
      </c>
      <c r="M34">
        <v>164</v>
      </c>
      <c r="N34">
        <v>71</v>
      </c>
      <c r="O34">
        <v>67</v>
      </c>
      <c r="P34">
        <v>67</v>
      </c>
      <c r="Q34">
        <v>207</v>
      </c>
      <c r="R34">
        <v>21</v>
      </c>
      <c r="S34">
        <v>4</v>
      </c>
      <c r="T34">
        <v>3.02</v>
      </c>
      <c r="U34">
        <v>3.52</v>
      </c>
      <c r="V34">
        <v>810</v>
      </c>
      <c r="W34">
        <v>3266</v>
      </c>
      <c r="X34" s="3">
        <v>0.64</v>
      </c>
      <c r="Y34" s="3">
        <v>0.18</v>
      </c>
      <c r="Z34" s="3">
        <v>0.12</v>
      </c>
      <c r="AA34">
        <v>0.71</v>
      </c>
      <c r="AC34" s="3">
        <v>0.26</v>
      </c>
      <c r="AD34" s="3">
        <v>0.08</v>
      </c>
      <c r="AE34">
        <v>0</v>
      </c>
      <c r="AF34">
        <v>58</v>
      </c>
      <c r="AG34">
        <v>15</v>
      </c>
      <c r="AH34">
        <v>3</v>
      </c>
      <c r="AI34">
        <v>6</v>
      </c>
      <c r="AJ34">
        <v>737</v>
      </c>
      <c r="AK34">
        <v>36</v>
      </c>
      <c r="AL34">
        <v>3</v>
      </c>
      <c r="AM34">
        <v>0</v>
      </c>
      <c r="AN34">
        <v>15</v>
      </c>
      <c r="AO34">
        <v>1</v>
      </c>
      <c r="AP34">
        <v>4</v>
      </c>
      <c r="AQ34">
        <v>0.94</v>
      </c>
      <c r="AR34">
        <v>2.391</v>
      </c>
      <c r="AS34">
        <v>0.8</v>
      </c>
      <c r="AT34" s="2">
        <v>1.0500000000000001E-2</v>
      </c>
      <c r="AU34">
        <v>35.880000000000003</v>
      </c>
    </row>
  </sheetData>
  <hyperlinks>
    <hyperlink ref="E1" r:id="rId1" xr:uid="{8E1610EC-3764-2343-B59F-F40D22B7CCFC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E2A1-800B-B74F-90DF-DA188A03D530}">
  <dimension ref="A1:AU21"/>
  <sheetViews>
    <sheetView workbookViewId="0">
      <selection activeCell="A2" sqref="A2:AU21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160</v>
      </c>
      <c r="B2" t="s">
        <v>653</v>
      </c>
      <c r="C2">
        <v>55</v>
      </c>
      <c r="D2" t="s">
        <v>234</v>
      </c>
      <c r="E2" t="s">
        <v>157</v>
      </c>
      <c r="F2" t="s">
        <v>77</v>
      </c>
      <c r="G2" t="s">
        <v>409</v>
      </c>
      <c r="H2" t="s">
        <v>301</v>
      </c>
      <c r="I2" t="s">
        <v>57</v>
      </c>
      <c r="K2">
        <v>99</v>
      </c>
      <c r="L2">
        <v>5.2</v>
      </c>
      <c r="M2">
        <v>8</v>
      </c>
      <c r="N2">
        <v>4</v>
      </c>
      <c r="O2">
        <v>4</v>
      </c>
      <c r="P2">
        <v>1</v>
      </c>
      <c r="Q2">
        <v>6</v>
      </c>
      <c r="R2">
        <v>2</v>
      </c>
      <c r="S2">
        <v>0</v>
      </c>
      <c r="T2">
        <v>6.35</v>
      </c>
      <c r="U2">
        <v>6.16</v>
      </c>
      <c r="V2">
        <v>24</v>
      </c>
      <c r="W2">
        <v>88</v>
      </c>
      <c r="X2">
        <v>54</v>
      </c>
      <c r="Y2">
        <v>19</v>
      </c>
      <c r="Z2">
        <v>7</v>
      </c>
      <c r="AA2">
        <v>9</v>
      </c>
      <c r="AB2">
        <v>8</v>
      </c>
      <c r="AC2">
        <v>5</v>
      </c>
      <c r="AD2">
        <v>0</v>
      </c>
      <c r="AE2">
        <v>0</v>
      </c>
      <c r="AF2">
        <v>42</v>
      </c>
      <c r="AG2">
        <v>0</v>
      </c>
      <c r="AH2">
        <v>0</v>
      </c>
      <c r="AI2">
        <v>0</v>
      </c>
      <c r="AJ2">
        <v>23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0.44</v>
      </c>
      <c r="AR2">
        <v>9.6000000000000002E-2</v>
      </c>
      <c r="AS2">
        <v>0.71</v>
      </c>
      <c r="AT2" s="2">
        <v>8.9999999999999998E-4</v>
      </c>
      <c r="AU2">
        <v>-1.1399999999999999</v>
      </c>
    </row>
    <row r="3" spans="1:47" x14ac:dyDescent="0.2">
      <c r="A3" t="s">
        <v>160</v>
      </c>
      <c r="B3" t="s">
        <v>653</v>
      </c>
      <c r="C3">
        <v>70</v>
      </c>
      <c r="D3" t="s">
        <v>188</v>
      </c>
      <c r="E3" t="s">
        <v>158</v>
      </c>
      <c r="F3" t="s">
        <v>77</v>
      </c>
      <c r="G3" t="s">
        <v>409</v>
      </c>
      <c r="H3" t="s">
        <v>110</v>
      </c>
      <c r="I3" t="s">
        <v>57</v>
      </c>
      <c r="J3" t="s">
        <v>61</v>
      </c>
      <c r="K3">
        <v>16</v>
      </c>
      <c r="L3">
        <v>5.2</v>
      </c>
      <c r="M3">
        <v>10</v>
      </c>
      <c r="N3">
        <v>1</v>
      </c>
      <c r="O3">
        <v>1</v>
      </c>
      <c r="P3">
        <v>1</v>
      </c>
      <c r="Q3">
        <v>7</v>
      </c>
      <c r="R3">
        <v>0</v>
      </c>
      <c r="S3">
        <v>0</v>
      </c>
      <c r="T3">
        <v>3.97</v>
      </c>
      <c r="U3">
        <v>3.69</v>
      </c>
      <c r="V3">
        <v>27</v>
      </c>
      <c r="W3">
        <v>89</v>
      </c>
      <c r="X3">
        <v>61</v>
      </c>
      <c r="Y3">
        <v>20</v>
      </c>
      <c r="Z3">
        <v>8</v>
      </c>
      <c r="AA3">
        <v>8</v>
      </c>
      <c r="AB3">
        <v>11</v>
      </c>
      <c r="AC3">
        <v>3</v>
      </c>
      <c r="AD3">
        <v>2</v>
      </c>
      <c r="AE3">
        <v>0</v>
      </c>
      <c r="AF3">
        <v>51</v>
      </c>
      <c r="AG3">
        <v>0</v>
      </c>
      <c r="AH3">
        <v>0</v>
      </c>
      <c r="AI3">
        <v>0</v>
      </c>
      <c r="AJ3">
        <v>26</v>
      </c>
      <c r="AK3">
        <v>4</v>
      </c>
      <c r="AL3">
        <v>0</v>
      </c>
      <c r="AM3">
        <v>0</v>
      </c>
      <c r="AN3">
        <v>0</v>
      </c>
      <c r="AO3">
        <v>0</v>
      </c>
      <c r="AP3">
        <v>0</v>
      </c>
      <c r="AQ3">
        <v>1.18</v>
      </c>
      <c r="AR3">
        <v>0.13800000000000001</v>
      </c>
      <c r="AS3">
        <v>2.1</v>
      </c>
      <c r="AT3" s="2">
        <v>1.5E-3</v>
      </c>
      <c r="AU3">
        <v>1.54</v>
      </c>
    </row>
    <row r="4" spans="1:47" x14ac:dyDescent="0.2">
      <c r="A4" t="s">
        <v>160</v>
      </c>
      <c r="B4" t="s">
        <v>653</v>
      </c>
      <c r="C4">
        <v>74</v>
      </c>
      <c r="D4" t="s">
        <v>359</v>
      </c>
      <c r="E4" t="s">
        <v>158</v>
      </c>
      <c r="F4" t="s">
        <v>80</v>
      </c>
      <c r="G4" t="s">
        <v>409</v>
      </c>
      <c r="H4" t="s">
        <v>251</v>
      </c>
      <c r="I4" t="s">
        <v>66</v>
      </c>
      <c r="J4" t="s">
        <v>523</v>
      </c>
      <c r="K4">
        <v>4</v>
      </c>
      <c r="L4">
        <v>7</v>
      </c>
      <c r="M4">
        <v>4</v>
      </c>
      <c r="N4">
        <v>0</v>
      </c>
      <c r="O4">
        <v>0</v>
      </c>
      <c r="P4">
        <v>1</v>
      </c>
      <c r="Q4">
        <v>9</v>
      </c>
      <c r="R4">
        <v>0</v>
      </c>
      <c r="S4">
        <v>0</v>
      </c>
      <c r="T4">
        <v>2.4500000000000002</v>
      </c>
      <c r="U4">
        <v>2.67</v>
      </c>
      <c r="V4">
        <v>25</v>
      </c>
      <c r="W4">
        <v>97</v>
      </c>
      <c r="X4">
        <v>63</v>
      </c>
      <c r="Y4">
        <v>21</v>
      </c>
      <c r="Z4">
        <v>18</v>
      </c>
      <c r="AA4">
        <v>9</v>
      </c>
      <c r="AB4">
        <v>6</v>
      </c>
      <c r="AC4">
        <v>2</v>
      </c>
      <c r="AD4">
        <v>0</v>
      </c>
      <c r="AE4">
        <v>0</v>
      </c>
      <c r="AF4">
        <v>77</v>
      </c>
      <c r="AG4">
        <v>0</v>
      </c>
      <c r="AH4">
        <v>0</v>
      </c>
      <c r="AI4">
        <v>0</v>
      </c>
      <c r="AJ4">
        <v>24</v>
      </c>
      <c r="AK4">
        <v>0</v>
      </c>
      <c r="AL4">
        <v>0</v>
      </c>
      <c r="AM4">
        <v>0</v>
      </c>
      <c r="AN4">
        <v>2</v>
      </c>
      <c r="AO4">
        <v>0</v>
      </c>
      <c r="AP4">
        <v>1</v>
      </c>
      <c r="AQ4">
        <v>0.94</v>
      </c>
      <c r="AR4">
        <v>0.33400000000000002</v>
      </c>
      <c r="AS4">
        <v>1.72</v>
      </c>
      <c r="AT4" s="2">
        <v>3.7000000000000002E-3</v>
      </c>
      <c r="AU4">
        <v>3.69</v>
      </c>
    </row>
    <row r="5" spans="1:47" x14ac:dyDescent="0.2">
      <c r="A5" t="s">
        <v>160</v>
      </c>
      <c r="B5" t="s">
        <v>653</v>
      </c>
      <c r="C5">
        <v>79</v>
      </c>
      <c r="D5" t="s">
        <v>361</v>
      </c>
      <c r="E5" t="s">
        <v>157</v>
      </c>
      <c r="F5" t="s">
        <v>430</v>
      </c>
      <c r="G5" t="s">
        <v>452</v>
      </c>
      <c r="H5" t="s">
        <v>144</v>
      </c>
      <c r="I5" t="s">
        <v>57</v>
      </c>
      <c r="J5" t="s">
        <v>524</v>
      </c>
      <c r="K5">
        <v>4</v>
      </c>
      <c r="L5">
        <v>6</v>
      </c>
      <c r="M5">
        <v>6</v>
      </c>
      <c r="N5">
        <v>1</v>
      </c>
      <c r="O5">
        <v>1</v>
      </c>
      <c r="P5">
        <v>1</v>
      </c>
      <c r="Q5">
        <v>5</v>
      </c>
      <c r="R5">
        <v>0</v>
      </c>
      <c r="S5">
        <v>2</v>
      </c>
      <c r="T5">
        <v>2.2200000000000002</v>
      </c>
      <c r="U5">
        <v>2.75</v>
      </c>
      <c r="V5">
        <v>27</v>
      </c>
      <c r="W5">
        <v>99</v>
      </c>
      <c r="X5">
        <v>69</v>
      </c>
      <c r="Y5">
        <v>23</v>
      </c>
      <c r="Z5">
        <v>13</v>
      </c>
      <c r="AA5">
        <v>10</v>
      </c>
      <c r="AB5">
        <v>9</v>
      </c>
      <c r="AC5">
        <v>5</v>
      </c>
      <c r="AD5">
        <v>1</v>
      </c>
      <c r="AE5">
        <v>0</v>
      </c>
      <c r="AF5">
        <v>60</v>
      </c>
      <c r="AG5">
        <v>0</v>
      </c>
      <c r="AH5">
        <v>0</v>
      </c>
      <c r="AI5">
        <v>0</v>
      </c>
      <c r="AJ5">
        <v>24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0.20499999999999999</v>
      </c>
      <c r="AS5">
        <v>1.01</v>
      </c>
      <c r="AT5" s="2">
        <v>1.1999999999999999E-3</v>
      </c>
      <c r="AU5">
        <v>1.81</v>
      </c>
    </row>
    <row r="6" spans="1:47" x14ac:dyDescent="0.2">
      <c r="A6" t="s">
        <v>160</v>
      </c>
      <c r="B6" t="s">
        <v>653</v>
      </c>
      <c r="C6">
        <v>84</v>
      </c>
      <c r="D6" t="s">
        <v>363</v>
      </c>
      <c r="E6" t="s">
        <v>157</v>
      </c>
      <c r="F6" t="s">
        <v>50</v>
      </c>
      <c r="G6" t="s">
        <v>409</v>
      </c>
      <c r="H6" t="s">
        <v>386</v>
      </c>
      <c r="I6" t="s">
        <v>57</v>
      </c>
      <c r="J6" t="s">
        <v>525</v>
      </c>
      <c r="K6">
        <v>5</v>
      </c>
      <c r="L6">
        <v>6</v>
      </c>
      <c r="M6">
        <v>9</v>
      </c>
      <c r="N6">
        <v>4</v>
      </c>
      <c r="O6">
        <v>4</v>
      </c>
      <c r="P6">
        <v>1</v>
      </c>
      <c r="Q6">
        <v>2</v>
      </c>
      <c r="R6">
        <v>1</v>
      </c>
      <c r="S6">
        <v>0</v>
      </c>
      <c r="T6">
        <v>2.97</v>
      </c>
      <c r="U6">
        <v>3.23</v>
      </c>
      <c r="V6">
        <v>26</v>
      </c>
      <c r="W6">
        <v>95</v>
      </c>
      <c r="X6">
        <v>65</v>
      </c>
      <c r="Y6">
        <v>15</v>
      </c>
      <c r="Z6">
        <v>12</v>
      </c>
      <c r="AA6">
        <v>7</v>
      </c>
      <c r="AB6">
        <v>16</v>
      </c>
      <c r="AC6">
        <v>7</v>
      </c>
      <c r="AD6">
        <v>0</v>
      </c>
      <c r="AE6">
        <v>0</v>
      </c>
      <c r="AF6">
        <v>39</v>
      </c>
      <c r="AG6">
        <v>1</v>
      </c>
      <c r="AH6">
        <v>1</v>
      </c>
      <c r="AI6">
        <v>0</v>
      </c>
      <c r="AJ6">
        <v>25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0.8</v>
      </c>
      <c r="AR6">
        <v>-0.13300000000000001</v>
      </c>
      <c r="AS6">
        <v>0.56999999999999995</v>
      </c>
      <c r="AT6" s="2">
        <v>-5.9999999999999995E-4</v>
      </c>
      <c r="AU6">
        <v>-0.93</v>
      </c>
    </row>
    <row r="7" spans="1:47" x14ac:dyDescent="0.2">
      <c r="A7" t="s">
        <v>160</v>
      </c>
      <c r="B7" t="s">
        <v>653</v>
      </c>
      <c r="C7">
        <v>88</v>
      </c>
      <c r="D7" t="s">
        <v>320</v>
      </c>
      <c r="E7" t="s">
        <v>158</v>
      </c>
      <c r="F7" t="s">
        <v>69</v>
      </c>
      <c r="G7" t="s">
        <v>411</v>
      </c>
      <c r="H7" t="s">
        <v>206</v>
      </c>
      <c r="I7" t="s">
        <v>57</v>
      </c>
      <c r="J7" t="s">
        <v>658</v>
      </c>
      <c r="K7">
        <v>4</v>
      </c>
      <c r="L7">
        <v>6</v>
      </c>
      <c r="M7">
        <v>8</v>
      </c>
      <c r="N7">
        <v>4</v>
      </c>
      <c r="O7">
        <v>4</v>
      </c>
      <c r="P7">
        <v>1</v>
      </c>
      <c r="Q7">
        <v>7</v>
      </c>
      <c r="R7">
        <v>1</v>
      </c>
      <c r="S7">
        <v>0</v>
      </c>
      <c r="T7">
        <v>3.47</v>
      </c>
      <c r="U7">
        <v>3.27</v>
      </c>
      <c r="V7">
        <v>27</v>
      </c>
      <c r="W7">
        <v>98</v>
      </c>
      <c r="X7">
        <v>71</v>
      </c>
      <c r="Y7">
        <v>21</v>
      </c>
      <c r="Z7">
        <v>7</v>
      </c>
      <c r="AA7">
        <v>8</v>
      </c>
      <c r="AB7">
        <v>11</v>
      </c>
      <c r="AC7">
        <v>6</v>
      </c>
      <c r="AD7">
        <v>1</v>
      </c>
      <c r="AE7">
        <v>0</v>
      </c>
      <c r="AF7">
        <v>46</v>
      </c>
      <c r="AG7">
        <v>0</v>
      </c>
      <c r="AH7">
        <v>0</v>
      </c>
      <c r="AI7">
        <v>0</v>
      </c>
      <c r="AJ7">
        <v>26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0.72</v>
      </c>
      <c r="AR7">
        <v>-0.105</v>
      </c>
      <c r="AS7">
        <v>0.43</v>
      </c>
      <c r="AT7" s="2">
        <v>-4.0000000000000002E-4</v>
      </c>
      <c r="AU7">
        <v>-0.84</v>
      </c>
    </row>
    <row r="8" spans="1:47" x14ac:dyDescent="0.2">
      <c r="A8" t="s">
        <v>160</v>
      </c>
      <c r="B8" t="s">
        <v>653</v>
      </c>
      <c r="C8">
        <v>93</v>
      </c>
      <c r="D8" t="s">
        <v>321</v>
      </c>
      <c r="E8" t="s">
        <v>158</v>
      </c>
      <c r="F8" t="s">
        <v>227</v>
      </c>
      <c r="G8" t="s">
        <v>410</v>
      </c>
      <c r="H8" t="s">
        <v>199</v>
      </c>
      <c r="I8" t="s">
        <v>85</v>
      </c>
      <c r="J8" t="s">
        <v>661</v>
      </c>
      <c r="K8">
        <v>4</v>
      </c>
      <c r="L8">
        <v>7</v>
      </c>
      <c r="M8">
        <v>5</v>
      </c>
      <c r="N8">
        <v>4</v>
      </c>
      <c r="O8">
        <v>3</v>
      </c>
      <c r="P8">
        <v>2</v>
      </c>
      <c r="Q8">
        <v>6</v>
      </c>
      <c r="R8">
        <v>0</v>
      </c>
      <c r="S8">
        <v>0</v>
      </c>
      <c r="T8">
        <v>3.53</v>
      </c>
      <c r="U8">
        <v>3.11</v>
      </c>
      <c r="V8">
        <v>27</v>
      </c>
      <c r="W8">
        <v>99</v>
      </c>
      <c r="X8">
        <v>64</v>
      </c>
      <c r="Y8">
        <v>21</v>
      </c>
      <c r="Z8">
        <v>11</v>
      </c>
      <c r="AA8">
        <v>12</v>
      </c>
      <c r="AB8">
        <v>7</v>
      </c>
      <c r="AC8">
        <v>2</v>
      </c>
      <c r="AD8">
        <v>0</v>
      </c>
      <c r="AE8">
        <v>0</v>
      </c>
      <c r="AF8">
        <v>57</v>
      </c>
      <c r="AG8">
        <v>0</v>
      </c>
      <c r="AH8">
        <v>0</v>
      </c>
      <c r="AI8">
        <v>0</v>
      </c>
      <c r="AJ8">
        <v>24</v>
      </c>
      <c r="AK8">
        <v>3</v>
      </c>
      <c r="AL8">
        <v>0</v>
      </c>
      <c r="AM8">
        <v>0</v>
      </c>
      <c r="AN8">
        <v>1</v>
      </c>
      <c r="AO8">
        <v>1</v>
      </c>
      <c r="AP8">
        <v>0</v>
      </c>
      <c r="AQ8">
        <v>0.91</v>
      </c>
      <c r="AR8">
        <v>3.2000000000000001E-2</v>
      </c>
      <c r="AS8">
        <v>0.71</v>
      </c>
      <c r="AT8" s="2">
        <v>2.0000000000000001E-4</v>
      </c>
      <c r="AU8">
        <v>0.06</v>
      </c>
    </row>
    <row r="9" spans="1:47" x14ac:dyDescent="0.2">
      <c r="A9" t="s">
        <v>160</v>
      </c>
      <c r="B9" t="s">
        <v>653</v>
      </c>
      <c r="C9">
        <v>100</v>
      </c>
      <c r="D9" t="s">
        <v>113</v>
      </c>
      <c r="E9" t="s">
        <v>158</v>
      </c>
      <c r="F9" t="s">
        <v>431</v>
      </c>
      <c r="G9" t="s">
        <v>452</v>
      </c>
      <c r="H9" t="s">
        <v>434</v>
      </c>
      <c r="I9" t="s">
        <v>429</v>
      </c>
      <c r="J9" t="s">
        <v>662</v>
      </c>
      <c r="K9">
        <v>10</v>
      </c>
      <c r="L9">
        <v>1.2</v>
      </c>
      <c r="M9">
        <v>7</v>
      </c>
      <c r="N9">
        <v>7</v>
      </c>
      <c r="O9">
        <v>7</v>
      </c>
      <c r="P9">
        <v>0</v>
      </c>
      <c r="Q9">
        <v>2</v>
      </c>
      <c r="R9">
        <v>2</v>
      </c>
      <c r="S9">
        <v>0</v>
      </c>
      <c r="T9">
        <v>4.8</v>
      </c>
      <c r="U9">
        <v>3.6</v>
      </c>
      <c r="V9">
        <v>12</v>
      </c>
      <c r="W9">
        <v>54</v>
      </c>
      <c r="X9">
        <v>36</v>
      </c>
      <c r="Y9">
        <v>6</v>
      </c>
      <c r="Z9">
        <v>5</v>
      </c>
      <c r="AA9">
        <v>2</v>
      </c>
      <c r="AB9">
        <v>8</v>
      </c>
      <c r="AC9">
        <v>3</v>
      </c>
      <c r="AD9">
        <v>0</v>
      </c>
      <c r="AE9">
        <v>0</v>
      </c>
      <c r="AF9">
        <v>15</v>
      </c>
      <c r="AG9">
        <v>0</v>
      </c>
      <c r="AH9">
        <v>0</v>
      </c>
      <c r="AI9">
        <v>0</v>
      </c>
      <c r="AJ9">
        <v>12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0.92</v>
      </c>
      <c r="AR9">
        <v>-0.45900000000000002</v>
      </c>
      <c r="AS9">
        <v>0.56999999999999995</v>
      </c>
      <c r="AT9" s="2">
        <v>-1.6999999999999999E-3</v>
      </c>
      <c r="AU9">
        <v>-6.06</v>
      </c>
    </row>
    <row r="10" spans="1:47" x14ac:dyDescent="0.2">
      <c r="A10" t="s">
        <v>160</v>
      </c>
      <c r="B10" t="s">
        <v>653</v>
      </c>
      <c r="C10">
        <v>105</v>
      </c>
      <c r="D10" t="s">
        <v>202</v>
      </c>
      <c r="E10" t="s">
        <v>157</v>
      </c>
      <c r="F10" t="s">
        <v>77</v>
      </c>
      <c r="G10" t="s">
        <v>409</v>
      </c>
      <c r="H10" t="s">
        <v>174</v>
      </c>
      <c r="I10" t="s">
        <v>66</v>
      </c>
      <c r="K10">
        <v>5</v>
      </c>
      <c r="L10">
        <v>6.1</v>
      </c>
      <c r="M10">
        <v>7</v>
      </c>
      <c r="N10">
        <v>4</v>
      </c>
      <c r="O10">
        <v>4</v>
      </c>
      <c r="P10">
        <v>2</v>
      </c>
      <c r="Q10">
        <v>7</v>
      </c>
      <c r="R10">
        <v>0</v>
      </c>
      <c r="S10">
        <v>0</v>
      </c>
      <c r="T10">
        <v>4.91</v>
      </c>
      <c r="U10">
        <v>3.39</v>
      </c>
      <c r="V10">
        <v>27</v>
      </c>
      <c r="W10">
        <v>95</v>
      </c>
      <c r="X10">
        <v>67</v>
      </c>
      <c r="Y10">
        <v>22</v>
      </c>
      <c r="Z10">
        <v>10</v>
      </c>
      <c r="AA10">
        <v>6</v>
      </c>
      <c r="AB10">
        <v>11</v>
      </c>
      <c r="AC10">
        <v>6</v>
      </c>
      <c r="AD10">
        <v>3</v>
      </c>
      <c r="AE10">
        <v>1</v>
      </c>
      <c r="AF10">
        <v>48</v>
      </c>
      <c r="AG10">
        <v>0</v>
      </c>
      <c r="AH10">
        <v>0</v>
      </c>
      <c r="AI10">
        <v>0</v>
      </c>
      <c r="AJ10">
        <v>24</v>
      </c>
      <c r="AK10">
        <v>1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1.39</v>
      </c>
      <c r="AR10">
        <v>-0.17799999999999999</v>
      </c>
      <c r="AS10">
        <v>1.32</v>
      </c>
      <c r="AT10" s="2">
        <v>-1E-3</v>
      </c>
      <c r="AU10">
        <v>-0.92</v>
      </c>
    </row>
    <row r="11" spans="1:47" x14ac:dyDescent="0.2">
      <c r="A11" t="s">
        <v>160</v>
      </c>
      <c r="B11" t="s">
        <v>653</v>
      </c>
      <c r="C11">
        <v>110</v>
      </c>
      <c r="D11" t="s">
        <v>483</v>
      </c>
      <c r="E11" t="s">
        <v>158</v>
      </c>
      <c r="F11" t="s">
        <v>64</v>
      </c>
      <c r="G11" t="s">
        <v>411</v>
      </c>
      <c r="H11" t="s">
        <v>97</v>
      </c>
      <c r="I11" t="s">
        <v>57</v>
      </c>
      <c r="J11" t="s">
        <v>584</v>
      </c>
      <c r="K11">
        <v>5</v>
      </c>
      <c r="L11">
        <v>5.2</v>
      </c>
      <c r="M11">
        <v>7</v>
      </c>
      <c r="N11">
        <v>2</v>
      </c>
      <c r="O11">
        <v>2</v>
      </c>
      <c r="P11">
        <v>1</v>
      </c>
      <c r="Q11">
        <v>7</v>
      </c>
      <c r="R11">
        <v>0</v>
      </c>
      <c r="S11">
        <v>0</v>
      </c>
      <c r="T11">
        <v>4.74</v>
      </c>
      <c r="U11">
        <v>3.18</v>
      </c>
      <c r="V11">
        <v>25</v>
      </c>
      <c r="W11">
        <v>94</v>
      </c>
      <c r="X11">
        <v>62</v>
      </c>
      <c r="Y11">
        <v>19</v>
      </c>
      <c r="Z11">
        <v>6</v>
      </c>
      <c r="AA11">
        <v>5</v>
      </c>
      <c r="AB11">
        <v>12</v>
      </c>
      <c r="AC11">
        <v>6</v>
      </c>
      <c r="AD11">
        <v>0</v>
      </c>
      <c r="AE11">
        <v>0</v>
      </c>
      <c r="AF11">
        <v>53</v>
      </c>
      <c r="AG11">
        <v>0</v>
      </c>
      <c r="AH11">
        <v>0</v>
      </c>
      <c r="AI11">
        <v>0</v>
      </c>
      <c r="AJ11">
        <v>24</v>
      </c>
      <c r="AK11">
        <v>2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0.98</v>
      </c>
      <c r="AR11">
        <v>0.10299999999999999</v>
      </c>
      <c r="AS11">
        <v>0.44</v>
      </c>
      <c r="AT11" s="2">
        <v>2.9999999999999997E-4</v>
      </c>
      <c r="AU11">
        <v>0.92</v>
      </c>
    </row>
    <row r="12" spans="1:47" x14ac:dyDescent="0.2">
      <c r="A12" t="s">
        <v>160</v>
      </c>
      <c r="B12" t="s">
        <v>653</v>
      </c>
      <c r="C12">
        <v>115</v>
      </c>
      <c r="D12" t="s">
        <v>324</v>
      </c>
      <c r="E12" t="s">
        <v>157</v>
      </c>
      <c r="F12" t="s">
        <v>59</v>
      </c>
      <c r="G12" t="s">
        <v>409</v>
      </c>
      <c r="H12" t="s">
        <v>163</v>
      </c>
      <c r="I12" t="s">
        <v>66</v>
      </c>
      <c r="K12">
        <v>4</v>
      </c>
      <c r="L12">
        <v>6.2</v>
      </c>
      <c r="M12">
        <v>3</v>
      </c>
      <c r="N12">
        <v>0</v>
      </c>
      <c r="O12">
        <v>0</v>
      </c>
      <c r="P12">
        <v>2</v>
      </c>
      <c r="Q12">
        <v>8</v>
      </c>
      <c r="R12">
        <v>0</v>
      </c>
      <c r="S12">
        <v>0</v>
      </c>
      <c r="T12">
        <v>4.24</v>
      </c>
      <c r="U12">
        <v>3.02</v>
      </c>
      <c r="V12">
        <v>25</v>
      </c>
      <c r="W12">
        <v>106</v>
      </c>
      <c r="X12">
        <v>74</v>
      </c>
      <c r="Y12">
        <v>20</v>
      </c>
      <c r="Z12">
        <v>20</v>
      </c>
      <c r="AA12">
        <v>10</v>
      </c>
      <c r="AB12">
        <v>5</v>
      </c>
      <c r="AC12">
        <v>1</v>
      </c>
      <c r="AD12">
        <v>0</v>
      </c>
      <c r="AE12">
        <v>0</v>
      </c>
      <c r="AF12">
        <v>74</v>
      </c>
      <c r="AG12">
        <v>0</v>
      </c>
      <c r="AH12">
        <v>0</v>
      </c>
      <c r="AI12">
        <v>0</v>
      </c>
      <c r="AJ12">
        <v>23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0.99</v>
      </c>
      <c r="AR12">
        <v>0.42199999999999999</v>
      </c>
      <c r="AS12">
        <v>0.25</v>
      </c>
      <c r="AT12" s="2">
        <v>5.9999999999999995E-4</v>
      </c>
      <c r="AU12">
        <v>3.4</v>
      </c>
    </row>
    <row r="13" spans="1:47" x14ac:dyDescent="0.2">
      <c r="A13" t="s">
        <v>160</v>
      </c>
      <c r="B13" t="s">
        <v>653</v>
      </c>
      <c r="C13">
        <v>120</v>
      </c>
      <c r="D13" t="s">
        <v>484</v>
      </c>
      <c r="E13" t="s">
        <v>157</v>
      </c>
      <c r="F13" t="s">
        <v>55</v>
      </c>
      <c r="G13" t="s">
        <v>452</v>
      </c>
      <c r="H13" t="s">
        <v>97</v>
      </c>
      <c r="I13" t="s">
        <v>52</v>
      </c>
      <c r="K13">
        <v>4</v>
      </c>
      <c r="L13">
        <v>4.0999999999999996</v>
      </c>
      <c r="M13">
        <v>7</v>
      </c>
      <c r="N13">
        <v>3</v>
      </c>
      <c r="O13">
        <v>3</v>
      </c>
      <c r="P13">
        <v>2</v>
      </c>
      <c r="Q13">
        <v>5</v>
      </c>
      <c r="R13">
        <v>1</v>
      </c>
      <c r="S13">
        <v>0</v>
      </c>
      <c r="T13">
        <v>4.37</v>
      </c>
      <c r="U13">
        <v>3.16</v>
      </c>
      <c r="V13">
        <v>22</v>
      </c>
      <c r="W13">
        <v>90</v>
      </c>
      <c r="X13">
        <v>52</v>
      </c>
      <c r="Y13">
        <v>14</v>
      </c>
      <c r="Z13">
        <v>6</v>
      </c>
      <c r="AA13">
        <v>3</v>
      </c>
      <c r="AB13">
        <v>12</v>
      </c>
      <c r="AC13">
        <v>7</v>
      </c>
      <c r="AD13">
        <v>1</v>
      </c>
      <c r="AE13">
        <v>0</v>
      </c>
      <c r="AF13">
        <v>40</v>
      </c>
      <c r="AG13">
        <v>0</v>
      </c>
      <c r="AH13">
        <v>0</v>
      </c>
      <c r="AI13">
        <v>0</v>
      </c>
      <c r="AJ13">
        <v>20</v>
      </c>
      <c r="AK13">
        <v>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0.89</v>
      </c>
      <c r="AR13">
        <v>-0.13600000000000001</v>
      </c>
      <c r="AS13">
        <v>0.16</v>
      </c>
      <c r="AT13" s="2">
        <v>-1E-4</v>
      </c>
      <c r="AU13">
        <v>-1.44</v>
      </c>
    </row>
    <row r="14" spans="1:47" x14ac:dyDescent="0.2">
      <c r="A14" t="s">
        <v>160</v>
      </c>
      <c r="B14" t="s">
        <v>653</v>
      </c>
      <c r="C14">
        <v>125</v>
      </c>
      <c r="D14" t="s">
        <v>486</v>
      </c>
      <c r="E14" t="s">
        <v>157</v>
      </c>
      <c r="F14" t="s">
        <v>102</v>
      </c>
      <c r="G14" t="s">
        <v>410</v>
      </c>
      <c r="H14" t="s">
        <v>89</v>
      </c>
      <c r="I14" t="s">
        <v>66</v>
      </c>
      <c r="J14" t="s">
        <v>585</v>
      </c>
      <c r="K14">
        <v>5</v>
      </c>
      <c r="L14">
        <v>6.1</v>
      </c>
      <c r="M14">
        <v>5</v>
      </c>
      <c r="N14">
        <v>3</v>
      </c>
      <c r="O14">
        <v>3</v>
      </c>
      <c r="P14">
        <v>0</v>
      </c>
      <c r="Q14">
        <v>5</v>
      </c>
      <c r="R14">
        <v>0</v>
      </c>
      <c r="S14">
        <v>0</v>
      </c>
      <c r="T14">
        <v>4.3600000000000003</v>
      </c>
      <c r="U14">
        <v>3.03</v>
      </c>
      <c r="V14">
        <v>23</v>
      </c>
      <c r="W14">
        <v>82</v>
      </c>
      <c r="X14">
        <v>56</v>
      </c>
      <c r="Y14">
        <v>21</v>
      </c>
      <c r="Z14">
        <v>6</v>
      </c>
      <c r="AA14">
        <v>10</v>
      </c>
      <c r="AB14">
        <v>8</v>
      </c>
      <c r="AC14">
        <v>3</v>
      </c>
      <c r="AD14">
        <v>1</v>
      </c>
      <c r="AE14">
        <v>0</v>
      </c>
      <c r="AF14">
        <v>56</v>
      </c>
      <c r="AG14">
        <v>0</v>
      </c>
      <c r="AH14">
        <v>0</v>
      </c>
      <c r="AI14">
        <v>0</v>
      </c>
      <c r="AJ14">
        <v>22</v>
      </c>
      <c r="AK14">
        <v>3</v>
      </c>
      <c r="AL14">
        <v>0</v>
      </c>
      <c r="AM14">
        <v>0</v>
      </c>
      <c r="AN14">
        <v>1</v>
      </c>
      <c r="AO14">
        <v>1</v>
      </c>
      <c r="AP14">
        <v>0</v>
      </c>
      <c r="AQ14">
        <v>0.9</v>
      </c>
      <c r="AR14">
        <v>0.20399999999999999</v>
      </c>
      <c r="AS14">
        <v>0.13</v>
      </c>
      <c r="AT14" s="2">
        <v>2.0000000000000001E-4</v>
      </c>
      <c r="AU14">
        <v>0.75</v>
      </c>
    </row>
    <row r="15" spans="1:47" x14ac:dyDescent="0.2">
      <c r="A15" t="s">
        <v>160</v>
      </c>
      <c r="B15" t="s">
        <v>653</v>
      </c>
      <c r="C15">
        <v>130</v>
      </c>
      <c r="D15" t="s">
        <v>134</v>
      </c>
      <c r="E15" t="s">
        <v>157</v>
      </c>
      <c r="F15" t="s">
        <v>50</v>
      </c>
      <c r="G15" t="s">
        <v>409</v>
      </c>
      <c r="H15" t="s">
        <v>678</v>
      </c>
      <c r="I15" t="s">
        <v>57</v>
      </c>
      <c r="J15" t="s">
        <v>535</v>
      </c>
      <c r="K15">
        <v>4</v>
      </c>
      <c r="L15">
        <v>5.0999999999999996</v>
      </c>
      <c r="M15">
        <v>6</v>
      </c>
      <c r="N15">
        <v>4</v>
      </c>
      <c r="O15">
        <v>4</v>
      </c>
      <c r="P15">
        <v>0</v>
      </c>
      <c r="Q15">
        <v>7</v>
      </c>
      <c r="R15">
        <v>3</v>
      </c>
      <c r="S15">
        <v>0</v>
      </c>
      <c r="T15">
        <v>4.5199999999999996</v>
      </c>
      <c r="U15">
        <v>3.35</v>
      </c>
      <c r="V15">
        <v>22</v>
      </c>
      <c r="W15">
        <v>84</v>
      </c>
      <c r="X15">
        <v>59</v>
      </c>
      <c r="Y15">
        <v>18</v>
      </c>
      <c r="Z15">
        <v>14</v>
      </c>
      <c r="AA15">
        <v>6</v>
      </c>
      <c r="AB15">
        <v>9</v>
      </c>
      <c r="AC15">
        <v>4</v>
      </c>
      <c r="AD15">
        <v>0</v>
      </c>
      <c r="AE15">
        <v>0</v>
      </c>
      <c r="AF15">
        <v>47</v>
      </c>
      <c r="AG15">
        <v>0</v>
      </c>
      <c r="AH15">
        <v>0</v>
      </c>
      <c r="AI15">
        <v>0</v>
      </c>
      <c r="AJ15">
        <v>22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1</v>
      </c>
      <c r="AQ15">
        <v>0.84</v>
      </c>
      <c r="AR15">
        <v>-8.9999999999999993E-3</v>
      </c>
      <c r="AS15">
        <v>0.1</v>
      </c>
      <c r="AT15" s="2">
        <v>0</v>
      </c>
      <c r="AU15">
        <v>-1.2</v>
      </c>
    </row>
    <row r="16" spans="1:47" x14ac:dyDescent="0.2">
      <c r="A16" t="s">
        <v>160</v>
      </c>
      <c r="B16" t="s">
        <v>653</v>
      </c>
      <c r="C16">
        <v>135</v>
      </c>
      <c r="D16" t="s">
        <v>137</v>
      </c>
      <c r="E16" t="s">
        <v>158</v>
      </c>
      <c r="F16" t="s">
        <v>117</v>
      </c>
      <c r="G16" t="s">
        <v>410</v>
      </c>
      <c r="H16" t="s">
        <v>404</v>
      </c>
      <c r="I16" t="s">
        <v>57</v>
      </c>
      <c r="J16" t="s">
        <v>679</v>
      </c>
      <c r="K16">
        <v>5</v>
      </c>
      <c r="L16">
        <v>5.0999999999999996</v>
      </c>
      <c r="M16">
        <v>9</v>
      </c>
      <c r="N16">
        <v>4</v>
      </c>
      <c r="O16">
        <v>4</v>
      </c>
      <c r="P16">
        <v>0</v>
      </c>
      <c r="Q16">
        <v>4</v>
      </c>
      <c r="R16">
        <v>0</v>
      </c>
      <c r="S16">
        <v>0</v>
      </c>
      <c r="T16">
        <v>4.66</v>
      </c>
      <c r="U16">
        <v>3.24</v>
      </c>
      <c r="V16">
        <v>22</v>
      </c>
      <c r="W16">
        <v>81</v>
      </c>
      <c r="X16">
        <v>56</v>
      </c>
      <c r="Y16">
        <v>13</v>
      </c>
      <c r="Z16">
        <v>10</v>
      </c>
      <c r="AA16">
        <v>5</v>
      </c>
      <c r="AB16">
        <v>13</v>
      </c>
      <c r="AC16">
        <v>11</v>
      </c>
      <c r="AD16">
        <v>1</v>
      </c>
      <c r="AE16">
        <v>0</v>
      </c>
      <c r="AF16">
        <v>38</v>
      </c>
      <c r="AG16">
        <v>0</v>
      </c>
      <c r="AH16">
        <v>1</v>
      </c>
      <c r="AI16">
        <v>0</v>
      </c>
      <c r="AJ16">
        <v>22</v>
      </c>
      <c r="AK16">
        <v>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1.1200000000000001</v>
      </c>
      <c r="AR16">
        <v>-0.18</v>
      </c>
      <c r="AS16">
        <v>0.14000000000000001</v>
      </c>
      <c r="AT16" s="2">
        <v>-1E-4</v>
      </c>
      <c r="AU16">
        <v>-0.54</v>
      </c>
    </row>
    <row r="17" spans="1:47" x14ac:dyDescent="0.2">
      <c r="A17" t="s">
        <v>160</v>
      </c>
      <c r="B17" t="s">
        <v>653</v>
      </c>
      <c r="C17">
        <v>140</v>
      </c>
      <c r="D17" t="s">
        <v>139</v>
      </c>
      <c r="E17" t="s">
        <v>157</v>
      </c>
      <c r="F17" t="s">
        <v>72</v>
      </c>
      <c r="G17" t="s">
        <v>410</v>
      </c>
      <c r="H17" t="s">
        <v>680</v>
      </c>
      <c r="I17" t="s">
        <v>66</v>
      </c>
      <c r="J17" t="s">
        <v>604</v>
      </c>
      <c r="K17">
        <v>4</v>
      </c>
      <c r="L17">
        <v>6.1</v>
      </c>
      <c r="M17">
        <v>7</v>
      </c>
      <c r="N17">
        <v>4</v>
      </c>
      <c r="O17">
        <v>3</v>
      </c>
      <c r="P17">
        <v>1</v>
      </c>
      <c r="Q17">
        <v>6</v>
      </c>
      <c r="R17">
        <v>0</v>
      </c>
      <c r="S17">
        <v>0</v>
      </c>
      <c r="T17">
        <v>4.63</v>
      </c>
      <c r="U17">
        <v>3.14</v>
      </c>
      <c r="V17">
        <v>27</v>
      </c>
      <c r="W17">
        <v>89</v>
      </c>
      <c r="X17">
        <v>62</v>
      </c>
      <c r="Y17">
        <v>20</v>
      </c>
      <c r="Z17">
        <v>12</v>
      </c>
      <c r="AA17">
        <v>12</v>
      </c>
      <c r="AB17">
        <v>8</v>
      </c>
      <c r="AC17">
        <v>5</v>
      </c>
      <c r="AD17">
        <v>0</v>
      </c>
      <c r="AE17">
        <v>0</v>
      </c>
      <c r="AF17">
        <v>50</v>
      </c>
      <c r="AG17">
        <v>0</v>
      </c>
      <c r="AH17">
        <v>0</v>
      </c>
      <c r="AI17">
        <v>0</v>
      </c>
      <c r="AJ17">
        <v>26</v>
      </c>
      <c r="AK17">
        <v>3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1.33</v>
      </c>
      <c r="AR17">
        <v>-0.14499999999999999</v>
      </c>
      <c r="AS17">
        <v>0.15</v>
      </c>
      <c r="AT17" s="2">
        <v>-1E-4</v>
      </c>
      <c r="AU17">
        <v>-1.02</v>
      </c>
    </row>
    <row r="18" spans="1:47" x14ac:dyDescent="0.2">
      <c r="A18" t="s">
        <v>160</v>
      </c>
      <c r="B18" t="s">
        <v>653</v>
      </c>
      <c r="C18">
        <v>145</v>
      </c>
      <c r="D18" t="s">
        <v>141</v>
      </c>
      <c r="E18" t="s">
        <v>157</v>
      </c>
      <c r="F18" t="s">
        <v>117</v>
      </c>
      <c r="G18" t="s">
        <v>410</v>
      </c>
      <c r="H18" t="s">
        <v>364</v>
      </c>
      <c r="I18" t="s">
        <v>66</v>
      </c>
      <c r="J18" t="s">
        <v>605</v>
      </c>
      <c r="K18">
        <v>4</v>
      </c>
      <c r="L18">
        <v>6.2</v>
      </c>
      <c r="M18">
        <v>3</v>
      </c>
      <c r="N18">
        <v>0</v>
      </c>
      <c r="O18">
        <v>0</v>
      </c>
      <c r="P18">
        <v>3</v>
      </c>
      <c r="Q18">
        <v>11</v>
      </c>
      <c r="R18">
        <v>0</v>
      </c>
      <c r="S18">
        <v>0</v>
      </c>
      <c r="T18">
        <v>4.32</v>
      </c>
      <c r="U18">
        <v>3.01</v>
      </c>
      <c r="V18">
        <v>26</v>
      </c>
      <c r="W18">
        <v>100</v>
      </c>
      <c r="X18">
        <v>63</v>
      </c>
      <c r="Y18">
        <v>25</v>
      </c>
      <c r="Z18">
        <v>13</v>
      </c>
      <c r="AA18">
        <v>5</v>
      </c>
      <c r="AB18">
        <v>7</v>
      </c>
      <c r="AC18">
        <v>4</v>
      </c>
      <c r="AD18">
        <v>0</v>
      </c>
      <c r="AE18">
        <v>0</v>
      </c>
      <c r="AF18">
        <v>76</v>
      </c>
      <c r="AG18">
        <v>1</v>
      </c>
      <c r="AH18">
        <v>0</v>
      </c>
      <c r="AI18">
        <v>0</v>
      </c>
      <c r="AJ18">
        <v>23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1.19</v>
      </c>
      <c r="AR18">
        <v>0.36799999999999999</v>
      </c>
      <c r="AS18">
        <v>0.16</v>
      </c>
      <c r="AT18" s="2">
        <v>2.9999999999999997E-4</v>
      </c>
      <c r="AU18">
        <v>3.03</v>
      </c>
    </row>
    <row r="19" spans="1:47" x14ac:dyDescent="0.2">
      <c r="A19" t="s">
        <v>160</v>
      </c>
      <c r="B19" t="s">
        <v>653</v>
      </c>
      <c r="C19">
        <v>149</v>
      </c>
      <c r="D19" t="s">
        <v>388</v>
      </c>
      <c r="E19" t="s">
        <v>158</v>
      </c>
      <c r="F19" t="s">
        <v>80</v>
      </c>
      <c r="G19" t="s">
        <v>409</v>
      </c>
      <c r="H19" t="s">
        <v>203</v>
      </c>
      <c r="I19" t="s">
        <v>57</v>
      </c>
      <c r="J19" t="s">
        <v>541</v>
      </c>
      <c r="K19">
        <v>4</v>
      </c>
      <c r="L19">
        <v>6</v>
      </c>
      <c r="M19">
        <v>9</v>
      </c>
      <c r="N19">
        <v>5</v>
      </c>
      <c r="O19">
        <v>5</v>
      </c>
      <c r="P19">
        <v>0</v>
      </c>
      <c r="Q19">
        <v>4</v>
      </c>
      <c r="R19">
        <v>1</v>
      </c>
      <c r="S19">
        <v>0</v>
      </c>
      <c r="T19">
        <v>4.5</v>
      </c>
      <c r="U19">
        <v>3.06</v>
      </c>
      <c r="V19">
        <v>27</v>
      </c>
      <c r="W19">
        <v>93</v>
      </c>
      <c r="X19">
        <v>69</v>
      </c>
      <c r="Y19">
        <v>19</v>
      </c>
      <c r="Z19">
        <v>8</v>
      </c>
      <c r="AA19">
        <v>11</v>
      </c>
      <c r="AB19">
        <v>12</v>
      </c>
      <c r="AC19">
        <v>6</v>
      </c>
      <c r="AD19">
        <v>1</v>
      </c>
      <c r="AE19">
        <v>0</v>
      </c>
      <c r="AF19">
        <v>38</v>
      </c>
      <c r="AG19">
        <v>2</v>
      </c>
      <c r="AH19">
        <v>0</v>
      </c>
      <c r="AI19">
        <v>0</v>
      </c>
      <c r="AJ19">
        <v>26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1.1299999999999999</v>
      </c>
      <c r="AR19">
        <v>-0.29599999999999999</v>
      </c>
      <c r="AS19">
        <v>0.12</v>
      </c>
      <c r="AT19" s="2">
        <v>-2.0000000000000001E-4</v>
      </c>
      <c r="AU19">
        <v>-1.84</v>
      </c>
    </row>
    <row r="20" spans="1:47" x14ac:dyDescent="0.2">
      <c r="A20" t="s">
        <v>160</v>
      </c>
      <c r="B20" t="s">
        <v>653</v>
      </c>
      <c r="C20">
        <v>158</v>
      </c>
      <c r="D20" t="s">
        <v>494</v>
      </c>
      <c r="E20" t="s">
        <v>157</v>
      </c>
      <c r="F20" t="s">
        <v>59</v>
      </c>
      <c r="G20" t="s">
        <v>409</v>
      </c>
      <c r="H20" t="s">
        <v>681</v>
      </c>
      <c r="I20" t="s">
        <v>57</v>
      </c>
      <c r="J20" t="s">
        <v>269</v>
      </c>
      <c r="K20">
        <v>4</v>
      </c>
      <c r="L20">
        <v>6</v>
      </c>
      <c r="M20">
        <v>2</v>
      </c>
      <c r="N20">
        <v>0</v>
      </c>
      <c r="O20">
        <v>0</v>
      </c>
      <c r="P20">
        <v>2</v>
      </c>
      <c r="Q20">
        <v>9</v>
      </c>
      <c r="R20">
        <v>0</v>
      </c>
      <c r="S20">
        <v>0</v>
      </c>
      <c r="T20">
        <v>4.55</v>
      </c>
      <c r="U20">
        <v>3.23</v>
      </c>
      <c r="V20">
        <v>22</v>
      </c>
      <c r="W20">
        <v>90</v>
      </c>
      <c r="X20">
        <v>59</v>
      </c>
      <c r="Y20">
        <v>17</v>
      </c>
      <c r="Z20">
        <v>15</v>
      </c>
      <c r="AA20">
        <v>7</v>
      </c>
      <c r="AB20">
        <v>4</v>
      </c>
      <c r="AC20">
        <v>1</v>
      </c>
      <c r="AD20">
        <v>1</v>
      </c>
      <c r="AE20">
        <v>0</v>
      </c>
      <c r="AF20">
        <v>75</v>
      </c>
      <c r="AG20">
        <v>0</v>
      </c>
      <c r="AH20">
        <v>0</v>
      </c>
      <c r="AI20">
        <v>0</v>
      </c>
      <c r="AJ20">
        <v>20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0.46</v>
      </c>
      <c r="AR20">
        <v>0.20200000000000001</v>
      </c>
      <c r="AS20">
        <v>0.06</v>
      </c>
      <c r="AT20" s="2">
        <v>2.0000000000000001E-4</v>
      </c>
      <c r="AU20">
        <v>3.01</v>
      </c>
    </row>
    <row r="21" spans="1:47" x14ac:dyDescent="0.2">
      <c r="A21" t="s">
        <v>626</v>
      </c>
      <c r="H21" t="s">
        <v>682</v>
      </c>
      <c r="J21" t="s">
        <v>683</v>
      </c>
      <c r="K21">
        <v>4.3</v>
      </c>
      <c r="L21">
        <v>114.2</v>
      </c>
      <c r="M21">
        <v>130</v>
      </c>
      <c r="N21">
        <v>60</v>
      </c>
      <c r="O21">
        <v>58</v>
      </c>
      <c r="P21">
        <v>23</v>
      </c>
      <c r="Q21">
        <v>118</v>
      </c>
      <c r="R21">
        <v>13</v>
      </c>
      <c r="S21">
        <v>2</v>
      </c>
      <c r="T21">
        <v>4.55</v>
      </c>
      <c r="U21">
        <v>3.23</v>
      </c>
      <c r="V21">
        <v>485</v>
      </c>
      <c r="W21">
        <v>1805</v>
      </c>
      <c r="X21" s="3">
        <v>0.67</v>
      </c>
      <c r="Y21" s="3">
        <v>0.2</v>
      </c>
      <c r="Z21" s="3">
        <v>0.11</v>
      </c>
      <c r="AA21">
        <v>0.86</v>
      </c>
      <c r="AC21" s="3">
        <v>0.26</v>
      </c>
      <c r="AD21" s="3">
        <v>0.04</v>
      </c>
      <c r="AE21">
        <v>1</v>
      </c>
      <c r="AF21">
        <v>52</v>
      </c>
      <c r="AG21">
        <v>4</v>
      </c>
      <c r="AH21">
        <v>2</v>
      </c>
      <c r="AI21">
        <v>0</v>
      </c>
      <c r="AJ21">
        <v>456</v>
      </c>
      <c r="AK21">
        <v>40</v>
      </c>
      <c r="AL21">
        <v>2</v>
      </c>
      <c r="AM21">
        <v>0</v>
      </c>
      <c r="AN21">
        <v>9</v>
      </c>
      <c r="AO21">
        <v>4</v>
      </c>
      <c r="AP21">
        <v>3</v>
      </c>
      <c r="AQ21">
        <v>0.98</v>
      </c>
      <c r="AR21">
        <v>-1E-3</v>
      </c>
      <c r="AS21">
        <v>0.56999999999999995</v>
      </c>
      <c r="AT21" s="2">
        <v>4.4999999999999997E-3</v>
      </c>
      <c r="AU21">
        <v>-0.57999999999999996</v>
      </c>
    </row>
  </sheetData>
  <hyperlinks>
    <hyperlink ref="E1" r:id="rId1" xr:uid="{D2A3B973-C9CC-8B44-97A8-4050E53EF51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DB14-BEAF-2444-A181-FB648955E596}">
  <dimension ref="A1:AU32"/>
  <sheetViews>
    <sheetView workbookViewId="0">
      <selection activeCell="A2" sqref="A2:AU32"/>
    </sheetView>
  </sheetViews>
  <sheetFormatPr baseColWidth="10" defaultRowHeight="16" x14ac:dyDescent="0.2"/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624</v>
      </c>
      <c r="B2" t="s">
        <v>653</v>
      </c>
      <c r="C2">
        <v>2</v>
      </c>
      <c r="D2" t="s">
        <v>595</v>
      </c>
      <c r="E2" t="s">
        <v>157</v>
      </c>
      <c r="F2" t="s">
        <v>135</v>
      </c>
      <c r="G2" t="s">
        <v>411</v>
      </c>
      <c r="H2" t="s">
        <v>199</v>
      </c>
      <c r="I2" t="s">
        <v>57</v>
      </c>
      <c r="J2" t="s">
        <v>61</v>
      </c>
      <c r="K2">
        <v>99</v>
      </c>
      <c r="L2">
        <v>5.2</v>
      </c>
      <c r="M2">
        <v>7</v>
      </c>
      <c r="N2">
        <v>5</v>
      </c>
      <c r="O2">
        <v>5</v>
      </c>
      <c r="P2">
        <v>0</v>
      </c>
      <c r="Q2">
        <v>4</v>
      </c>
      <c r="R2">
        <v>2</v>
      </c>
      <c r="S2">
        <v>0</v>
      </c>
      <c r="T2">
        <v>7.94</v>
      </c>
      <c r="U2">
        <v>6.34</v>
      </c>
      <c r="V2">
        <v>23</v>
      </c>
      <c r="W2">
        <v>77</v>
      </c>
      <c r="X2">
        <v>52</v>
      </c>
      <c r="Y2">
        <v>16</v>
      </c>
      <c r="Z2">
        <v>9</v>
      </c>
      <c r="AA2">
        <v>6</v>
      </c>
      <c r="AB2">
        <v>13</v>
      </c>
      <c r="AC2">
        <v>4</v>
      </c>
      <c r="AD2">
        <v>1</v>
      </c>
      <c r="AE2">
        <v>0</v>
      </c>
      <c r="AF2">
        <v>39</v>
      </c>
      <c r="AG2">
        <v>0</v>
      </c>
      <c r="AH2">
        <v>0</v>
      </c>
      <c r="AI2">
        <v>0</v>
      </c>
      <c r="AJ2">
        <v>23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0.91</v>
      </c>
      <c r="AR2">
        <v>-0.20399999999999999</v>
      </c>
      <c r="AS2">
        <v>0.86</v>
      </c>
      <c r="AT2" s="2">
        <v>-1.1999999999999999E-3</v>
      </c>
      <c r="AU2">
        <v>-2.2200000000000002</v>
      </c>
    </row>
    <row r="3" spans="1:47" x14ac:dyDescent="0.2">
      <c r="A3" t="s">
        <v>624</v>
      </c>
      <c r="B3" t="s">
        <v>653</v>
      </c>
      <c r="C3">
        <v>7</v>
      </c>
      <c r="D3" t="s">
        <v>619</v>
      </c>
      <c r="E3" t="s">
        <v>158</v>
      </c>
      <c r="F3" t="s">
        <v>50</v>
      </c>
      <c r="G3" t="s">
        <v>409</v>
      </c>
      <c r="H3" t="s">
        <v>78</v>
      </c>
      <c r="I3" t="s">
        <v>57</v>
      </c>
      <c r="J3" t="s">
        <v>523</v>
      </c>
      <c r="K3">
        <v>5</v>
      </c>
      <c r="L3">
        <v>6</v>
      </c>
      <c r="M3">
        <v>5</v>
      </c>
      <c r="N3">
        <v>2</v>
      </c>
      <c r="O3">
        <v>2</v>
      </c>
      <c r="P3">
        <v>1</v>
      </c>
      <c r="Q3">
        <v>4</v>
      </c>
      <c r="R3">
        <v>0</v>
      </c>
      <c r="S3">
        <v>0</v>
      </c>
      <c r="T3">
        <v>5.4</v>
      </c>
      <c r="U3">
        <v>4.2699999999999996</v>
      </c>
      <c r="V3">
        <v>23</v>
      </c>
      <c r="W3">
        <v>92</v>
      </c>
      <c r="X3">
        <v>64</v>
      </c>
      <c r="Y3">
        <v>17</v>
      </c>
      <c r="Z3">
        <v>11</v>
      </c>
      <c r="AA3">
        <v>9</v>
      </c>
      <c r="AB3">
        <v>9</v>
      </c>
      <c r="AC3">
        <v>6</v>
      </c>
      <c r="AD3">
        <v>0</v>
      </c>
      <c r="AE3">
        <v>0</v>
      </c>
      <c r="AF3">
        <v>57</v>
      </c>
      <c r="AG3">
        <v>0</v>
      </c>
      <c r="AH3">
        <v>0</v>
      </c>
      <c r="AI3">
        <v>0</v>
      </c>
      <c r="AJ3">
        <v>21</v>
      </c>
      <c r="AK3">
        <v>1</v>
      </c>
      <c r="AL3">
        <v>0</v>
      </c>
      <c r="AM3">
        <v>1</v>
      </c>
      <c r="AN3">
        <v>1</v>
      </c>
      <c r="AO3">
        <v>0</v>
      </c>
      <c r="AP3">
        <v>0</v>
      </c>
      <c r="AQ3">
        <v>1.44</v>
      </c>
      <c r="AR3">
        <v>0.182</v>
      </c>
      <c r="AS3">
        <v>1.45</v>
      </c>
      <c r="AT3" s="2">
        <v>1.1000000000000001E-3</v>
      </c>
      <c r="AU3">
        <v>1.1599999999999999</v>
      </c>
    </row>
    <row r="4" spans="1:47" x14ac:dyDescent="0.2">
      <c r="A4" t="s">
        <v>624</v>
      </c>
      <c r="B4" t="s">
        <v>653</v>
      </c>
      <c r="C4">
        <v>12</v>
      </c>
      <c r="D4" t="s">
        <v>289</v>
      </c>
      <c r="E4" t="s">
        <v>158</v>
      </c>
      <c r="F4" t="s">
        <v>80</v>
      </c>
      <c r="G4" t="s">
        <v>409</v>
      </c>
      <c r="H4" t="s">
        <v>144</v>
      </c>
      <c r="I4" t="s">
        <v>111</v>
      </c>
      <c r="J4" t="s">
        <v>524</v>
      </c>
      <c r="K4">
        <v>4</v>
      </c>
      <c r="L4">
        <v>9</v>
      </c>
      <c r="M4">
        <v>3</v>
      </c>
      <c r="N4">
        <v>1</v>
      </c>
      <c r="O4">
        <v>1</v>
      </c>
      <c r="P4">
        <v>2</v>
      </c>
      <c r="Q4">
        <v>6</v>
      </c>
      <c r="R4">
        <v>1</v>
      </c>
      <c r="S4">
        <v>0</v>
      </c>
      <c r="T4">
        <v>3.48</v>
      </c>
      <c r="U4">
        <v>4.13</v>
      </c>
      <c r="V4">
        <v>31</v>
      </c>
      <c r="W4">
        <v>110</v>
      </c>
      <c r="X4">
        <v>76</v>
      </c>
      <c r="Y4">
        <v>23</v>
      </c>
      <c r="Z4">
        <v>12</v>
      </c>
      <c r="AA4">
        <v>14</v>
      </c>
      <c r="AB4">
        <v>9</v>
      </c>
      <c r="AC4">
        <v>2</v>
      </c>
      <c r="AD4">
        <v>2</v>
      </c>
      <c r="AE4">
        <v>0</v>
      </c>
      <c r="AF4">
        <v>81</v>
      </c>
      <c r="AG4">
        <v>0</v>
      </c>
      <c r="AH4">
        <v>1</v>
      </c>
      <c r="AI4">
        <v>1</v>
      </c>
      <c r="AJ4">
        <v>29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0.61</v>
      </c>
      <c r="AR4">
        <v>0.33800000000000002</v>
      </c>
      <c r="AS4">
        <v>0.73</v>
      </c>
      <c r="AT4" s="2">
        <v>2.3999999999999998E-3</v>
      </c>
      <c r="AU4">
        <v>3.74</v>
      </c>
    </row>
    <row r="5" spans="1:47" x14ac:dyDescent="0.2">
      <c r="A5" t="s">
        <v>624</v>
      </c>
      <c r="B5" t="s">
        <v>653</v>
      </c>
      <c r="C5">
        <v>16</v>
      </c>
      <c r="D5" t="s">
        <v>656</v>
      </c>
      <c r="E5" t="s">
        <v>157</v>
      </c>
      <c r="F5" t="s">
        <v>77</v>
      </c>
      <c r="G5" t="s">
        <v>409</v>
      </c>
      <c r="H5" t="s">
        <v>233</v>
      </c>
      <c r="I5" t="s">
        <v>66</v>
      </c>
      <c r="K5">
        <v>6</v>
      </c>
      <c r="L5">
        <v>7</v>
      </c>
      <c r="M5">
        <v>3</v>
      </c>
      <c r="N5">
        <v>0</v>
      </c>
      <c r="O5">
        <v>0</v>
      </c>
      <c r="P5">
        <v>1</v>
      </c>
      <c r="Q5">
        <v>7</v>
      </c>
      <c r="R5">
        <v>0</v>
      </c>
      <c r="S5">
        <v>0</v>
      </c>
      <c r="T5">
        <v>2.6</v>
      </c>
      <c r="U5">
        <v>3.49</v>
      </c>
      <c r="V5">
        <v>25</v>
      </c>
      <c r="W5">
        <v>98</v>
      </c>
      <c r="X5">
        <v>70</v>
      </c>
      <c r="Y5">
        <v>17</v>
      </c>
      <c r="Z5">
        <v>11</v>
      </c>
      <c r="AA5">
        <v>7</v>
      </c>
      <c r="AB5">
        <v>10</v>
      </c>
      <c r="AC5">
        <v>4</v>
      </c>
      <c r="AD5">
        <v>3</v>
      </c>
      <c r="AE5">
        <v>0</v>
      </c>
      <c r="AF5">
        <v>77</v>
      </c>
      <c r="AG5">
        <v>1</v>
      </c>
      <c r="AH5">
        <v>0</v>
      </c>
      <c r="AI5">
        <v>0</v>
      </c>
      <c r="AJ5">
        <v>24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1.1100000000000001</v>
      </c>
      <c r="AR5">
        <v>0.44900000000000001</v>
      </c>
      <c r="AS5">
        <v>1.59</v>
      </c>
      <c r="AT5" s="2">
        <v>3.8999999999999998E-3</v>
      </c>
      <c r="AU5">
        <v>3.62</v>
      </c>
    </row>
    <row r="6" spans="1:47" x14ac:dyDescent="0.2">
      <c r="A6" t="s">
        <v>624</v>
      </c>
      <c r="B6" t="s">
        <v>653</v>
      </c>
      <c r="C6">
        <v>20</v>
      </c>
      <c r="D6" t="s">
        <v>226</v>
      </c>
      <c r="E6" t="s">
        <v>157</v>
      </c>
      <c r="F6" t="s">
        <v>88</v>
      </c>
      <c r="G6" t="s">
        <v>410</v>
      </c>
      <c r="H6" t="s">
        <v>189</v>
      </c>
      <c r="I6" t="s">
        <v>85</v>
      </c>
      <c r="J6" t="s">
        <v>525</v>
      </c>
      <c r="K6">
        <v>4</v>
      </c>
      <c r="L6">
        <v>7.1</v>
      </c>
      <c r="M6">
        <v>6</v>
      </c>
      <c r="N6">
        <v>1</v>
      </c>
      <c r="O6">
        <v>1</v>
      </c>
      <c r="P6">
        <v>2</v>
      </c>
      <c r="Q6">
        <v>7</v>
      </c>
      <c r="R6">
        <v>0</v>
      </c>
      <c r="S6">
        <v>0</v>
      </c>
      <c r="T6">
        <v>2.31</v>
      </c>
      <c r="U6">
        <v>3.19</v>
      </c>
      <c r="V6">
        <v>28</v>
      </c>
      <c r="W6">
        <v>81</v>
      </c>
      <c r="X6">
        <v>58</v>
      </c>
      <c r="Y6">
        <v>11</v>
      </c>
      <c r="Z6">
        <v>17</v>
      </c>
      <c r="AA6">
        <v>6</v>
      </c>
      <c r="AB6">
        <v>13</v>
      </c>
      <c r="AC6">
        <v>7</v>
      </c>
      <c r="AD6">
        <v>1</v>
      </c>
      <c r="AE6">
        <v>0</v>
      </c>
      <c r="AF6">
        <v>67</v>
      </c>
      <c r="AG6">
        <v>1</v>
      </c>
      <c r="AH6">
        <v>0</v>
      </c>
      <c r="AI6">
        <v>0</v>
      </c>
      <c r="AJ6">
        <v>26</v>
      </c>
      <c r="AK6">
        <v>1</v>
      </c>
      <c r="AL6">
        <v>0</v>
      </c>
      <c r="AM6">
        <v>1</v>
      </c>
      <c r="AN6">
        <v>0</v>
      </c>
      <c r="AO6">
        <v>0</v>
      </c>
      <c r="AP6">
        <v>0</v>
      </c>
      <c r="AQ6">
        <v>1.5</v>
      </c>
      <c r="AR6">
        <v>0.38800000000000001</v>
      </c>
      <c r="AS6">
        <v>1.7</v>
      </c>
      <c r="AT6" s="2">
        <v>2.7000000000000001E-3</v>
      </c>
      <c r="AU6">
        <v>2.48</v>
      </c>
    </row>
    <row r="7" spans="1:47" x14ac:dyDescent="0.2">
      <c r="A7" t="s">
        <v>624</v>
      </c>
      <c r="B7" t="s">
        <v>653</v>
      </c>
      <c r="C7">
        <v>25</v>
      </c>
      <c r="D7" t="s">
        <v>228</v>
      </c>
      <c r="E7" t="s">
        <v>158</v>
      </c>
      <c r="F7" t="s">
        <v>135</v>
      </c>
      <c r="G7" t="s">
        <v>411</v>
      </c>
      <c r="H7" t="s">
        <v>657</v>
      </c>
      <c r="I7" t="s">
        <v>297</v>
      </c>
      <c r="J7" t="s">
        <v>658</v>
      </c>
      <c r="K7">
        <v>4</v>
      </c>
      <c r="L7">
        <v>3</v>
      </c>
      <c r="M7">
        <v>5</v>
      </c>
      <c r="N7">
        <v>5</v>
      </c>
      <c r="O7">
        <v>4</v>
      </c>
      <c r="P7">
        <v>1</v>
      </c>
      <c r="Q7">
        <v>4</v>
      </c>
      <c r="R7">
        <v>2</v>
      </c>
      <c r="S7">
        <v>1</v>
      </c>
      <c r="T7">
        <v>3.08</v>
      </c>
      <c r="U7">
        <v>3.82</v>
      </c>
      <c r="V7">
        <v>16</v>
      </c>
      <c r="W7">
        <v>64</v>
      </c>
      <c r="X7">
        <v>36</v>
      </c>
      <c r="Y7">
        <v>10</v>
      </c>
      <c r="Z7">
        <v>6</v>
      </c>
      <c r="AA7">
        <v>2</v>
      </c>
      <c r="AB7">
        <v>8</v>
      </c>
      <c r="AC7">
        <v>2</v>
      </c>
      <c r="AD7">
        <v>0</v>
      </c>
      <c r="AE7">
        <v>0</v>
      </c>
      <c r="AF7">
        <v>34</v>
      </c>
      <c r="AG7">
        <v>2</v>
      </c>
      <c r="AH7">
        <v>0</v>
      </c>
      <c r="AI7">
        <v>0</v>
      </c>
      <c r="AJ7">
        <v>13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0.69</v>
      </c>
      <c r="AR7">
        <v>-0.32100000000000001</v>
      </c>
      <c r="AS7">
        <v>0.83</v>
      </c>
      <c r="AT7" s="2">
        <v>-2.3E-3</v>
      </c>
      <c r="AU7">
        <v>-3.42</v>
      </c>
    </row>
    <row r="8" spans="1:47" x14ac:dyDescent="0.2">
      <c r="A8" t="s">
        <v>624</v>
      </c>
      <c r="B8" t="s">
        <v>653</v>
      </c>
      <c r="C8">
        <v>30</v>
      </c>
      <c r="D8" t="s">
        <v>659</v>
      </c>
      <c r="E8" t="s">
        <v>158</v>
      </c>
      <c r="F8" t="s">
        <v>72</v>
      </c>
      <c r="G8" t="s">
        <v>410</v>
      </c>
      <c r="H8" t="s">
        <v>660</v>
      </c>
      <c r="I8" t="s">
        <v>57</v>
      </c>
      <c r="K8">
        <v>4</v>
      </c>
      <c r="L8">
        <v>5.0999999999999996</v>
      </c>
      <c r="M8">
        <v>9</v>
      </c>
      <c r="N8">
        <v>6</v>
      </c>
      <c r="O8">
        <v>6</v>
      </c>
      <c r="P8">
        <v>3</v>
      </c>
      <c r="Q8">
        <v>7</v>
      </c>
      <c r="R8">
        <v>1</v>
      </c>
      <c r="S8">
        <v>0</v>
      </c>
      <c r="T8">
        <v>3.95</v>
      </c>
      <c r="U8">
        <v>3.92</v>
      </c>
      <c r="V8">
        <v>28</v>
      </c>
      <c r="W8">
        <v>113</v>
      </c>
      <c r="X8">
        <v>71</v>
      </c>
      <c r="Y8">
        <v>21</v>
      </c>
      <c r="Z8">
        <v>18</v>
      </c>
      <c r="AA8">
        <v>5</v>
      </c>
      <c r="AB8">
        <v>13</v>
      </c>
      <c r="AC8">
        <v>7</v>
      </c>
      <c r="AD8">
        <v>2</v>
      </c>
      <c r="AE8">
        <v>0</v>
      </c>
      <c r="AF8">
        <v>30</v>
      </c>
      <c r="AG8">
        <v>0</v>
      </c>
      <c r="AH8">
        <v>0</v>
      </c>
      <c r="AI8">
        <v>0</v>
      </c>
      <c r="AJ8">
        <v>25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0.94</v>
      </c>
      <c r="AR8">
        <v>-0.185</v>
      </c>
      <c r="AS8">
        <v>1.1299999999999999</v>
      </c>
      <c r="AT8" s="2">
        <v>-1.2999999999999999E-3</v>
      </c>
      <c r="AU8">
        <v>-2.39</v>
      </c>
    </row>
    <row r="9" spans="1:47" x14ac:dyDescent="0.2">
      <c r="A9" t="s">
        <v>624</v>
      </c>
      <c r="B9" t="s">
        <v>653</v>
      </c>
      <c r="C9">
        <v>36</v>
      </c>
      <c r="D9" t="s">
        <v>175</v>
      </c>
      <c r="E9" t="s">
        <v>157</v>
      </c>
      <c r="F9" t="s">
        <v>464</v>
      </c>
      <c r="G9" t="s">
        <v>452</v>
      </c>
      <c r="H9" t="s">
        <v>575</v>
      </c>
      <c r="I9" t="s">
        <v>111</v>
      </c>
      <c r="J9" t="s">
        <v>661</v>
      </c>
      <c r="K9">
        <v>5</v>
      </c>
      <c r="L9">
        <v>9</v>
      </c>
      <c r="M9">
        <v>5</v>
      </c>
      <c r="N9">
        <v>2</v>
      </c>
      <c r="O9">
        <v>2</v>
      </c>
      <c r="P9">
        <v>1</v>
      </c>
      <c r="Q9">
        <v>14</v>
      </c>
      <c r="R9">
        <v>0</v>
      </c>
      <c r="S9">
        <v>0</v>
      </c>
      <c r="T9">
        <v>3.61</v>
      </c>
      <c r="U9">
        <v>3.31</v>
      </c>
      <c r="V9">
        <v>31</v>
      </c>
      <c r="W9">
        <v>117</v>
      </c>
      <c r="X9">
        <v>85</v>
      </c>
      <c r="Y9">
        <v>22</v>
      </c>
      <c r="Z9">
        <v>22</v>
      </c>
      <c r="AA9">
        <v>8</v>
      </c>
      <c r="AB9">
        <v>8</v>
      </c>
      <c r="AC9">
        <v>3</v>
      </c>
      <c r="AD9">
        <v>0</v>
      </c>
      <c r="AE9">
        <v>0</v>
      </c>
      <c r="AF9">
        <v>82</v>
      </c>
      <c r="AG9">
        <v>0</v>
      </c>
      <c r="AH9">
        <v>0</v>
      </c>
      <c r="AI9">
        <v>0</v>
      </c>
      <c r="AJ9">
        <v>29</v>
      </c>
      <c r="AK9">
        <v>1</v>
      </c>
      <c r="AL9">
        <v>0</v>
      </c>
      <c r="AM9">
        <v>0</v>
      </c>
      <c r="AN9">
        <v>2</v>
      </c>
      <c r="AO9">
        <v>1</v>
      </c>
      <c r="AP9">
        <v>0</v>
      </c>
      <c r="AQ9">
        <v>0.69</v>
      </c>
      <c r="AR9">
        <v>0.30299999999999999</v>
      </c>
      <c r="AS9">
        <v>0.74</v>
      </c>
      <c r="AT9" s="2">
        <v>2E-3</v>
      </c>
      <c r="AU9">
        <v>2.44</v>
      </c>
    </row>
    <row r="10" spans="1:47" x14ac:dyDescent="0.2">
      <c r="A10" t="s">
        <v>624</v>
      </c>
      <c r="B10" t="s">
        <v>653</v>
      </c>
      <c r="C10">
        <v>40</v>
      </c>
      <c r="D10" t="s">
        <v>76</v>
      </c>
      <c r="E10" t="s">
        <v>157</v>
      </c>
      <c r="F10" t="s">
        <v>80</v>
      </c>
      <c r="G10" t="s">
        <v>409</v>
      </c>
      <c r="H10" t="s">
        <v>114</v>
      </c>
      <c r="I10" t="s">
        <v>66</v>
      </c>
      <c r="J10" t="s">
        <v>662</v>
      </c>
      <c r="K10">
        <v>4</v>
      </c>
      <c r="L10">
        <v>6.2</v>
      </c>
      <c r="M10">
        <v>6</v>
      </c>
      <c r="N10">
        <v>3</v>
      </c>
      <c r="O10">
        <v>3</v>
      </c>
      <c r="P10">
        <v>2</v>
      </c>
      <c r="Q10">
        <v>4</v>
      </c>
      <c r="R10">
        <v>1</v>
      </c>
      <c r="S10">
        <v>0</v>
      </c>
      <c r="T10">
        <v>3.66</v>
      </c>
      <c r="U10">
        <v>3.48</v>
      </c>
      <c r="V10">
        <v>28</v>
      </c>
      <c r="W10">
        <v>112</v>
      </c>
      <c r="X10">
        <v>73</v>
      </c>
      <c r="Y10">
        <v>15</v>
      </c>
      <c r="Z10">
        <v>12</v>
      </c>
      <c r="AA10">
        <v>12</v>
      </c>
      <c r="AB10">
        <v>10</v>
      </c>
      <c r="AC10">
        <v>5</v>
      </c>
      <c r="AD10">
        <v>1</v>
      </c>
      <c r="AE10">
        <v>0</v>
      </c>
      <c r="AF10">
        <v>52</v>
      </c>
      <c r="AG10">
        <v>1</v>
      </c>
      <c r="AH10">
        <v>0</v>
      </c>
      <c r="AI10">
        <v>0</v>
      </c>
      <c r="AJ10">
        <v>26</v>
      </c>
      <c r="AK10">
        <v>2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0.99</v>
      </c>
      <c r="AR10">
        <v>-6.2E-2</v>
      </c>
      <c r="AS10">
        <v>1.45</v>
      </c>
      <c r="AT10" s="2">
        <v>-5.9999999999999995E-4</v>
      </c>
      <c r="AU10">
        <v>0.45</v>
      </c>
    </row>
    <row r="11" spans="1:47" x14ac:dyDescent="0.2">
      <c r="A11" t="s">
        <v>624</v>
      </c>
      <c r="B11" t="s">
        <v>653</v>
      </c>
      <c r="C11">
        <v>45</v>
      </c>
      <c r="D11" t="s">
        <v>309</v>
      </c>
      <c r="E11" t="s">
        <v>157</v>
      </c>
      <c r="F11" t="s">
        <v>179</v>
      </c>
      <c r="G11" t="s">
        <v>411</v>
      </c>
      <c r="H11" t="s">
        <v>51</v>
      </c>
      <c r="I11" t="s">
        <v>85</v>
      </c>
      <c r="J11" t="s">
        <v>663</v>
      </c>
      <c r="K11">
        <v>5</v>
      </c>
      <c r="L11">
        <v>7.2</v>
      </c>
      <c r="M11">
        <v>8</v>
      </c>
      <c r="N11">
        <v>3</v>
      </c>
      <c r="O11">
        <v>3</v>
      </c>
      <c r="P11">
        <v>1</v>
      </c>
      <c r="Q11">
        <v>6</v>
      </c>
      <c r="R11">
        <v>1</v>
      </c>
      <c r="S11">
        <v>0</v>
      </c>
      <c r="T11">
        <v>3.65</v>
      </c>
      <c r="U11">
        <v>3.51</v>
      </c>
      <c r="V11">
        <v>31</v>
      </c>
      <c r="W11">
        <v>106</v>
      </c>
      <c r="X11">
        <v>71</v>
      </c>
      <c r="Y11">
        <v>22</v>
      </c>
      <c r="Z11">
        <v>10</v>
      </c>
      <c r="AA11">
        <v>13</v>
      </c>
      <c r="AB11">
        <v>11</v>
      </c>
      <c r="AC11">
        <v>4</v>
      </c>
      <c r="AD11">
        <v>1</v>
      </c>
      <c r="AE11">
        <v>0</v>
      </c>
      <c r="AF11">
        <v>56</v>
      </c>
      <c r="AG11">
        <v>1</v>
      </c>
      <c r="AH11">
        <v>0</v>
      </c>
      <c r="AI11">
        <v>0</v>
      </c>
      <c r="AJ11">
        <v>29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1</v>
      </c>
      <c r="AQ11">
        <v>1.08</v>
      </c>
      <c r="AR11">
        <v>8.2000000000000003E-2</v>
      </c>
      <c r="AS11">
        <v>1.29</v>
      </c>
      <c r="AT11" s="2">
        <v>5.9999999999999995E-4</v>
      </c>
      <c r="AU11">
        <v>1.68</v>
      </c>
    </row>
    <row r="12" spans="1:47" x14ac:dyDescent="0.2">
      <c r="A12" t="s">
        <v>624</v>
      </c>
      <c r="B12" t="s">
        <v>653</v>
      </c>
      <c r="C12">
        <v>50</v>
      </c>
      <c r="D12" t="s">
        <v>400</v>
      </c>
      <c r="E12" t="s">
        <v>158</v>
      </c>
      <c r="F12" t="s">
        <v>179</v>
      </c>
      <c r="G12" t="s">
        <v>411</v>
      </c>
      <c r="H12" t="s">
        <v>527</v>
      </c>
      <c r="I12" t="s">
        <v>57</v>
      </c>
      <c r="J12" t="s">
        <v>447</v>
      </c>
      <c r="K12">
        <v>5</v>
      </c>
      <c r="L12">
        <v>5.2</v>
      </c>
      <c r="M12">
        <v>7</v>
      </c>
      <c r="N12">
        <v>5</v>
      </c>
      <c r="O12">
        <v>5</v>
      </c>
      <c r="P12">
        <v>2</v>
      </c>
      <c r="Q12">
        <v>8</v>
      </c>
      <c r="R12">
        <v>2</v>
      </c>
      <c r="S12">
        <v>1</v>
      </c>
      <c r="T12">
        <v>3.98</v>
      </c>
      <c r="U12">
        <v>3.74</v>
      </c>
      <c r="V12">
        <v>27</v>
      </c>
      <c r="W12">
        <v>108</v>
      </c>
      <c r="X12">
        <v>70</v>
      </c>
      <c r="Y12">
        <v>26</v>
      </c>
      <c r="Z12">
        <v>12</v>
      </c>
      <c r="AA12">
        <v>6</v>
      </c>
      <c r="AB12">
        <v>10</v>
      </c>
      <c r="AC12">
        <v>5</v>
      </c>
      <c r="AD12">
        <v>1</v>
      </c>
      <c r="AE12">
        <v>0</v>
      </c>
      <c r="AF12">
        <v>41</v>
      </c>
      <c r="AG12">
        <v>2</v>
      </c>
      <c r="AH12">
        <v>0</v>
      </c>
      <c r="AI12">
        <v>0</v>
      </c>
      <c r="AJ12">
        <v>24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0.81</v>
      </c>
      <c r="AR12">
        <v>-0.127</v>
      </c>
      <c r="AS12">
        <v>0.94</v>
      </c>
      <c r="AT12" s="2">
        <v>-8.9999999999999998E-4</v>
      </c>
      <c r="AU12">
        <v>-1.95</v>
      </c>
    </row>
    <row r="13" spans="1:47" x14ac:dyDescent="0.2">
      <c r="A13" t="s">
        <v>624</v>
      </c>
      <c r="B13" t="s">
        <v>653</v>
      </c>
      <c r="C13">
        <v>56</v>
      </c>
      <c r="D13" t="s">
        <v>401</v>
      </c>
      <c r="E13" t="s">
        <v>157</v>
      </c>
      <c r="F13" t="s">
        <v>77</v>
      </c>
      <c r="G13" t="s">
        <v>409</v>
      </c>
      <c r="H13" t="s">
        <v>423</v>
      </c>
      <c r="I13" t="s">
        <v>74</v>
      </c>
      <c r="J13" t="s">
        <v>508</v>
      </c>
      <c r="K13">
        <v>5</v>
      </c>
      <c r="L13">
        <v>3.2</v>
      </c>
      <c r="M13">
        <v>7</v>
      </c>
      <c r="N13">
        <v>6</v>
      </c>
      <c r="O13">
        <v>6</v>
      </c>
      <c r="P13">
        <v>3</v>
      </c>
      <c r="Q13">
        <v>2</v>
      </c>
      <c r="R13">
        <v>1</v>
      </c>
      <c r="S13">
        <v>0</v>
      </c>
      <c r="T13">
        <v>4.5</v>
      </c>
      <c r="U13">
        <v>3.95</v>
      </c>
      <c r="V13">
        <v>21</v>
      </c>
      <c r="W13">
        <v>71</v>
      </c>
      <c r="X13">
        <v>48</v>
      </c>
      <c r="Y13">
        <v>12</v>
      </c>
      <c r="Z13">
        <v>8</v>
      </c>
      <c r="AA13">
        <v>3</v>
      </c>
      <c r="AB13">
        <v>13</v>
      </c>
      <c r="AC13">
        <v>5</v>
      </c>
      <c r="AD13">
        <v>2</v>
      </c>
      <c r="AE13">
        <v>0</v>
      </c>
      <c r="AF13">
        <v>22</v>
      </c>
      <c r="AG13">
        <v>0</v>
      </c>
      <c r="AH13">
        <v>0</v>
      </c>
      <c r="AI13">
        <v>0</v>
      </c>
      <c r="AJ13">
        <v>18</v>
      </c>
      <c r="AK13">
        <v>3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0.75</v>
      </c>
      <c r="AR13">
        <v>-0.35899999999999999</v>
      </c>
      <c r="AS13">
        <v>1.17</v>
      </c>
      <c r="AT13" s="2">
        <v>-3.3999999999999998E-3</v>
      </c>
      <c r="AU13">
        <v>-4.55</v>
      </c>
    </row>
    <row r="14" spans="1:47" x14ac:dyDescent="0.2">
      <c r="A14" t="s">
        <v>624</v>
      </c>
      <c r="B14" t="s">
        <v>653</v>
      </c>
      <c r="C14">
        <v>60</v>
      </c>
      <c r="D14" t="s">
        <v>427</v>
      </c>
      <c r="E14" t="s">
        <v>158</v>
      </c>
      <c r="F14" t="s">
        <v>464</v>
      </c>
      <c r="G14" t="s">
        <v>452</v>
      </c>
      <c r="H14" t="s">
        <v>70</v>
      </c>
      <c r="I14" t="s">
        <v>66</v>
      </c>
      <c r="J14" t="s">
        <v>510</v>
      </c>
      <c r="K14">
        <v>4</v>
      </c>
      <c r="L14">
        <v>7</v>
      </c>
      <c r="M14">
        <v>8</v>
      </c>
      <c r="N14">
        <v>1</v>
      </c>
      <c r="O14">
        <v>1</v>
      </c>
      <c r="P14">
        <v>1</v>
      </c>
      <c r="Q14">
        <v>10</v>
      </c>
      <c r="R14">
        <v>0</v>
      </c>
      <c r="S14">
        <v>0</v>
      </c>
      <c r="T14">
        <v>4.2300000000000004</v>
      </c>
      <c r="U14">
        <v>3.68</v>
      </c>
      <c r="V14">
        <v>28</v>
      </c>
      <c r="W14">
        <v>109</v>
      </c>
      <c r="X14">
        <v>71</v>
      </c>
      <c r="Y14">
        <v>21</v>
      </c>
      <c r="Z14">
        <v>18</v>
      </c>
      <c r="AA14">
        <v>12</v>
      </c>
      <c r="AB14">
        <v>5</v>
      </c>
      <c r="AC14">
        <v>0</v>
      </c>
      <c r="AD14">
        <v>0</v>
      </c>
      <c r="AE14">
        <v>0</v>
      </c>
      <c r="AF14">
        <v>66</v>
      </c>
      <c r="AG14">
        <v>0</v>
      </c>
      <c r="AH14">
        <v>0</v>
      </c>
      <c r="AI14">
        <v>0</v>
      </c>
      <c r="AJ14">
        <v>27</v>
      </c>
      <c r="AK14">
        <v>1</v>
      </c>
      <c r="AL14">
        <v>0</v>
      </c>
      <c r="AM14">
        <v>0</v>
      </c>
      <c r="AN14">
        <v>2</v>
      </c>
      <c r="AO14">
        <v>0</v>
      </c>
      <c r="AP14">
        <v>0</v>
      </c>
      <c r="AQ14">
        <v>1.19</v>
      </c>
      <c r="AR14">
        <v>0.28799999999999998</v>
      </c>
      <c r="AS14">
        <v>1.49</v>
      </c>
      <c r="AT14" s="2">
        <v>2.2000000000000001E-3</v>
      </c>
      <c r="AU14">
        <v>2.69</v>
      </c>
    </row>
    <row r="15" spans="1:47" x14ac:dyDescent="0.2">
      <c r="A15" t="s">
        <v>624</v>
      </c>
      <c r="B15" t="s">
        <v>653</v>
      </c>
      <c r="C15">
        <v>64</v>
      </c>
      <c r="D15" t="s">
        <v>186</v>
      </c>
      <c r="E15" t="s">
        <v>157</v>
      </c>
      <c r="F15" t="s">
        <v>59</v>
      </c>
      <c r="G15" t="s">
        <v>409</v>
      </c>
      <c r="H15" t="s">
        <v>94</v>
      </c>
      <c r="I15" t="s">
        <v>66</v>
      </c>
      <c r="J15" t="s">
        <v>512</v>
      </c>
      <c r="K15">
        <v>4</v>
      </c>
      <c r="L15">
        <v>7</v>
      </c>
      <c r="M15">
        <v>2</v>
      </c>
      <c r="N15">
        <v>0</v>
      </c>
      <c r="O15">
        <v>0</v>
      </c>
      <c r="P15">
        <v>1</v>
      </c>
      <c r="Q15">
        <v>11</v>
      </c>
      <c r="R15">
        <v>0</v>
      </c>
      <c r="S15">
        <v>1</v>
      </c>
      <c r="T15">
        <v>3.9</v>
      </c>
      <c r="U15">
        <v>3.46</v>
      </c>
      <c r="V15">
        <v>25</v>
      </c>
      <c r="W15">
        <v>108</v>
      </c>
      <c r="X15">
        <v>74</v>
      </c>
      <c r="Y15">
        <v>19</v>
      </c>
      <c r="Z15">
        <v>17</v>
      </c>
      <c r="AA15">
        <v>7</v>
      </c>
      <c r="AB15">
        <v>5</v>
      </c>
      <c r="AC15">
        <v>2</v>
      </c>
      <c r="AD15">
        <v>1</v>
      </c>
      <c r="AE15">
        <v>0</v>
      </c>
      <c r="AF15">
        <v>83</v>
      </c>
      <c r="AG15">
        <v>1</v>
      </c>
      <c r="AH15">
        <v>0</v>
      </c>
      <c r="AI15">
        <v>0</v>
      </c>
      <c r="AJ15">
        <v>23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0.81</v>
      </c>
      <c r="AR15">
        <v>0.315</v>
      </c>
      <c r="AS15">
        <v>1.04</v>
      </c>
      <c r="AT15" s="2">
        <v>2.3999999999999998E-3</v>
      </c>
      <c r="AU15">
        <v>3.51</v>
      </c>
    </row>
    <row r="16" spans="1:47" x14ac:dyDescent="0.2">
      <c r="A16" t="s">
        <v>624</v>
      </c>
      <c r="B16" t="s">
        <v>653</v>
      </c>
      <c r="C16">
        <v>69</v>
      </c>
      <c r="D16" t="s">
        <v>358</v>
      </c>
      <c r="E16" t="s">
        <v>158</v>
      </c>
      <c r="F16" t="s">
        <v>77</v>
      </c>
      <c r="G16" t="s">
        <v>409</v>
      </c>
      <c r="H16" t="s">
        <v>480</v>
      </c>
      <c r="I16" t="s">
        <v>429</v>
      </c>
      <c r="J16" t="s">
        <v>664</v>
      </c>
      <c r="K16">
        <v>4</v>
      </c>
      <c r="L16">
        <v>1.1000000000000001</v>
      </c>
      <c r="M16">
        <v>4</v>
      </c>
      <c r="N16">
        <v>4</v>
      </c>
      <c r="O16">
        <v>4</v>
      </c>
      <c r="P16">
        <v>1</v>
      </c>
      <c r="Q16">
        <v>2</v>
      </c>
      <c r="R16">
        <v>0</v>
      </c>
      <c r="S16">
        <v>1</v>
      </c>
      <c r="T16">
        <v>4.24</v>
      </c>
      <c r="U16">
        <v>3.48</v>
      </c>
      <c r="V16">
        <v>10</v>
      </c>
      <c r="W16">
        <v>39</v>
      </c>
      <c r="X16">
        <v>25</v>
      </c>
      <c r="Y16">
        <v>9</v>
      </c>
      <c r="Z16">
        <v>2</v>
      </c>
      <c r="AA16">
        <v>2</v>
      </c>
      <c r="AB16">
        <v>4</v>
      </c>
      <c r="AC16">
        <v>2</v>
      </c>
      <c r="AD16">
        <v>0</v>
      </c>
      <c r="AE16">
        <v>0</v>
      </c>
      <c r="AF16">
        <v>31</v>
      </c>
      <c r="AG16">
        <v>0</v>
      </c>
      <c r="AH16">
        <v>0</v>
      </c>
      <c r="AI16">
        <v>0</v>
      </c>
      <c r="AJ16">
        <v>8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1.19</v>
      </c>
      <c r="AR16">
        <v>-0.28199999999999997</v>
      </c>
      <c r="AS16">
        <v>2.04</v>
      </c>
      <c r="AT16" s="2">
        <v>-2.8999999999999998E-3</v>
      </c>
      <c r="AU16">
        <v>-3.23</v>
      </c>
    </row>
    <row r="17" spans="1:47" x14ac:dyDescent="0.2">
      <c r="A17" t="s">
        <v>624</v>
      </c>
      <c r="B17" t="s">
        <v>653</v>
      </c>
      <c r="C17">
        <v>86</v>
      </c>
      <c r="D17" t="s">
        <v>106</v>
      </c>
      <c r="E17" t="s">
        <v>158</v>
      </c>
      <c r="F17" t="s">
        <v>69</v>
      </c>
      <c r="G17" t="s">
        <v>411</v>
      </c>
      <c r="H17" t="s">
        <v>335</v>
      </c>
      <c r="I17" t="s">
        <v>57</v>
      </c>
      <c r="J17" t="s">
        <v>263</v>
      </c>
      <c r="K17">
        <v>19</v>
      </c>
      <c r="L17">
        <v>5.0999999999999996</v>
      </c>
      <c r="M17">
        <v>7</v>
      </c>
      <c r="N17">
        <v>3</v>
      </c>
      <c r="O17">
        <v>3</v>
      </c>
      <c r="P17">
        <v>0</v>
      </c>
      <c r="Q17">
        <v>7</v>
      </c>
      <c r="R17">
        <v>2</v>
      </c>
      <c r="S17">
        <v>1</v>
      </c>
      <c r="T17">
        <v>4.28</v>
      </c>
      <c r="U17">
        <v>3.62</v>
      </c>
      <c r="V17">
        <v>22</v>
      </c>
      <c r="W17">
        <v>96</v>
      </c>
      <c r="X17">
        <v>65</v>
      </c>
      <c r="Y17">
        <v>21</v>
      </c>
      <c r="Z17">
        <v>13</v>
      </c>
      <c r="AA17">
        <v>7</v>
      </c>
      <c r="AB17">
        <v>7</v>
      </c>
      <c r="AC17">
        <v>3</v>
      </c>
      <c r="AD17">
        <v>1</v>
      </c>
      <c r="AE17">
        <v>0</v>
      </c>
      <c r="AF17">
        <v>49</v>
      </c>
      <c r="AG17">
        <v>0</v>
      </c>
      <c r="AH17">
        <v>1</v>
      </c>
      <c r="AI17">
        <v>0</v>
      </c>
      <c r="AJ17">
        <v>21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1.0900000000000001</v>
      </c>
      <c r="AR17">
        <v>-1.4E-2</v>
      </c>
      <c r="AS17">
        <v>0.52</v>
      </c>
      <c r="AT17" s="2">
        <v>0</v>
      </c>
      <c r="AU17">
        <v>-0.12</v>
      </c>
    </row>
    <row r="18" spans="1:47" x14ac:dyDescent="0.2">
      <c r="A18" t="s">
        <v>624</v>
      </c>
      <c r="B18" t="s">
        <v>653</v>
      </c>
      <c r="C18">
        <v>91</v>
      </c>
      <c r="D18" t="s">
        <v>247</v>
      </c>
      <c r="E18" t="s">
        <v>158</v>
      </c>
      <c r="F18" t="s">
        <v>55</v>
      </c>
      <c r="G18" t="s">
        <v>452</v>
      </c>
      <c r="H18" t="s">
        <v>665</v>
      </c>
      <c r="I18" t="s">
        <v>52</v>
      </c>
      <c r="J18" t="s">
        <v>267</v>
      </c>
      <c r="K18">
        <v>4</v>
      </c>
      <c r="L18">
        <v>5</v>
      </c>
      <c r="M18">
        <v>5</v>
      </c>
      <c r="N18">
        <v>1</v>
      </c>
      <c r="O18">
        <v>1</v>
      </c>
      <c r="P18">
        <v>1</v>
      </c>
      <c r="Q18">
        <v>7</v>
      </c>
      <c r="R18">
        <v>0</v>
      </c>
      <c r="S18">
        <v>0</v>
      </c>
      <c r="T18">
        <v>4.16</v>
      </c>
      <c r="U18">
        <v>3.48</v>
      </c>
      <c r="V18">
        <v>21</v>
      </c>
      <c r="W18">
        <v>83</v>
      </c>
      <c r="X18">
        <v>53</v>
      </c>
      <c r="Y18">
        <v>11</v>
      </c>
      <c r="Z18">
        <v>13</v>
      </c>
      <c r="AA18">
        <v>3</v>
      </c>
      <c r="AB18">
        <v>10</v>
      </c>
      <c r="AC18">
        <v>7</v>
      </c>
      <c r="AD18">
        <v>0</v>
      </c>
      <c r="AE18">
        <v>0</v>
      </c>
      <c r="AF18">
        <v>59</v>
      </c>
      <c r="AG18">
        <v>0</v>
      </c>
      <c r="AH18">
        <v>0</v>
      </c>
      <c r="AI18">
        <v>0</v>
      </c>
      <c r="AJ18">
        <v>19</v>
      </c>
      <c r="AK18">
        <v>1</v>
      </c>
      <c r="AL18">
        <v>1</v>
      </c>
      <c r="AM18">
        <v>0</v>
      </c>
      <c r="AN18">
        <v>0</v>
      </c>
      <c r="AO18">
        <v>1</v>
      </c>
      <c r="AP18">
        <v>0</v>
      </c>
      <c r="AQ18">
        <v>0.56000000000000005</v>
      </c>
      <c r="AR18">
        <v>0.156</v>
      </c>
      <c r="AS18">
        <v>0.41</v>
      </c>
      <c r="AT18" s="2">
        <v>6.9999999999999999E-4</v>
      </c>
      <c r="AU18">
        <v>1.64</v>
      </c>
    </row>
    <row r="19" spans="1:47" x14ac:dyDescent="0.2">
      <c r="A19" t="s">
        <v>624</v>
      </c>
      <c r="B19" t="s">
        <v>653</v>
      </c>
      <c r="C19">
        <v>97</v>
      </c>
      <c r="D19" t="s">
        <v>459</v>
      </c>
      <c r="E19" t="s">
        <v>157</v>
      </c>
      <c r="F19" t="s">
        <v>93</v>
      </c>
      <c r="G19" s="6" t="s">
        <v>411</v>
      </c>
      <c r="H19" t="s">
        <v>666</v>
      </c>
      <c r="I19" t="s">
        <v>66</v>
      </c>
      <c r="J19" t="s">
        <v>272</v>
      </c>
      <c r="K19">
        <v>5</v>
      </c>
      <c r="L19">
        <v>6.2</v>
      </c>
      <c r="M19">
        <v>5</v>
      </c>
      <c r="N19">
        <v>2</v>
      </c>
      <c r="O19">
        <v>2</v>
      </c>
      <c r="P19">
        <v>1</v>
      </c>
      <c r="Q19">
        <v>8</v>
      </c>
      <c r="R19">
        <v>1</v>
      </c>
      <c r="S19">
        <v>0</v>
      </c>
      <c r="T19">
        <v>4.03</v>
      </c>
      <c r="U19">
        <v>3.43</v>
      </c>
      <c r="V19">
        <v>24</v>
      </c>
      <c r="W19">
        <v>96</v>
      </c>
      <c r="X19">
        <v>62</v>
      </c>
      <c r="Y19">
        <v>15</v>
      </c>
      <c r="Z19">
        <v>16</v>
      </c>
      <c r="AA19">
        <v>7</v>
      </c>
      <c r="AB19">
        <v>8</v>
      </c>
      <c r="AC19">
        <v>5</v>
      </c>
      <c r="AD19">
        <v>0</v>
      </c>
      <c r="AE19">
        <v>0</v>
      </c>
      <c r="AF19">
        <v>63</v>
      </c>
      <c r="AG19">
        <v>1</v>
      </c>
      <c r="AH19">
        <v>0</v>
      </c>
      <c r="AI19">
        <v>0</v>
      </c>
      <c r="AJ19">
        <v>23</v>
      </c>
      <c r="AK19">
        <v>0</v>
      </c>
      <c r="AL19">
        <v>1</v>
      </c>
      <c r="AM19">
        <v>0</v>
      </c>
      <c r="AN19">
        <v>2</v>
      </c>
      <c r="AO19">
        <v>0</v>
      </c>
      <c r="AP19">
        <v>0</v>
      </c>
      <c r="AQ19">
        <v>0.55000000000000004</v>
      </c>
      <c r="AR19">
        <v>0.248</v>
      </c>
      <c r="AS19">
        <v>0.33</v>
      </c>
      <c r="AT19" s="2">
        <v>8.9999999999999998E-4</v>
      </c>
      <c r="AU19">
        <v>1.82</v>
      </c>
    </row>
    <row r="20" spans="1:47" x14ac:dyDescent="0.2">
      <c r="A20" t="s">
        <v>624</v>
      </c>
      <c r="B20" t="s">
        <v>653</v>
      </c>
      <c r="C20">
        <v>102</v>
      </c>
      <c r="D20" t="s">
        <v>256</v>
      </c>
      <c r="E20" t="s">
        <v>157</v>
      </c>
      <c r="F20" t="s">
        <v>80</v>
      </c>
      <c r="G20" t="s">
        <v>409</v>
      </c>
      <c r="H20" t="s">
        <v>235</v>
      </c>
      <c r="I20" t="s">
        <v>66</v>
      </c>
      <c r="K20">
        <v>5</v>
      </c>
      <c r="L20">
        <v>6.1</v>
      </c>
      <c r="M20">
        <v>7</v>
      </c>
      <c r="N20">
        <v>3</v>
      </c>
      <c r="O20">
        <v>1</v>
      </c>
      <c r="P20">
        <v>2</v>
      </c>
      <c r="Q20">
        <v>8</v>
      </c>
      <c r="R20">
        <v>1</v>
      </c>
      <c r="S20">
        <v>0</v>
      </c>
      <c r="T20">
        <v>3.89</v>
      </c>
      <c r="U20">
        <v>3.44</v>
      </c>
      <c r="V20">
        <v>27</v>
      </c>
      <c r="W20">
        <v>97</v>
      </c>
      <c r="X20">
        <v>68</v>
      </c>
      <c r="Y20">
        <v>12</v>
      </c>
      <c r="Z20">
        <v>19</v>
      </c>
      <c r="AA20">
        <v>9</v>
      </c>
      <c r="AB20">
        <v>8</v>
      </c>
      <c r="AC20">
        <v>1</v>
      </c>
      <c r="AD20">
        <v>1</v>
      </c>
      <c r="AE20">
        <v>0</v>
      </c>
      <c r="AF20">
        <v>57</v>
      </c>
      <c r="AG20">
        <v>1</v>
      </c>
      <c r="AH20">
        <v>0</v>
      </c>
      <c r="AI20">
        <v>0</v>
      </c>
      <c r="AJ20">
        <v>25</v>
      </c>
      <c r="AK20">
        <v>3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1.0900000000000001</v>
      </c>
      <c r="AR20">
        <v>-2.7E-2</v>
      </c>
      <c r="AS20">
        <v>0.96</v>
      </c>
      <c r="AT20" s="2">
        <v>-1E-4</v>
      </c>
      <c r="AU20">
        <v>0.41</v>
      </c>
    </row>
    <row r="21" spans="1:47" x14ac:dyDescent="0.2">
      <c r="A21" t="s">
        <v>624</v>
      </c>
      <c r="B21" t="s">
        <v>653</v>
      </c>
      <c r="C21">
        <v>107</v>
      </c>
      <c r="D21" t="s">
        <v>257</v>
      </c>
      <c r="E21" t="s">
        <v>157</v>
      </c>
      <c r="F21" t="s">
        <v>77</v>
      </c>
      <c r="G21" t="s">
        <v>409</v>
      </c>
      <c r="H21" t="s">
        <v>364</v>
      </c>
      <c r="I21" t="s">
        <v>85</v>
      </c>
      <c r="J21" t="s">
        <v>276</v>
      </c>
      <c r="K21">
        <v>4</v>
      </c>
      <c r="L21">
        <v>7.1</v>
      </c>
      <c r="M21">
        <v>4</v>
      </c>
      <c r="N21">
        <v>0</v>
      </c>
      <c r="O21">
        <v>0</v>
      </c>
      <c r="P21">
        <v>0</v>
      </c>
      <c r="Q21">
        <v>10</v>
      </c>
      <c r="R21">
        <v>0</v>
      </c>
      <c r="S21">
        <v>0</v>
      </c>
      <c r="T21">
        <v>3.66</v>
      </c>
      <c r="U21">
        <v>3.26</v>
      </c>
      <c r="V21">
        <v>25</v>
      </c>
      <c r="W21">
        <v>101</v>
      </c>
      <c r="X21">
        <v>72</v>
      </c>
      <c r="Y21">
        <v>13</v>
      </c>
      <c r="Z21">
        <v>17</v>
      </c>
      <c r="AA21">
        <v>10</v>
      </c>
      <c r="AB21">
        <v>5</v>
      </c>
      <c r="AC21">
        <v>2</v>
      </c>
      <c r="AD21">
        <v>1</v>
      </c>
      <c r="AE21">
        <v>0</v>
      </c>
      <c r="AF21">
        <v>80</v>
      </c>
      <c r="AG21">
        <v>0</v>
      </c>
      <c r="AH21">
        <v>0</v>
      </c>
      <c r="AI21">
        <v>0</v>
      </c>
      <c r="AJ21">
        <v>25</v>
      </c>
      <c r="AK21">
        <v>0</v>
      </c>
      <c r="AL21">
        <v>1</v>
      </c>
      <c r="AM21">
        <v>0</v>
      </c>
      <c r="AN21">
        <v>1</v>
      </c>
      <c r="AO21">
        <v>0</v>
      </c>
      <c r="AP21">
        <v>0</v>
      </c>
      <c r="AQ21">
        <v>1.19</v>
      </c>
      <c r="AR21">
        <v>0.47599999999999998</v>
      </c>
      <c r="AS21">
        <v>1.03</v>
      </c>
      <c r="AT21" s="2">
        <v>2.5000000000000001E-3</v>
      </c>
      <c r="AU21">
        <v>3.6</v>
      </c>
    </row>
    <row r="22" spans="1:47" x14ac:dyDescent="0.2">
      <c r="A22" t="s">
        <v>624</v>
      </c>
      <c r="B22" t="s">
        <v>653</v>
      </c>
      <c r="C22">
        <v>112</v>
      </c>
      <c r="D22" t="s">
        <v>373</v>
      </c>
      <c r="E22" t="s">
        <v>158</v>
      </c>
      <c r="F22" t="s">
        <v>77</v>
      </c>
      <c r="G22" t="s">
        <v>409</v>
      </c>
      <c r="H22" t="s">
        <v>136</v>
      </c>
      <c r="I22" t="s">
        <v>66</v>
      </c>
      <c r="J22" t="s">
        <v>667</v>
      </c>
      <c r="K22">
        <v>5</v>
      </c>
      <c r="L22">
        <v>6.1</v>
      </c>
      <c r="M22">
        <v>10</v>
      </c>
      <c r="N22">
        <v>3</v>
      </c>
      <c r="O22">
        <v>3</v>
      </c>
      <c r="P22">
        <v>1</v>
      </c>
      <c r="Q22">
        <v>8</v>
      </c>
      <c r="R22">
        <v>1</v>
      </c>
      <c r="S22">
        <v>1</v>
      </c>
      <c r="T22">
        <v>3.69</v>
      </c>
      <c r="U22">
        <v>3.28</v>
      </c>
      <c r="V22">
        <v>29</v>
      </c>
      <c r="W22">
        <v>97</v>
      </c>
      <c r="X22">
        <v>63</v>
      </c>
      <c r="Y22">
        <v>19</v>
      </c>
      <c r="Z22">
        <v>14</v>
      </c>
      <c r="AA22">
        <v>9</v>
      </c>
      <c r="AB22">
        <v>10</v>
      </c>
      <c r="AC22">
        <v>7</v>
      </c>
      <c r="AD22">
        <v>0</v>
      </c>
      <c r="AE22">
        <v>0</v>
      </c>
      <c r="AF22">
        <v>48</v>
      </c>
      <c r="AG22">
        <v>0</v>
      </c>
      <c r="AH22">
        <v>0</v>
      </c>
      <c r="AI22">
        <v>0</v>
      </c>
      <c r="AJ22">
        <v>27</v>
      </c>
      <c r="AK22">
        <v>2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0.75</v>
      </c>
      <c r="AR22">
        <v>-8.5999999999999993E-2</v>
      </c>
      <c r="AS22">
        <v>0.45</v>
      </c>
      <c r="AT22" s="2">
        <v>-2.9999999999999997E-4</v>
      </c>
      <c r="AU22">
        <v>-0.01</v>
      </c>
    </row>
    <row r="23" spans="1:47" x14ac:dyDescent="0.2">
      <c r="A23" t="s">
        <v>624</v>
      </c>
      <c r="B23" t="s">
        <v>653</v>
      </c>
      <c r="C23">
        <v>117</v>
      </c>
      <c r="D23" t="s">
        <v>261</v>
      </c>
      <c r="E23" t="s">
        <v>157</v>
      </c>
      <c r="F23" t="s">
        <v>59</v>
      </c>
      <c r="G23" t="s">
        <v>409</v>
      </c>
      <c r="H23" t="s">
        <v>668</v>
      </c>
      <c r="I23" t="s">
        <v>66</v>
      </c>
      <c r="J23" t="s">
        <v>669</v>
      </c>
      <c r="K23">
        <v>4</v>
      </c>
      <c r="L23">
        <v>7</v>
      </c>
      <c r="M23">
        <v>3</v>
      </c>
      <c r="N23">
        <v>1</v>
      </c>
      <c r="O23">
        <v>0</v>
      </c>
      <c r="P23">
        <v>0</v>
      </c>
      <c r="Q23">
        <v>9</v>
      </c>
      <c r="R23">
        <v>0</v>
      </c>
      <c r="S23">
        <v>0</v>
      </c>
      <c r="T23">
        <v>3.5</v>
      </c>
      <c r="U23">
        <v>3.14</v>
      </c>
      <c r="V23">
        <v>25</v>
      </c>
      <c r="W23">
        <v>90</v>
      </c>
      <c r="X23">
        <v>64</v>
      </c>
      <c r="Y23">
        <v>14</v>
      </c>
      <c r="Z23">
        <v>16</v>
      </c>
      <c r="AA23">
        <v>9</v>
      </c>
      <c r="AB23">
        <v>7</v>
      </c>
      <c r="AC23">
        <v>2</v>
      </c>
      <c r="AD23">
        <v>2</v>
      </c>
      <c r="AE23">
        <v>0</v>
      </c>
      <c r="AF23">
        <v>78</v>
      </c>
      <c r="AG23">
        <v>0</v>
      </c>
      <c r="AH23">
        <v>0</v>
      </c>
      <c r="AI23">
        <v>0</v>
      </c>
      <c r="AJ23">
        <v>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0.55000000000000004</v>
      </c>
      <c r="AR23">
        <v>0.124</v>
      </c>
      <c r="AS23">
        <v>0.14000000000000001</v>
      </c>
      <c r="AT23" s="2">
        <v>2.0000000000000001E-4</v>
      </c>
      <c r="AU23">
        <v>2.5099999999999998</v>
      </c>
    </row>
    <row r="24" spans="1:47" x14ac:dyDescent="0.2">
      <c r="A24" t="s">
        <v>624</v>
      </c>
      <c r="B24" t="s">
        <v>653</v>
      </c>
      <c r="C24">
        <v>121</v>
      </c>
      <c r="D24" t="s">
        <v>264</v>
      </c>
      <c r="E24" t="s">
        <v>158</v>
      </c>
      <c r="F24" t="s">
        <v>88</v>
      </c>
      <c r="G24" t="s">
        <v>410</v>
      </c>
      <c r="H24" t="s">
        <v>189</v>
      </c>
      <c r="I24" t="s">
        <v>66</v>
      </c>
      <c r="J24" t="s">
        <v>670</v>
      </c>
      <c r="K24">
        <v>4</v>
      </c>
      <c r="L24">
        <v>7</v>
      </c>
      <c r="M24">
        <v>3</v>
      </c>
      <c r="N24">
        <v>0</v>
      </c>
      <c r="O24">
        <v>0</v>
      </c>
      <c r="P24">
        <v>1</v>
      </c>
      <c r="Q24">
        <v>6</v>
      </c>
      <c r="R24">
        <v>0</v>
      </c>
      <c r="S24">
        <v>0</v>
      </c>
      <c r="T24">
        <v>3.33</v>
      </c>
      <c r="U24">
        <v>3.08</v>
      </c>
      <c r="V24">
        <v>26</v>
      </c>
      <c r="W24">
        <v>116</v>
      </c>
      <c r="X24">
        <v>76</v>
      </c>
      <c r="Y24">
        <v>18</v>
      </c>
      <c r="Z24">
        <v>18</v>
      </c>
      <c r="AA24">
        <v>11</v>
      </c>
      <c r="AB24">
        <v>8</v>
      </c>
      <c r="AC24">
        <v>2</v>
      </c>
      <c r="AD24">
        <v>1</v>
      </c>
      <c r="AE24">
        <v>0</v>
      </c>
      <c r="AF24">
        <v>76</v>
      </c>
      <c r="AG24">
        <v>0</v>
      </c>
      <c r="AH24">
        <v>0</v>
      </c>
      <c r="AI24">
        <v>0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1.03</v>
      </c>
      <c r="AR24">
        <v>0.41299999999999998</v>
      </c>
      <c r="AS24">
        <v>0.18</v>
      </c>
      <c r="AT24" s="2">
        <v>4.0000000000000002E-4</v>
      </c>
      <c r="AU24">
        <v>3.69</v>
      </c>
    </row>
    <row r="25" spans="1:47" x14ac:dyDescent="0.2">
      <c r="A25" t="s">
        <v>624</v>
      </c>
      <c r="B25" t="s">
        <v>653</v>
      </c>
      <c r="C25">
        <v>126</v>
      </c>
      <c r="D25" t="s">
        <v>439</v>
      </c>
      <c r="E25" t="s">
        <v>157</v>
      </c>
      <c r="F25" t="s">
        <v>102</v>
      </c>
      <c r="G25" t="s">
        <v>410</v>
      </c>
      <c r="H25" t="s">
        <v>623</v>
      </c>
      <c r="I25" t="s">
        <v>74</v>
      </c>
      <c r="J25" t="s">
        <v>671</v>
      </c>
      <c r="K25">
        <v>4</v>
      </c>
      <c r="L25">
        <v>3.2</v>
      </c>
      <c r="M25">
        <v>8</v>
      </c>
      <c r="N25">
        <v>6</v>
      </c>
      <c r="O25">
        <v>5</v>
      </c>
      <c r="P25">
        <v>1</v>
      </c>
      <c r="Q25">
        <v>6</v>
      </c>
      <c r="R25">
        <v>1</v>
      </c>
      <c r="S25">
        <v>0</v>
      </c>
      <c r="T25">
        <v>3.55</v>
      </c>
      <c r="U25">
        <v>3.11</v>
      </c>
      <c r="V25">
        <v>20</v>
      </c>
      <c r="W25">
        <v>81</v>
      </c>
      <c r="X25">
        <v>58</v>
      </c>
      <c r="Y25">
        <v>15</v>
      </c>
      <c r="Z25">
        <v>9</v>
      </c>
      <c r="AA25">
        <v>6</v>
      </c>
      <c r="AB25">
        <v>7</v>
      </c>
      <c r="AC25">
        <v>5</v>
      </c>
      <c r="AD25">
        <v>0</v>
      </c>
      <c r="AE25">
        <v>0</v>
      </c>
      <c r="AF25">
        <v>28</v>
      </c>
      <c r="AG25">
        <v>0</v>
      </c>
      <c r="AH25">
        <v>1</v>
      </c>
      <c r="AI25">
        <v>0</v>
      </c>
      <c r="AJ25">
        <v>19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1.22</v>
      </c>
      <c r="AR25">
        <v>-0.39900000000000002</v>
      </c>
      <c r="AS25">
        <v>0.2</v>
      </c>
      <c r="AT25" s="2">
        <v>-4.0000000000000002E-4</v>
      </c>
      <c r="AU25">
        <v>-4.21</v>
      </c>
    </row>
    <row r="26" spans="1:47" x14ac:dyDescent="0.2">
      <c r="A26" t="s">
        <v>624</v>
      </c>
      <c r="B26" t="s">
        <v>653</v>
      </c>
      <c r="C26">
        <v>131</v>
      </c>
      <c r="D26" t="s">
        <v>329</v>
      </c>
      <c r="E26" t="s">
        <v>158</v>
      </c>
      <c r="F26" t="s">
        <v>77</v>
      </c>
      <c r="G26" t="s">
        <v>409</v>
      </c>
      <c r="H26" t="s">
        <v>84</v>
      </c>
      <c r="I26" t="s">
        <v>85</v>
      </c>
      <c r="J26" t="s">
        <v>672</v>
      </c>
      <c r="K26">
        <v>5</v>
      </c>
      <c r="L26">
        <v>7.2</v>
      </c>
      <c r="M26">
        <v>4</v>
      </c>
      <c r="N26">
        <v>0</v>
      </c>
      <c r="O26">
        <v>0</v>
      </c>
      <c r="P26">
        <v>2</v>
      </c>
      <c r="Q26">
        <v>11</v>
      </c>
      <c r="R26">
        <v>0</v>
      </c>
      <c r="S26">
        <v>0</v>
      </c>
      <c r="T26">
        <v>3.38</v>
      </c>
      <c r="U26">
        <v>3</v>
      </c>
      <c r="V26">
        <v>29</v>
      </c>
      <c r="W26">
        <v>104</v>
      </c>
      <c r="X26">
        <v>71</v>
      </c>
      <c r="Y26">
        <v>20</v>
      </c>
      <c r="Z26">
        <v>18</v>
      </c>
      <c r="AA26">
        <v>9</v>
      </c>
      <c r="AB26">
        <v>7</v>
      </c>
      <c r="AC26">
        <v>2</v>
      </c>
      <c r="AD26">
        <v>1</v>
      </c>
      <c r="AE26">
        <v>0</v>
      </c>
      <c r="AF26">
        <v>80</v>
      </c>
      <c r="AG26">
        <v>0</v>
      </c>
      <c r="AH26">
        <v>0</v>
      </c>
      <c r="AI26">
        <v>0</v>
      </c>
      <c r="AJ26">
        <v>27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0.79</v>
      </c>
      <c r="AR26">
        <v>0.32200000000000001</v>
      </c>
      <c r="AS26">
        <v>0.12</v>
      </c>
      <c r="AT26" s="2">
        <v>2.9999999999999997E-4</v>
      </c>
      <c r="AU26">
        <v>4.1100000000000003</v>
      </c>
    </row>
    <row r="27" spans="1:47" x14ac:dyDescent="0.2">
      <c r="A27" t="s">
        <v>624</v>
      </c>
      <c r="B27" t="s">
        <v>653</v>
      </c>
      <c r="C27">
        <v>136</v>
      </c>
      <c r="D27" t="s">
        <v>488</v>
      </c>
      <c r="E27" t="s">
        <v>158</v>
      </c>
      <c r="F27" t="s">
        <v>117</v>
      </c>
      <c r="G27" t="s">
        <v>410</v>
      </c>
      <c r="H27" t="s">
        <v>203</v>
      </c>
      <c r="I27" t="s">
        <v>66</v>
      </c>
      <c r="J27" t="s">
        <v>673</v>
      </c>
      <c r="K27">
        <v>4</v>
      </c>
      <c r="L27">
        <v>6.1</v>
      </c>
      <c r="M27">
        <v>9</v>
      </c>
      <c r="N27">
        <v>5</v>
      </c>
      <c r="O27">
        <v>5</v>
      </c>
      <c r="P27">
        <v>2</v>
      </c>
      <c r="Q27">
        <v>9</v>
      </c>
      <c r="R27">
        <v>2</v>
      </c>
      <c r="S27">
        <v>0</v>
      </c>
      <c r="T27">
        <v>3.52</v>
      </c>
      <c r="U27">
        <v>3.1</v>
      </c>
      <c r="V27">
        <v>29</v>
      </c>
      <c r="W27">
        <v>107</v>
      </c>
      <c r="X27">
        <v>70</v>
      </c>
      <c r="Y27">
        <v>17</v>
      </c>
      <c r="Z27">
        <v>24</v>
      </c>
      <c r="AA27">
        <v>9</v>
      </c>
      <c r="AB27">
        <v>9</v>
      </c>
      <c r="AC27">
        <v>6</v>
      </c>
      <c r="AD27">
        <v>0</v>
      </c>
      <c r="AE27">
        <v>0</v>
      </c>
      <c r="AF27">
        <v>42</v>
      </c>
      <c r="AG27">
        <v>0</v>
      </c>
      <c r="AH27">
        <v>0</v>
      </c>
      <c r="AI27">
        <v>0</v>
      </c>
      <c r="AJ27">
        <v>26</v>
      </c>
      <c r="AK27">
        <v>2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0.73</v>
      </c>
      <c r="AR27">
        <v>-0.08</v>
      </c>
      <c r="AS27">
        <v>0.08</v>
      </c>
      <c r="AT27" s="2">
        <v>-1E-4</v>
      </c>
      <c r="AU27">
        <v>-1.27</v>
      </c>
    </row>
    <row r="28" spans="1:47" x14ac:dyDescent="0.2">
      <c r="A28" t="s">
        <v>624</v>
      </c>
      <c r="B28" t="s">
        <v>653</v>
      </c>
      <c r="C28">
        <v>141</v>
      </c>
      <c r="D28" t="s">
        <v>539</v>
      </c>
      <c r="E28" t="s">
        <v>157</v>
      </c>
      <c r="F28" t="s">
        <v>72</v>
      </c>
      <c r="G28" t="s">
        <v>410</v>
      </c>
      <c r="H28" t="s">
        <v>136</v>
      </c>
      <c r="I28" t="s">
        <v>85</v>
      </c>
      <c r="K28">
        <v>4</v>
      </c>
      <c r="L28">
        <v>8</v>
      </c>
      <c r="M28">
        <v>6</v>
      </c>
      <c r="N28">
        <v>2</v>
      </c>
      <c r="O28">
        <v>1</v>
      </c>
      <c r="P28">
        <v>1</v>
      </c>
      <c r="Q28">
        <v>14</v>
      </c>
      <c r="R28">
        <v>0</v>
      </c>
      <c r="S28">
        <v>0</v>
      </c>
      <c r="T28">
        <v>3.41</v>
      </c>
      <c r="U28">
        <v>2.95</v>
      </c>
      <c r="V28">
        <v>31</v>
      </c>
      <c r="W28">
        <v>113</v>
      </c>
      <c r="X28">
        <v>82</v>
      </c>
      <c r="Y28">
        <v>18</v>
      </c>
      <c r="Z28">
        <v>24</v>
      </c>
      <c r="AA28">
        <v>6</v>
      </c>
      <c r="AB28">
        <v>10</v>
      </c>
      <c r="AC28">
        <v>4</v>
      </c>
      <c r="AD28">
        <v>2</v>
      </c>
      <c r="AE28">
        <v>0</v>
      </c>
      <c r="AF28">
        <v>77</v>
      </c>
      <c r="AG28">
        <v>0</v>
      </c>
      <c r="AH28">
        <v>1</v>
      </c>
      <c r="AI28">
        <v>0</v>
      </c>
      <c r="AJ28">
        <v>29</v>
      </c>
      <c r="AK28">
        <v>3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1.53</v>
      </c>
      <c r="AR28">
        <v>0.18099999999999999</v>
      </c>
      <c r="AS28">
        <v>0.12</v>
      </c>
      <c r="AT28" s="2">
        <v>1E-4</v>
      </c>
      <c r="AU28">
        <v>2.0099999999999998</v>
      </c>
    </row>
    <row r="29" spans="1:47" x14ac:dyDescent="0.2">
      <c r="A29" t="s">
        <v>624</v>
      </c>
      <c r="B29" t="s">
        <v>653</v>
      </c>
      <c r="C29">
        <v>146</v>
      </c>
      <c r="D29" t="s">
        <v>406</v>
      </c>
      <c r="E29" t="s">
        <v>157</v>
      </c>
      <c r="F29" t="s">
        <v>117</v>
      </c>
      <c r="G29" t="s">
        <v>410</v>
      </c>
      <c r="H29" t="s">
        <v>51</v>
      </c>
      <c r="I29" t="s">
        <v>66</v>
      </c>
      <c r="J29" t="s">
        <v>674</v>
      </c>
      <c r="K29">
        <v>4</v>
      </c>
      <c r="L29">
        <v>7</v>
      </c>
      <c r="M29">
        <v>6</v>
      </c>
      <c r="N29">
        <v>3</v>
      </c>
      <c r="O29">
        <v>3</v>
      </c>
      <c r="P29">
        <v>2</v>
      </c>
      <c r="Q29">
        <v>5</v>
      </c>
      <c r="R29">
        <v>1</v>
      </c>
      <c r="S29">
        <v>0</v>
      </c>
      <c r="T29">
        <v>3.43</v>
      </c>
      <c r="U29">
        <v>3.01</v>
      </c>
      <c r="V29">
        <v>29</v>
      </c>
      <c r="W29">
        <v>101</v>
      </c>
      <c r="X29">
        <v>61</v>
      </c>
      <c r="Y29">
        <v>14</v>
      </c>
      <c r="Z29">
        <v>17</v>
      </c>
      <c r="AA29">
        <v>14</v>
      </c>
      <c r="AB29">
        <v>8</v>
      </c>
      <c r="AC29">
        <v>3</v>
      </c>
      <c r="AD29">
        <v>1</v>
      </c>
      <c r="AE29">
        <v>0</v>
      </c>
      <c r="AF29">
        <v>56</v>
      </c>
      <c r="AG29">
        <v>2</v>
      </c>
      <c r="AH29">
        <v>0</v>
      </c>
      <c r="AI29">
        <v>0</v>
      </c>
      <c r="AJ29">
        <v>26</v>
      </c>
      <c r="AK29">
        <v>0</v>
      </c>
      <c r="AL29">
        <v>2</v>
      </c>
      <c r="AM29">
        <v>0</v>
      </c>
      <c r="AN29">
        <v>0</v>
      </c>
      <c r="AO29">
        <v>1</v>
      </c>
      <c r="AP29">
        <v>0</v>
      </c>
      <c r="AQ29">
        <v>0.53</v>
      </c>
      <c r="AR29">
        <v>-7.6999999999999999E-2</v>
      </c>
      <c r="AS29">
        <v>0.05</v>
      </c>
      <c r="AT29" s="2">
        <v>-1E-4</v>
      </c>
      <c r="AU29">
        <v>0.47</v>
      </c>
    </row>
    <row r="30" spans="1:47" x14ac:dyDescent="0.2">
      <c r="A30" t="s">
        <v>624</v>
      </c>
      <c r="B30" t="s">
        <v>653</v>
      </c>
      <c r="C30">
        <v>151</v>
      </c>
      <c r="D30" t="s">
        <v>274</v>
      </c>
      <c r="E30" t="s">
        <v>158</v>
      </c>
      <c r="F30" t="s">
        <v>59</v>
      </c>
      <c r="G30" t="s">
        <v>409</v>
      </c>
      <c r="H30" t="s">
        <v>110</v>
      </c>
      <c r="I30" t="s">
        <v>66</v>
      </c>
      <c r="K30">
        <v>6</v>
      </c>
      <c r="L30">
        <v>6.2</v>
      </c>
      <c r="M30">
        <v>4</v>
      </c>
      <c r="N30">
        <v>1</v>
      </c>
      <c r="O30">
        <v>1</v>
      </c>
      <c r="P30">
        <v>1</v>
      </c>
      <c r="Q30">
        <v>11</v>
      </c>
      <c r="R30">
        <v>1</v>
      </c>
      <c r="S30">
        <v>0</v>
      </c>
      <c r="T30">
        <v>3.35</v>
      </c>
      <c r="U30">
        <v>2.98</v>
      </c>
      <c r="V30">
        <v>27</v>
      </c>
      <c r="W30">
        <v>111</v>
      </c>
      <c r="X30">
        <v>69</v>
      </c>
      <c r="Y30">
        <v>19</v>
      </c>
      <c r="Z30">
        <v>20</v>
      </c>
      <c r="AA30">
        <v>7</v>
      </c>
      <c r="AB30">
        <v>8</v>
      </c>
      <c r="AC30">
        <v>4</v>
      </c>
      <c r="AD30">
        <v>0</v>
      </c>
      <c r="AE30">
        <v>0</v>
      </c>
      <c r="AF30">
        <v>72</v>
      </c>
      <c r="AG30">
        <v>0</v>
      </c>
      <c r="AH30">
        <v>0</v>
      </c>
      <c r="AI30">
        <v>0</v>
      </c>
      <c r="AJ30">
        <v>26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0.94</v>
      </c>
      <c r="AR30">
        <v>0.23100000000000001</v>
      </c>
      <c r="AS30">
        <v>0.1</v>
      </c>
      <c r="AT30" s="2">
        <v>2.0000000000000001E-4</v>
      </c>
      <c r="AU30">
        <v>2.58</v>
      </c>
    </row>
    <row r="31" spans="1:47" x14ac:dyDescent="0.2">
      <c r="A31" t="s">
        <v>624</v>
      </c>
      <c r="B31" t="s">
        <v>653</v>
      </c>
      <c r="C31">
        <v>162</v>
      </c>
      <c r="D31" t="s">
        <v>338</v>
      </c>
      <c r="E31" t="s">
        <v>157</v>
      </c>
      <c r="F31" t="s">
        <v>50</v>
      </c>
      <c r="G31" t="s">
        <v>409</v>
      </c>
      <c r="H31" t="s">
        <v>189</v>
      </c>
      <c r="I31" t="s">
        <v>52</v>
      </c>
      <c r="J31" t="s">
        <v>675</v>
      </c>
      <c r="K31">
        <v>4</v>
      </c>
      <c r="L31">
        <v>5</v>
      </c>
      <c r="M31">
        <v>3</v>
      </c>
      <c r="N31">
        <v>1</v>
      </c>
      <c r="O31">
        <v>1</v>
      </c>
      <c r="P31">
        <v>2</v>
      </c>
      <c r="Q31">
        <v>6</v>
      </c>
      <c r="R31">
        <v>0</v>
      </c>
      <c r="S31">
        <v>0</v>
      </c>
      <c r="T31">
        <v>3.38</v>
      </c>
      <c r="U31">
        <v>2.94</v>
      </c>
      <c r="V31">
        <v>20</v>
      </c>
      <c r="W31">
        <v>77</v>
      </c>
      <c r="X31">
        <v>49</v>
      </c>
      <c r="Y31">
        <v>11</v>
      </c>
      <c r="Z31">
        <v>15</v>
      </c>
      <c r="AA31">
        <v>7</v>
      </c>
      <c r="AB31">
        <v>5</v>
      </c>
      <c r="AC31">
        <v>2</v>
      </c>
      <c r="AD31">
        <v>0</v>
      </c>
      <c r="AE31">
        <v>0</v>
      </c>
      <c r="AF31">
        <v>61</v>
      </c>
      <c r="AG31">
        <v>2</v>
      </c>
      <c r="AH31">
        <v>0</v>
      </c>
      <c r="AI31">
        <v>0</v>
      </c>
      <c r="AJ31">
        <v>18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1.25</v>
      </c>
      <c r="AR31">
        <v>0.17299999999999999</v>
      </c>
      <c r="AS31">
        <v>0.42</v>
      </c>
      <c r="AT31" s="2">
        <v>4.0000000000000002E-4</v>
      </c>
      <c r="AU31">
        <v>1.56</v>
      </c>
    </row>
    <row r="32" spans="1:47" x14ac:dyDescent="0.2">
      <c r="A32" t="s">
        <v>625</v>
      </c>
      <c r="H32" t="s">
        <v>676</v>
      </c>
      <c r="J32" t="s">
        <v>677</v>
      </c>
      <c r="K32">
        <v>4.4000000000000004</v>
      </c>
      <c r="L32">
        <v>192</v>
      </c>
      <c r="M32">
        <v>173</v>
      </c>
      <c r="N32">
        <v>78</v>
      </c>
      <c r="O32">
        <v>72</v>
      </c>
      <c r="P32">
        <v>43</v>
      </c>
      <c r="Q32">
        <v>231</v>
      </c>
      <c r="R32">
        <v>21</v>
      </c>
      <c r="S32">
        <v>6</v>
      </c>
      <c r="T32">
        <v>3.38</v>
      </c>
      <c r="U32">
        <v>2.94</v>
      </c>
      <c r="V32">
        <v>784</v>
      </c>
      <c r="W32">
        <v>2970</v>
      </c>
      <c r="X32" s="3">
        <v>0.67</v>
      </c>
      <c r="Y32" s="3">
        <v>0.17</v>
      </c>
      <c r="Z32" s="3">
        <v>0.15</v>
      </c>
      <c r="AA32">
        <v>0.92</v>
      </c>
      <c r="AC32" s="3">
        <v>0.23</v>
      </c>
      <c r="AD32" s="3">
        <v>0.05</v>
      </c>
      <c r="AE32">
        <v>0</v>
      </c>
      <c r="AF32">
        <v>58</v>
      </c>
      <c r="AG32">
        <v>15</v>
      </c>
      <c r="AH32">
        <v>4</v>
      </c>
      <c r="AI32">
        <v>1</v>
      </c>
      <c r="AJ32">
        <v>726</v>
      </c>
      <c r="AK32">
        <v>31</v>
      </c>
      <c r="AL32">
        <v>6</v>
      </c>
      <c r="AM32">
        <v>4</v>
      </c>
      <c r="AN32">
        <v>11</v>
      </c>
      <c r="AO32">
        <v>5</v>
      </c>
      <c r="AP32">
        <v>8</v>
      </c>
      <c r="AQ32">
        <v>0.98</v>
      </c>
      <c r="AR32">
        <v>1.958</v>
      </c>
      <c r="AS32">
        <v>0.74</v>
      </c>
      <c r="AT32" s="2">
        <v>9.1999999999999998E-3</v>
      </c>
      <c r="AU32">
        <v>22.29</v>
      </c>
    </row>
  </sheetData>
  <hyperlinks>
    <hyperlink ref="E1" r:id="rId1" xr:uid="{C4463114-598A-844C-A88C-38161DA676AB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2F4E-5B77-0141-B915-5210E4B86389}">
  <dimension ref="A1:AU29"/>
  <sheetViews>
    <sheetView workbookViewId="0">
      <selection sqref="A1:AU29"/>
    </sheetView>
  </sheetViews>
  <sheetFormatPr baseColWidth="10" defaultRowHeight="16" x14ac:dyDescent="0.2"/>
  <cols>
    <col min="7" max="7" width="11.33203125" bestFit="1" customWidth="1"/>
  </cols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653</v>
      </c>
      <c r="C2">
        <v>3</v>
      </c>
      <c r="D2" t="s">
        <v>580</v>
      </c>
      <c r="E2" t="s">
        <v>157</v>
      </c>
      <c r="F2" t="s">
        <v>135</v>
      </c>
      <c r="G2" t="s">
        <v>411</v>
      </c>
      <c r="H2" t="s">
        <v>174</v>
      </c>
      <c r="I2" t="s">
        <v>52</v>
      </c>
      <c r="K2">
        <v>99</v>
      </c>
      <c r="L2">
        <v>5</v>
      </c>
      <c r="M2">
        <v>5</v>
      </c>
      <c r="N2">
        <v>2</v>
      </c>
      <c r="O2">
        <v>2</v>
      </c>
      <c r="P2">
        <v>3</v>
      </c>
      <c r="Q2">
        <v>7</v>
      </c>
      <c r="R2">
        <v>0</v>
      </c>
      <c r="S2">
        <v>1</v>
      </c>
      <c r="T2">
        <v>3.6</v>
      </c>
      <c r="U2">
        <v>2.76</v>
      </c>
      <c r="V2">
        <v>24</v>
      </c>
      <c r="W2">
        <v>101</v>
      </c>
      <c r="X2">
        <v>63</v>
      </c>
      <c r="Y2">
        <v>20</v>
      </c>
      <c r="Z2">
        <v>8</v>
      </c>
      <c r="AA2">
        <v>5</v>
      </c>
      <c r="AB2">
        <v>8</v>
      </c>
      <c r="AC2">
        <v>3</v>
      </c>
      <c r="AD2">
        <v>2</v>
      </c>
      <c r="AE2">
        <v>0</v>
      </c>
      <c r="AF2">
        <v>53</v>
      </c>
      <c r="AG2">
        <v>0</v>
      </c>
      <c r="AH2">
        <v>0</v>
      </c>
      <c r="AI2">
        <v>0</v>
      </c>
      <c r="AJ2">
        <v>19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1.38</v>
      </c>
      <c r="AR2">
        <v>-5.0000000000000001E-3</v>
      </c>
      <c r="AS2">
        <v>1.34</v>
      </c>
      <c r="AT2" s="2">
        <v>0</v>
      </c>
      <c r="AU2">
        <v>0.4</v>
      </c>
    </row>
    <row r="3" spans="1:47" x14ac:dyDescent="0.2">
      <c r="A3" t="s">
        <v>639</v>
      </c>
      <c r="B3" t="s">
        <v>653</v>
      </c>
      <c r="C3">
        <v>8</v>
      </c>
      <c r="D3" t="s">
        <v>48</v>
      </c>
      <c r="E3" t="s">
        <v>158</v>
      </c>
      <c r="F3" t="s">
        <v>50</v>
      </c>
      <c r="G3" t="s">
        <v>409</v>
      </c>
      <c r="H3" t="s">
        <v>163</v>
      </c>
      <c r="I3" t="s">
        <v>85</v>
      </c>
      <c r="J3" t="s">
        <v>167</v>
      </c>
      <c r="K3">
        <v>5</v>
      </c>
      <c r="L3">
        <v>8</v>
      </c>
      <c r="M3">
        <v>3</v>
      </c>
      <c r="N3">
        <v>1</v>
      </c>
      <c r="O3">
        <v>1</v>
      </c>
      <c r="P3">
        <v>2</v>
      </c>
      <c r="Q3">
        <v>7</v>
      </c>
      <c r="R3">
        <v>1</v>
      </c>
      <c r="S3">
        <v>0</v>
      </c>
      <c r="T3">
        <v>2.08</v>
      </c>
      <c r="U3">
        <v>3.39</v>
      </c>
      <c r="V3">
        <v>29</v>
      </c>
      <c r="W3">
        <v>100</v>
      </c>
      <c r="X3">
        <v>67</v>
      </c>
      <c r="Y3">
        <v>23</v>
      </c>
      <c r="Z3">
        <v>11</v>
      </c>
      <c r="AA3">
        <v>7</v>
      </c>
      <c r="AB3">
        <v>13</v>
      </c>
      <c r="AC3">
        <v>7</v>
      </c>
      <c r="AD3">
        <v>2</v>
      </c>
      <c r="AE3">
        <v>0</v>
      </c>
      <c r="AF3">
        <v>77</v>
      </c>
      <c r="AG3">
        <v>2</v>
      </c>
      <c r="AH3">
        <v>0</v>
      </c>
      <c r="AI3">
        <v>0</v>
      </c>
      <c r="AJ3">
        <v>27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0.99</v>
      </c>
      <c r="AR3">
        <v>0.28699999999999998</v>
      </c>
      <c r="AS3">
        <v>1.03</v>
      </c>
      <c r="AT3" s="2">
        <v>1.8E-3</v>
      </c>
      <c r="AU3">
        <v>3.22</v>
      </c>
    </row>
    <row r="4" spans="1:47" x14ac:dyDescent="0.2">
      <c r="A4" t="s">
        <v>639</v>
      </c>
      <c r="B4" t="s">
        <v>653</v>
      </c>
      <c r="C4">
        <v>13</v>
      </c>
      <c r="D4" t="s">
        <v>54</v>
      </c>
      <c r="E4" t="s">
        <v>158</v>
      </c>
      <c r="F4" t="s">
        <v>80</v>
      </c>
      <c r="G4" t="s">
        <v>409</v>
      </c>
      <c r="H4" t="s">
        <v>414</v>
      </c>
      <c r="I4" t="s">
        <v>66</v>
      </c>
      <c r="J4" t="s">
        <v>169</v>
      </c>
      <c r="K4">
        <v>4</v>
      </c>
      <c r="L4">
        <v>7</v>
      </c>
      <c r="M4">
        <v>7</v>
      </c>
      <c r="N4">
        <v>2</v>
      </c>
      <c r="O4">
        <v>2</v>
      </c>
      <c r="P4">
        <v>2</v>
      </c>
      <c r="Q4">
        <v>7</v>
      </c>
      <c r="R4">
        <v>0</v>
      </c>
      <c r="S4">
        <v>1</v>
      </c>
      <c r="T4">
        <v>2.25</v>
      </c>
      <c r="U4">
        <v>3.06</v>
      </c>
      <c r="V4">
        <v>32</v>
      </c>
      <c r="W4">
        <v>105</v>
      </c>
      <c r="X4">
        <v>74</v>
      </c>
      <c r="Y4">
        <v>20</v>
      </c>
      <c r="Z4">
        <v>12</v>
      </c>
      <c r="AA4">
        <v>10</v>
      </c>
      <c r="AB4">
        <v>12</v>
      </c>
      <c r="AC4">
        <v>5</v>
      </c>
      <c r="AD4">
        <v>1</v>
      </c>
      <c r="AE4">
        <v>0</v>
      </c>
      <c r="AF4">
        <v>60</v>
      </c>
      <c r="AG4">
        <v>0</v>
      </c>
      <c r="AH4">
        <v>0</v>
      </c>
      <c r="AI4">
        <v>0</v>
      </c>
      <c r="AJ4">
        <v>29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0.51</v>
      </c>
      <c r="AR4">
        <v>0.13200000000000001</v>
      </c>
      <c r="AS4">
        <v>0.62</v>
      </c>
      <c r="AT4" s="2">
        <v>1E-3</v>
      </c>
      <c r="AU4">
        <v>1.69</v>
      </c>
    </row>
    <row r="5" spans="1:47" x14ac:dyDescent="0.2">
      <c r="A5" t="s">
        <v>639</v>
      </c>
      <c r="B5" t="s">
        <v>653</v>
      </c>
      <c r="C5">
        <v>17</v>
      </c>
      <c r="D5" t="s">
        <v>418</v>
      </c>
      <c r="E5" t="s">
        <v>157</v>
      </c>
      <c r="F5" t="s">
        <v>88</v>
      </c>
      <c r="G5" t="s">
        <v>410</v>
      </c>
      <c r="H5" t="s">
        <v>51</v>
      </c>
      <c r="I5" t="s">
        <v>66</v>
      </c>
      <c r="J5" t="s">
        <v>75</v>
      </c>
      <c r="K5">
        <v>7</v>
      </c>
      <c r="L5">
        <v>7</v>
      </c>
      <c r="M5">
        <v>5</v>
      </c>
      <c r="N5">
        <v>3</v>
      </c>
      <c r="O5">
        <v>3</v>
      </c>
      <c r="P5">
        <v>3</v>
      </c>
      <c r="Q5">
        <v>6</v>
      </c>
      <c r="R5">
        <v>1</v>
      </c>
      <c r="S5">
        <v>1</v>
      </c>
      <c r="T5">
        <v>2.67</v>
      </c>
      <c r="U5">
        <v>3.57</v>
      </c>
      <c r="V5">
        <v>29</v>
      </c>
      <c r="W5">
        <v>116</v>
      </c>
      <c r="X5">
        <v>71</v>
      </c>
      <c r="Y5">
        <v>17</v>
      </c>
      <c r="Z5">
        <v>14</v>
      </c>
      <c r="AA5">
        <v>11</v>
      </c>
      <c r="AB5">
        <v>8</v>
      </c>
      <c r="AC5">
        <v>3</v>
      </c>
      <c r="AD5">
        <v>1</v>
      </c>
      <c r="AE5">
        <v>0</v>
      </c>
      <c r="AF5">
        <v>58</v>
      </c>
      <c r="AG5">
        <v>0</v>
      </c>
      <c r="AH5">
        <v>0</v>
      </c>
      <c r="AI5">
        <v>0</v>
      </c>
      <c r="AJ5">
        <v>25</v>
      </c>
      <c r="AK5">
        <v>2</v>
      </c>
      <c r="AL5">
        <v>0</v>
      </c>
      <c r="AM5">
        <v>1</v>
      </c>
      <c r="AN5">
        <v>1</v>
      </c>
      <c r="AO5">
        <v>0</v>
      </c>
      <c r="AP5">
        <v>0</v>
      </c>
      <c r="AQ5">
        <v>0.87</v>
      </c>
      <c r="AR5">
        <v>-7.3999999999999996E-2</v>
      </c>
      <c r="AS5">
        <v>0.97</v>
      </c>
      <c r="AT5" s="2">
        <v>-5.0000000000000001E-4</v>
      </c>
      <c r="AU5">
        <v>0.51</v>
      </c>
    </row>
    <row r="6" spans="1:47" x14ac:dyDescent="0.2">
      <c r="A6" t="s">
        <v>639</v>
      </c>
      <c r="B6" t="s">
        <v>653</v>
      </c>
      <c r="C6">
        <v>22</v>
      </c>
      <c r="D6" t="s">
        <v>63</v>
      </c>
      <c r="E6" t="s">
        <v>158</v>
      </c>
      <c r="F6" t="s">
        <v>422</v>
      </c>
      <c r="G6" t="s">
        <v>452</v>
      </c>
      <c r="H6" t="s">
        <v>110</v>
      </c>
      <c r="I6" t="s">
        <v>66</v>
      </c>
      <c r="J6" t="s">
        <v>351</v>
      </c>
      <c r="K6">
        <v>4</v>
      </c>
      <c r="L6">
        <v>6.2</v>
      </c>
      <c r="M6">
        <v>4</v>
      </c>
      <c r="N6">
        <v>1</v>
      </c>
      <c r="O6">
        <v>1</v>
      </c>
      <c r="P6">
        <v>3</v>
      </c>
      <c r="Q6">
        <v>8</v>
      </c>
      <c r="R6">
        <v>0</v>
      </c>
      <c r="S6">
        <v>1</v>
      </c>
      <c r="T6">
        <v>2.41</v>
      </c>
      <c r="U6">
        <v>3.37</v>
      </c>
      <c r="V6">
        <v>29</v>
      </c>
      <c r="W6">
        <v>111</v>
      </c>
      <c r="X6">
        <v>68</v>
      </c>
      <c r="Y6">
        <v>16</v>
      </c>
      <c r="Z6">
        <v>16</v>
      </c>
      <c r="AA6">
        <v>8</v>
      </c>
      <c r="AB6">
        <v>9</v>
      </c>
      <c r="AC6">
        <v>5</v>
      </c>
      <c r="AD6">
        <v>1</v>
      </c>
      <c r="AE6">
        <v>0</v>
      </c>
      <c r="AF6">
        <v>67</v>
      </c>
      <c r="AG6">
        <v>0</v>
      </c>
      <c r="AH6">
        <v>0</v>
      </c>
      <c r="AI6">
        <v>0</v>
      </c>
      <c r="AJ6">
        <v>25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1.18</v>
      </c>
      <c r="AR6">
        <v>0.253</v>
      </c>
      <c r="AS6">
        <v>1.36</v>
      </c>
      <c r="AT6" s="2">
        <v>1.8E-3</v>
      </c>
      <c r="AU6">
        <v>2.4500000000000002</v>
      </c>
    </row>
    <row r="7" spans="1:47" x14ac:dyDescent="0.2">
      <c r="A7" t="s">
        <v>639</v>
      </c>
      <c r="B7" t="s">
        <v>653</v>
      </c>
      <c r="C7">
        <v>27</v>
      </c>
      <c r="D7" t="s">
        <v>68</v>
      </c>
      <c r="E7" t="s">
        <v>158</v>
      </c>
      <c r="F7" t="s">
        <v>93</v>
      </c>
      <c r="G7" t="s">
        <v>411</v>
      </c>
      <c r="H7" t="s">
        <v>152</v>
      </c>
      <c r="I7" t="s">
        <v>66</v>
      </c>
      <c r="K7">
        <v>4</v>
      </c>
      <c r="L7">
        <v>6.2</v>
      </c>
      <c r="M7">
        <v>4</v>
      </c>
      <c r="N7">
        <v>2</v>
      </c>
      <c r="O7">
        <v>2</v>
      </c>
      <c r="P7">
        <v>3</v>
      </c>
      <c r="Q7">
        <v>11</v>
      </c>
      <c r="R7">
        <v>1</v>
      </c>
      <c r="S7">
        <v>0</v>
      </c>
      <c r="T7">
        <v>2.4500000000000002</v>
      </c>
      <c r="U7">
        <v>3.33</v>
      </c>
      <c r="V7">
        <v>26</v>
      </c>
      <c r="W7">
        <v>122</v>
      </c>
      <c r="X7">
        <v>76</v>
      </c>
      <c r="Y7">
        <v>23</v>
      </c>
      <c r="Z7">
        <v>19</v>
      </c>
      <c r="AA7">
        <v>8</v>
      </c>
      <c r="AB7">
        <v>4</v>
      </c>
      <c r="AC7">
        <v>1</v>
      </c>
      <c r="AD7">
        <v>0</v>
      </c>
      <c r="AE7">
        <v>0</v>
      </c>
      <c r="AF7">
        <v>66</v>
      </c>
      <c r="AG7">
        <v>0</v>
      </c>
      <c r="AH7">
        <v>1</v>
      </c>
      <c r="AI7">
        <v>0</v>
      </c>
      <c r="AJ7">
        <v>23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1.33</v>
      </c>
      <c r="AR7">
        <v>0.11700000000000001</v>
      </c>
      <c r="AS7">
        <v>1.56</v>
      </c>
      <c r="AT7" s="2">
        <v>8.0000000000000004E-4</v>
      </c>
      <c r="AU7">
        <v>1.58</v>
      </c>
    </row>
    <row r="8" spans="1:47" x14ac:dyDescent="0.2">
      <c r="A8" t="s">
        <v>639</v>
      </c>
      <c r="B8" t="s">
        <v>653</v>
      </c>
      <c r="C8">
        <v>33</v>
      </c>
      <c r="D8" t="s">
        <v>303</v>
      </c>
      <c r="E8" t="s">
        <v>157</v>
      </c>
      <c r="F8" t="s">
        <v>227</v>
      </c>
      <c r="G8" t="s">
        <v>410</v>
      </c>
      <c r="H8" t="s">
        <v>393</v>
      </c>
      <c r="I8" t="s">
        <v>57</v>
      </c>
      <c r="J8" t="s">
        <v>353</v>
      </c>
      <c r="K8">
        <v>4</v>
      </c>
      <c r="L8">
        <v>6</v>
      </c>
      <c r="M8">
        <v>2</v>
      </c>
      <c r="N8">
        <v>4</v>
      </c>
      <c r="O8">
        <v>2</v>
      </c>
      <c r="P8">
        <v>3</v>
      </c>
      <c r="Q8">
        <v>8</v>
      </c>
      <c r="R8">
        <v>0</v>
      </c>
      <c r="S8">
        <v>0</v>
      </c>
      <c r="T8">
        <v>2.5299999999999998</v>
      </c>
      <c r="U8">
        <v>3.16</v>
      </c>
      <c r="V8">
        <v>24</v>
      </c>
      <c r="W8">
        <v>102</v>
      </c>
      <c r="X8">
        <v>65</v>
      </c>
      <c r="Y8">
        <v>20</v>
      </c>
      <c r="Z8">
        <v>11</v>
      </c>
      <c r="AA8">
        <v>6</v>
      </c>
      <c r="AB8">
        <v>7</v>
      </c>
      <c r="AC8">
        <v>2</v>
      </c>
      <c r="AD8">
        <v>2</v>
      </c>
      <c r="AE8">
        <v>0</v>
      </c>
      <c r="AF8">
        <v>61</v>
      </c>
      <c r="AG8">
        <v>0</v>
      </c>
      <c r="AH8">
        <v>0</v>
      </c>
      <c r="AI8">
        <v>0</v>
      </c>
      <c r="AJ8">
        <v>20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1.1100000000000001</v>
      </c>
      <c r="AR8">
        <v>-0.20300000000000001</v>
      </c>
      <c r="AS8">
        <v>1.32</v>
      </c>
      <c r="AT8" s="2">
        <v>-1.5E-3</v>
      </c>
      <c r="AU8">
        <v>-0.93</v>
      </c>
    </row>
    <row r="9" spans="1:47" x14ac:dyDescent="0.2">
      <c r="A9" t="s">
        <v>639</v>
      </c>
      <c r="B9" t="s">
        <v>653</v>
      </c>
      <c r="C9">
        <v>37</v>
      </c>
      <c r="D9" t="s">
        <v>631</v>
      </c>
      <c r="E9" t="s">
        <v>158</v>
      </c>
      <c r="F9" t="s">
        <v>50</v>
      </c>
      <c r="G9" t="s">
        <v>409</v>
      </c>
      <c r="H9" t="s">
        <v>640</v>
      </c>
      <c r="I9" t="s">
        <v>52</v>
      </c>
      <c r="K9">
        <v>5</v>
      </c>
      <c r="L9">
        <v>4.2</v>
      </c>
      <c r="M9">
        <v>11</v>
      </c>
      <c r="N9">
        <v>5</v>
      </c>
      <c r="O9">
        <v>4</v>
      </c>
      <c r="P9">
        <v>2</v>
      </c>
      <c r="Q9">
        <v>3</v>
      </c>
      <c r="R9">
        <v>0</v>
      </c>
      <c r="S9">
        <v>0</v>
      </c>
      <c r="T9">
        <v>3</v>
      </c>
      <c r="U9">
        <v>3.16</v>
      </c>
      <c r="V9">
        <v>27</v>
      </c>
      <c r="W9">
        <v>109</v>
      </c>
      <c r="X9">
        <v>67</v>
      </c>
      <c r="Y9">
        <v>13</v>
      </c>
      <c r="Z9">
        <v>15</v>
      </c>
      <c r="AA9">
        <v>12</v>
      </c>
      <c r="AB9">
        <v>10</v>
      </c>
      <c r="AC9">
        <v>7</v>
      </c>
      <c r="AD9">
        <v>1</v>
      </c>
      <c r="AE9">
        <v>0</v>
      </c>
      <c r="AF9">
        <v>25</v>
      </c>
      <c r="AG9">
        <v>0</v>
      </c>
      <c r="AH9">
        <v>0</v>
      </c>
      <c r="AI9">
        <v>0</v>
      </c>
      <c r="AJ9">
        <v>25</v>
      </c>
      <c r="AK9">
        <v>4</v>
      </c>
      <c r="AL9">
        <v>0</v>
      </c>
      <c r="AM9">
        <v>0</v>
      </c>
      <c r="AN9">
        <v>1</v>
      </c>
      <c r="AO9">
        <v>0</v>
      </c>
      <c r="AP9">
        <v>1</v>
      </c>
      <c r="AQ9">
        <v>1.22</v>
      </c>
      <c r="AR9">
        <v>-0.222</v>
      </c>
      <c r="AS9">
        <v>1.54</v>
      </c>
      <c r="AT9" s="2">
        <v>-1.6999999999999999E-3</v>
      </c>
      <c r="AU9">
        <v>-2.88</v>
      </c>
    </row>
    <row r="10" spans="1:47" x14ac:dyDescent="0.2">
      <c r="A10" t="s">
        <v>639</v>
      </c>
      <c r="B10" t="s">
        <v>653</v>
      </c>
      <c r="C10">
        <v>42</v>
      </c>
      <c r="D10" t="s">
        <v>632</v>
      </c>
      <c r="E10" t="s">
        <v>157</v>
      </c>
      <c r="F10" t="s">
        <v>80</v>
      </c>
      <c r="G10" t="s">
        <v>409</v>
      </c>
      <c r="H10" t="s">
        <v>466</v>
      </c>
      <c r="I10" t="s">
        <v>85</v>
      </c>
      <c r="J10" t="s">
        <v>90</v>
      </c>
      <c r="K10">
        <v>4</v>
      </c>
      <c r="L10">
        <v>8</v>
      </c>
      <c r="M10">
        <v>4</v>
      </c>
      <c r="N10">
        <v>0</v>
      </c>
      <c r="O10">
        <v>0</v>
      </c>
      <c r="P10">
        <v>0</v>
      </c>
      <c r="Q10">
        <v>10</v>
      </c>
      <c r="R10">
        <v>0</v>
      </c>
      <c r="S10">
        <v>0</v>
      </c>
      <c r="T10">
        <v>2.59</v>
      </c>
      <c r="U10">
        <v>2.82</v>
      </c>
      <c r="V10">
        <v>26</v>
      </c>
      <c r="W10">
        <v>108</v>
      </c>
      <c r="X10">
        <v>70</v>
      </c>
      <c r="Y10">
        <v>14</v>
      </c>
      <c r="Z10">
        <v>15</v>
      </c>
      <c r="AA10">
        <v>9</v>
      </c>
      <c r="AB10">
        <v>7</v>
      </c>
      <c r="AC10">
        <v>3</v>
      </c>
      <c r="AD10">
        <v>2</v>
      </c>
      <c r="AE10">
        <v>0</v>
      </c>
      <c r="AF10">
        <v>84</v>
      </c>
      <c r="AG10">
        <v>0</v>
      </c>
      <c r="AH10">
        <v>0</v>
      </c>
      <c r="AI10">
        <v>0</v>
      </c>
      <c r="AJ10">
        <v>26</v>
      </c>
      <c r="AK10">
        <v>1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0.5</v>
      </c>
      <c r="AR10">
        <v>0.248</v>
      </c>
      <c r="AS10">
        <v>0.75</v>
      </c>
      <c r="AT10" s="2">
        <v>2.2000000000000001E-3</v>
      </c>
      <c r="AU10">
        <v>4.22</v>
      </c>
    </row>
    <row r="11" spans="1:47" x14ac:dyDescent="0.2">
      <c r="A11" t="s">
        <v>639</v>
      </c>
      <c r="B11" t="s">
        <v>653</v>
      </c>
      <c r="C11">
        <v>46</v>
      </c>
      <c r="D11" t="s">
        <v>79</v>
      </c>
      <c r="E11" t="s">
        <v>157</v>
      </c>
      <c r="F11" t="s">
        <v>422</v>
      </c>
      <c r="G11" t="s">
        <v>452</v>
      </c>
      <c r="H11" t="s">
        <v>551</v>
      </c>
      <c r="I11" t="s">
        <v>57</v>
      </c>
      <c r="J11" t="s">
        <v>238</v>
      </c>
      <c r="K11">
        <v>5</v>
      </c>
      <c r="L11">
        <v>6</v>
      </c>
      <c r="M11">
        <v>7</v>
      </c>
      <c r="N11">
        <v>0</v>
      </c>
      <c r="O11">
        <v>0</v>
      </c>
      <c r="P11">
        <v>2</v>
      </c>
      <c r="Q11">
        <v>6</v>
      </c>
      <c r="R11">
        <v>0</v>
      </c>
      <c r="S11">
        <v>0</v>
      </c>
      <c r="T11">
        <v>2.35</v>
      </c>
      <c r="U11">
        <v>2.76</v>
      </c>
      <c r="V11">
        <v>26</v>
      </c>
      <c r="W11">
        <v>103</v>
      </c>
      <c r="X11">
        <v>63</v>
      </c>
      <c r="Y11">
        <v>17</v>
      </c>
      <c r="Z11">
        <v>12</v>
      </c>
      <c r="AA11">
        <v>7</v>
      </c>
      <c r="AB11">
        <v>11</v>
      </c>
      <c r="AC11">
        <v>6</v>
      </c>
      <c r="AD11">
        <v>0</v>
      </c>
      <c r="AE11">
        <v>0</v>
      </c>
      <c r="AF11">
        <v>62</v>
      </c>
      <c r="AG11">
        <v>1</v>
      </c>
      <c r="AH11">
        <v>0</v>
      </c>
      <c r="AI11">
        <v>0</v>
      </c>
      <c r="AJ11">
        <v>24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0.47</v>
      </c>
      <c r="AR11">
        <v>0.155</v>
      </c>
      <c r="AS11">
        <v>0.55000000000000004</v>
      </c>
      <c r="AT11" s="2">
        <v>1.1000000000000001E-3</v>
      </c>
      <c r="AU11">
        <v>3.01</v>
      </c>
    </row>
    <row r="12" spans="1:47" x14ac:dyDescent="0.2">
      <c r="A12" t="s">
        <v>639</v>
      </c>
      <c r="B12" t="s">
        <v>653</v>
      </c>
      <c r="C12">
        <v>51</v>
      </c>
      <c r="D12" t="s">
        <v>641</v>
      </c>
      <c r="E12" t="s">
        <v>158</v>
      </c>
      <c r="F12" t="s">
        <v>179</v>
      </c>
      <c r="G12" t="s">
        <v>411</v>
      </c>
      <c r="H12" t="s">
        <v>642</v>
      </c>
      <c r="I12" t="s">
        <v>85</v>
      </c>
      <c r="K12">
        <v>4</v>
      </c>
      <c r="L12">
        <v>7.1</v>
      </c>
      <c r="M12">
        <v>5</v>
      </c>
      <c r="N12">
        <v>4</v>
      </c>
      <c r="O12">
        <v>4</v>
      </c>
      <c r="P12">
        <v>2</v>
      </c>
      <c r="Q12">
        <v>13</v>
      </c>
      <c r="R12">
        <v>1</v>
      </c>
      <c r="S12">
        <v>0</v>
      </c>
      <c r="T12">
        <v>2.61</v>
      </c>
      <c r="U12">
        <v>2.7</v>
      </c>
      <c r="V12">
        <v>29</v>
      </c>
      <c r="W12">
        <v>127</v>
      </c>
      <c r="X12">
        <v>79</v>
      </c>
      <c r="Y12">
        <v>26</v>
      </c>
      <c r="Z12">
        <v>18</v>
      </c>
      <c r="AA12">
        <v>5</v>
      </c>
      <c r="AB12">
        <v>9</v>
      </c>
      <c r="AC12">
        <v>4</v>
      </c>
      <c r="AD12">
        <v>0</v>
      </c>
      <c r="AE12">
        <v>0</v>
      </c>
      <c r="AF12">
        <v>63</v>
      </c>
      <c r="AG12">
        <v>0</v>
      </c>
      <c r="AH12">
        <v>0</v>
      </c>
      <c r="AI12">
        <v>0</v>
      </c>
      <c r="AJ12">
        <v>27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1.19</v>
      </c>
      <c r="AR12">
        <v>0.153</v>
      </c>
      <c r="AS12">
        <v>1.45</v>
      </c>
      <c r="AT12" s="2">
        <v>1.1000000000000001E-3</v>
      </c>
      <c r="AU12">
        <v>1.28</v>
      </c>
    </row>
    <row r="13" spans="1:47" x14ac:dyDescent="0.2">
      <c r="A13" t="s">
        <v>639</v>
      </c>
      <c r="B13" t="s">
        <v>653</v>
      </c>
      <c r="C13">
        <v>57</v>
      </c>
      <c r="D13" t="s">
        <v>556</v>
      </c>
      <c r="E13" t="s">
        <v>157</v>
      </c>
      <c r="F13" t="s">
        <v>77</v>
      </c>
      <c r="G13" t="s">
        <v>409</v>
      </c>
      <c r="H13" t="s">
        <v>215</v>
      </c>
      <c r="I13" t="s">
        <v>57</v>
      </c>
      <c r="J13" t="s">
        <v>240</v>
      </c>
      <c r="K13">
        <v>5</v>
      </c>
      <c r="L13">
        <v>5.2</v>
      </c>
      <c r="M13">
        <v>6</v>
      </c>
      <c r="N13">
        <v>7</v>
      </c>
      <c r="O13">
        <v>3</v>
      </c>
      <c r="P13">
        <v>3</v>
      </c>
      <c r="Q13">
        <v>11</v>
      </c>
      <c r="R13">
        <v>1</v>
      </c>
      <c r="S13">
        <v>0</v>
      </c>
      <c r="T13">
        <v>2.77</v>
      </c>
      <c r="U13">
        <v>2.74</v>
      </c>
      <c r="V13">
        <v>27</v>
      </c>
      <c r="W13">
        <v>104</v>
      </c>
      <c r="X13">
        <v>65</v>
      </c>
      <c r="Y13">
        <v>19</v>
      </c>
      <c r="Z13">
        <v>16</v>
      </c>
      <c r="AA13">
        <v>6</v>
      </c>
      <c r="AB13">
        <v>7</v>
      </c>
      <c r="AC13">
        <v>2</v>
      </c>
      <c r="AD13">
        <v>1</v>
      </c>
      <c r="AE13">
        <v>0</v>
      </c>
      <c r="AF13">
        <v>45</v>
      </c>
      <c r="AG13">
        <v>0</v>
      </c>
      <c r="AH13">
        <v>0</v>
      </c>
      <c r="AI13">
        <v>0</v>
      </c>
      <c r="AJ13">
        <v>24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0.81</v>
      </c>
      <c r="AR13">
        <v>-0.224</v>
      </c>
      <c r="AS13">
        <v>1.31</v>
      </c>
      <c r="AT13" s="2">
        <v>-2.2000000000000001E-3</v>
      </c>
      <c r="AU13">
        <v>-2.35</v>
      </c>
    </row>
    <row r="14" spans="1:47" x14ac:dyDescent="0.2">
      <c r="A14" t="s">
        <v>639</v>
      </c>
      <c r="B14" t="s">
        <v>653</v>
      </c>
      <c r="C14">
        <v>61</v>
      </c>
      <c r="D14" t="s">
        <v>92</v>
      </c>
      <c r="E14" t="s">
        <v>157</v>
      </c>
      <c r="F14" t="s">
        <v>80</v>
      </c>
      <c r="G14" t="s">
        <v>409</v>
      </c>
      <c r="H14" t="s">
        <v>110</v>
      </c>
      <c r="I14" t="s">
        <v>85</v>
      </c>
      <c r="J14" t="s">
        <v>643</v>
      </c>
      <c r="K14">
        <v>5</v>
      </c>
      <c r="L14">
        <v>8</v>
      </c>
      <c r="M14">
        <v>7</v>
      </c>
      <c r="N14">
        <v>1</v>
      </c>
      <c r="O14">
        <v>1</v>
      </c>
      <c r="P14">
        <v>1</v>
      </c>
      <c r="Q14">
        <v>12</v>
      </c>
      <c r="R14">
        <v>0</v>
      </c>
      <c r="S14">
        <v>0</v>
      </c>
      <c r="T14">
        <v>2.62</v>
      </c>
      <c r="U14">
        <v>2.5299999999999998</v>
      </c>
      <c r="V14">
        <v>32</v>
      </c>
      <c r="W14">
        <v>113</v>
      </c>
      <c r="X14">
        <v>80</v>
      </c>
      <c r="Y14">
        <v>17</v>
      </c>
      <c r="Z14">
        <v>15</v>
      </c>
      <c r="AA14">
        <v>7</v>
      </c>
      <c r="AB14">
        <v>12</v>
      </c>
      <c r="AC14">
        <v>7</v>
      </c>
      <c r="AD14">
        <v>2</v>
      </c>
      <c r="AE14">
        <v>0</v>
      </c>
      <c r="AF14">
        <v>75</v>
      </c>
      <c r="AG14">
        <v>1</v>
      </c>
      <c r="AH14">
        <v>0</v>
      </c>
      <c r="AI14">
        <v>0</v>
      </c>
      <c r="AJ14">
        <v>31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1.2</v>
      </c>
      <c r="AR14">
        <v>0.44400000000000001</v>
      </c>
      <c r="AS14">
        <v>2.13</v>
      </c>
      <c r="AT14" s="2">
        <v>4.7000000000000002E-3</v>
      </c>
      <c r="AU14">
        <v>3.22</v>
      </c>
    </row>
    <row r="15" spans="1:47" x14ac:dyDescent="0.2">
      <c r="A15" t="s">
        <v>639</v>
      </c>
      <c r="B15" t="s">
        <v>653</v>
      </c>
      <c r="C15">
        <v>66</v>
      </c>
      <c r="D15" t="s">
        <v>644</v>
      </c>
      <c r="E15" t="s">
        <v>157</v>
      </c>
      <c r="F15" t="s">
        <v>59</v>
      </c>
      <c r="G15" t="s">
        <v>409</v>
      </c>
      <c r="H15" t="s">
        <v>136</v>
      </c>
      <c r="I15" t="s">
        <v>85</v>
      </c>
      <c r="J15" t="s">
        <v>645</v>
      </c>
      <c r="K15">
        <v>4</v>
      </c>
      <c r="L15">
        <v>7.2</v>
      </c>
      <c r="M15">
        <v>4</v>
      </c>
      <c r="N15">
        <v>3</v>
      </c>
      <c r="O15">
        <v>3</v>
      </c>
      <c r="P15">
        <v>2</v>
      </c>
      <c r="Q15">
        <v>12</v>
      </c>
      <c r="R15">
        <v>0</v>
      </c>
      <c r="S15">
        <v>0</v>
      </c>
      <c r="T15">
        <v>2.69</v>
      </c>
      <c r="U15">
        <v>2.39</v>
      </c>
      <c r="V15">
        <v>29</v>
      </c>
      <c r="W15">
        <v>118</v>
      </c>
      <c r="X15">
        <v>80</v>
      </c>
      <c r="Y15">
        <v>24</v>
      </c>
      <c r="Z15">
        <v>19</v>
      </c>
      <c r="AA15">
        <v>7</v>
      </c>
      <c r="AB15">
        <v>8</v>
      </c>
      <c r="AC15">
        <v>5</v>
      </c>
      <c r="AD15">
        <v>0</v>
      </c>
      <c r="AE15">
        <v>0</v>
      </c>
      <c r="AF15">
        <v>69</v>
      </c>
      <c r="AG15">
        <v>1</v>
      </c>
      <c r="AH15">
        <v>0</v>
      </c>
      <c r="AI15">
        <v>0</v>
      </c>
      <c r="AJ15">
        <v>26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0.75</v>
      </c>
      <c r="AR15">
        <v>-1.4999999999999999E-2</v>
      </c>
      <c r="AS15">
        <v>0.94</v>
      </c>
      <c r="AT15" s="2">
        <v>-1E-4</v>
      </c>
      <c r="AU15">
        <v>0.91</v>
      </c>
    </row>
    <row r="16" spans="1:47" x14ac:dyDescent="0.2">
      <c r="A16" t="s">
        <v>639</v>
      </c>
      <c r="B16" t="s">
        <v>653</v>
      </c>
      <c r="C16">
        <v>71</v>
      </c>
      <c r="D16" t="s">
        <v>239</v>
      </c>
      <c r="E16" t="s">
        <v>158</v>
      </c>
      <c r="F16" t="s">
        <v>59</v>
      </c>
      <c r="G16" t="s">
        <v>409</v>
      </c>
      <c r="H16" t="s">
        <v>575</v>
      </c>
      <c r="I16" t="s">
        <v>66</v>
      </c>
      <c r="J16" t="s">
        <v>252</v>
      </c>
      <c r="K16">
        <v>4</v>
      </c>
      <c r="L16">
        <v>7</v>
      </c>
      <c r="M16">
        <v>3</v>
      </c>
      <c r="N16">
        <v>0</v>
      </c>
      <c r="O16">
        <v>0</v>
      </c>
      <c r="P16">
        <v>2</v>
      </c>
      <c r="Q16">
        <v>8</v>
      </c>
      <c r="R16">
        <v>0</v>
      </c>
      <c r="S16">
        <v>0</v>
      </c>
      <c r="T16">
        <v>2.5</v>
      </c>
      <c r="U16">
        <v>2.35</v>
      </c>
      <c r="V16">
        <v>25</v>
      </c>
      <c r="W16">
        <v>100</v>
      </c>
      <c r="X16">
        <v>59</v>
      </c>
      <c r="Y16">
        <v>17</v>
      </c>
      <c r="Z16">
        <v>15</v>
      </c>
      <c r="AA16">
        <v>7</v>
      </c>
      <c r="AB16">
        <v>8</v>
      </c>
      <c r="AC16">
        <v>3</v>
      </c>
      <c r="AD16">
        <v>0</v>
      </c>
      <c r="AE16">
        <v>0</v>
      </c>
      <c r="AF16">
        <v>77</v>
      </c>
      <c r="AG16">
        <v>0</v>
      </c>
      <c r="AH16">
        <v>1</v>
      </c>
      <c r="AI16">
        <v>0</v>
      </c>
      <c r="AJ16">
        <v>23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0.61</v>
      </c>
      <c r="AR16">
        <v>0.251</v>
      </c>
      <c r="AS16">
        <v>0.81</v>
      </c>
      <c r="AT16" s="2">
        <v>2E-3</v>
      </c>
      <c r="AU16">
        <v>3.69</v>
      </c>
    </row>
    <row r="17" spans="1:47" x14ac:dyDescent="0.2">
      <c r="A17" t="s">
        <v>639</v>
      </c>
      <c r="B17" t="s">
        <v>653</v>
      </c>
      <c r="C17">
        <v>75</v>
      </c>
      <c r="D17" t="s">
        <v>190</v>
      </c>
      <c r="E17" t="s">
        <v>158</v>
      </c>
      <c r="F17" t="s">
        <v>80</v>
      </c>
      <c r="G17" t="s">
        <v>409</v>
      </c>
      <c r="H17" t="s">
        <v>110</v>
      </c>
      <c r="I17" t="s">
        <v>66</v>
      </c>
      <c r="J17" t="s">
        <v>255</v>
      </c>
      <c r="K17">
        <v>4</v>
      </c>
      <c r="L17">
        <v>6.1</v>
      </c>
      <c r="M17">
        <v>5</v>
      </c>
      <c r="N17">
        <v>1</v>
      </c>
      <c r="O17">
        <v>1</v>
      </c>
      <c r="P17">
        <v>2</v>
      </c>
      <c r="Q17">
        <v>11</v>
      </c>
      <c r="R17">
        <v>0</v>
      </c>
      <c r="S17">
        <v>2</v>
      </c>
      <c r="T17">
        <v>2.44</v>
      </c>
      <c r="U17">
        <v>2.2999999999999998</v>
      </c>
      <c r="V17">
        <v>27</v>
      </c>
      <c r="W17">
        <v>112</v>
      </c>
      <c r="X17">
        <v>72</v>
      </c>
      <c r="Y17">
        <v>25</v>
      </c>
      <c r="Z17">
        <v>17</v>
      </c>
      <c r="AA17">
        <v>5</v>
      </c>
      <c r="AB17">
        <v>7</v>
      </c>
      <c r="AC17">
        <v>2</v>
      </c>
      <c r="AD17">
        <v>0</v>
      </c>
      <c r="AE17">
        <v>0</v>
      </c>
      <c r="AF17">
        <v>68</v>
      </c>
      <c r="AG17">
        <v>1</v>
      </c>
      <c r="AH17">
        <v>1</v>
      </c>
      <c r="AI17">
        <v>0</v>
      </c>
      <c r="AJ17">
        <v>23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0.88</v>
      </c>
      <c r="AR17">
        <v>0.23899999999999999</v>
      </c>
      <c r="AS17">
        <v>1.51</v>
      </c>
      <c r="AT17" s="2">
        <v>2.5000000000000001E-3</v>
      </c>
      <c r="AU17">
        <v>2.14</v>
      </c>
    </row>
    <row r="18" spans="1:47" x14ac:dyDescent="0.2">
      <c r="A18" t="s">
        <v>639</v>
      </c>
      <c r="B18" t="s">
        <v>653</v>
      </c>
      <c r="C18">
        <v>80</v>
      </c>
      <c r="D18" t="s">
        <v>242</v>
      </c>
      <c r="E18" t="s">
        <v>157</v>
      </c>
      <c r="F18" t="s">
        <v>69</v>
      </c>
      <c r="G18" t="s">
        <v>411</v>
      </c>
      <c r="H18" t="s">
        <v>51</v>
      </c>
      <c r="I18" t="s">
        <v>66</v>
      </c>
      <c r="J18" t="s">
        <v>563</v>
      </c>
      <c r="K18">
        <v>5</v>
      </c>
      <c r="L18">
        <v>6.2</v>
      </c>
      <c r="M18">
        <v>6</v>
      </c>
      <c r="N18">
        <v>2</v>
      </c>
      <c r="O18">
        <v>2</v>
      </c>
      <c r="P18">
        <v>1</v>
      </c>
      <c r="Q18">
        <v>8</v>
      </c>
      <c r="R18">
        <v>0</v>
      </c>
      <c r="S18">
        <v>0</v>
      </c>
      <c r="T18">
        <v>2.4500000000000002</v>
      </c>
      <c r="U18">
        <v>2.2400000000000002</v>
      </c>
      <c r="V18">
        <v>27</v>
      </c>
      <c r="W18">
        <v>108</v>
      </c>
      <c r="X18">
        <v>71</v>
      </c>
      <c r="Y18">
        <v>23</v>
      </c>
      <c r="Z18">
        <v>13</v>
      </c>
      <c r="AA18">
        <v>10</v>
      </c>
      <c r="AB18">
        <v>8</v>
      </c>
      <c r="AC18">
        <v>6</v>
      </c>
      <c r="AD18">
        <v>1</v>
      </c>
      <c r="AE18">
        <v>0</v>
      </c>
      <c r="AF18">
        <v>61</v>
      </c>
      <c r="AG18">
        <v>1</v>
      </c>
      <c r="AH18">
        <v>0</v>
      </c>
      <c r="AI18">
        <v>0</v>
      </c>
      <c r="AJ18">
        <v>26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0.75</v>
      </c>
      <c r="AR18">
        <v>4.2000000000000003E-2</v>
      </c>
      <c r="AS18">
        <v>0.66</v>
      </c>
      <c r="AT18" s="2">
        <v>2.0000000000000001E-4</v>
      </c>
      <c r="AU18">
        <v>0.87</v>
      </c>
    </row>
    <row r="19" spans="1:47" x14ac:dyDescent="0.2">
      <c r="A19" t="s">
        <v>639</v>
      </c>
      <c r="B19" t="s">
        <v>653</v>
      </c>
      <c r="C19">
        <v>85</v>
      </c>
      <c r="D19" t="s">
        <v>435</v>
      </c>
      <c r="E19" t="s">
        <v>157</v>
      </c>
      <c r="F19" t="s">
        <v>50</v>
      </c>
      <c r="G19" t="s">
        <v>409</v>
      </c>
      <c r="H19" t="s">
        <v>78</v>
      </c>
      <c r="I19" t="s">
        <v>85</v>
      </c>
      <c r="J19" t="s">
        <v>129</v>
      </c>
      <c r="K19">
        <v>4</v>
      </c>
      <c r="L19">
        <v>7.2</v>
      </c>
      <c r="M19">
        <v>7</v>
      </c>
      <c r="N19">
        <v>2</v>
      </c>
      <c r="O19">
        <v>1</v>
      </c>
      <c r="P19">
        <v>1</v>
      </c>
      <c r="Q19">
        <v>8</v>
      </c>
      <c r="R19">
        <v>0</v>
      </c>
      <c r="S19">
        <v>1</v>
      </c>
      <c r="T19">
        <v>2.37</v>
      </c>
      <c r="U19">
        <v>2.21</v>
      </c>
      <c r="V19">
        <v>30</v>
      </c>
      <c r="W19">
        <v>108</v>
      </c>
      <c r="X19">
        <v>68</v>
      </c>
      <c r="Y19">
        <v>23</v>
      </c>
      <c r="Z19">
        <v>12</v>
      </c>
      <c r="AA19">
        <v>6</v>
      </c>
      <c r="AB19">
        <v>14</v>
      </c>
      <c r="AC19">
        <v>5</v>
      </c>
      <c r="AD19">
        <v>2</v>
      </c>
      <c r="AE19">
        <v>0</v>
      </c>
      <c r="AF19">
        <v>66</v>
      </c>
      <c r="AG19">
        <v>0</v>
      </c>
      <c r="AH19">
        <v>3</v>
      </c>
      <c r="AI19">
        <v>0</v>
      </c>
      <c r="AJ19">
        <v>27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1.38</v>
      </c>
      <c r="AR19">
        <v>0.35199999999999998</v>
      </c>
      <c r="AS19">
        <v>0.81</v>
      </c>
      <c r="AT19" s="2">
        <v>1.1999999999999999E-3</v>
      </c>
      <c r="AU19">
        <v>1.86</v>
      </c>
    </row>
    <row r="20" spans="1:47" x14ac:dyDescent="0.2">
      <c r="A20" t="s">
        <v>639</v>
      </c>
      <c r="B20" t="s">
        <v>653</v>
      </c>
      <c r="C20">
        <v>90</v>
      </c>
      <c r="D20" t="s">
        <v>195</v>
      </c>
      <c r="E20" t="s">
        <v>158</v>
      </c>
      <c r="F20" t="s">
        <v>55</v>
      </c>
      <c r="G20" t="s">
        <v>452</v>
      </c>
      <c r="H20" t="s">
        <v>423</v>
      </c>
      <c r="I20" t="s">
        <v>85</v>
      </c>
      <c r="K20">
        <v>5</v>
      </c>
      <c r="L20">
        <v>8</v>
      </c>
      <c r="M20">
        <v>3</v>
      </c>
      <c r="N20">
        <v>0</v>
      </c>
      <c r="O20">
        <v>0</v>
      </c>
      <c r="P20">
        <v>4</v>
      </c>
      <c r="Q20">
        <v>12</v>
      </c>
      <c r="R20">
        <v>0</v>
      </c>
      <c r="S20">
        <v>0</v>
      </c>
      <c r="T20">
        <v>2.23</v>
      </c>
      <c r="U20">
        <v>2.1800000000000002</v>
      </c>
      <c r="V20">
        <v>30</v>
      </c>
      <c r="W20">
        <v>111</v>
      </c>
      <c r="X20">
        <v>67</v>
      </c>
      <c r="Y20">
        <v>18</v>
      </c>
      <c r="Z20">
        <v>16</v>
      </c>
      <c r="AA20">
        <v>6</v>
      </c>
      <c r="AB20">
        <v>8</v>
      </c>
      <c r="AC20">
        <v>3</v>
      </c>
      <c r="AD20">
        <v>1</v>
      </c>
      <c r="AE20">
        <v>0</v>
      </c>
      <c r="AF20">
        <v>84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0.73</v>
      </c>
      <c r="AR20">
        <v>0.29799999999999999</v>
      </c>
      <c r="AS20">
        <v>0.51</v>
      </c>
      <c r="AT20" s="2">
        <v>1.1999999999999999E-3</v>
      </c>
      <c r="AU20">
        <v>4.22</v>
      </c>
    </row>
    <row r="21" spans="1:47" x14ac:dyDescent="0.2">
      <c r="A21" t="s">
        <v>639</v>
      </c>
      <c r="B21" t="s">
        <v>653</v>
      </c>
      <c r="C21">
        <v>95</v>
      </c>
      <c r="D21" t="s">
        <v>198</v>
      </c>
      <c r="E21" t="s">
        <v>158</v>
      </c>
      <c r="F21" t="s">
        <v>227</v>
      </c>
      <c r="G21" t="s">
        <v>410</v>
      </c>
      <c r="H21" t="s">
        <v>124</v>
      </c>
      <c r="I21" t="s">
        <v>66</v>
      </c>
      <c r="K21">
        <v>4</v>
      </c>
      <c r="L21">
        <v>7</v>
      </c>
      <c r="M21">
        <v>7</v>
      </c>
      <c r="N21">
        <v>2</v>
      </c>
      <c r="O21">
        <v>2</v>
      </c>
      <c r="P21">
        <v>1</v>
      </c>
      <c r="Q21">
        <v>7</v>
      </c>
      <c r="R21">
        <v>1</v>
      </c>
      <c r="S21">
        <v>0</v>
      </c>
      <c r="T21">
        <v>2.2400000000000002</v>
      </c>
      <c r="U21">
        <v>2.2400000000000002</v>
      </c>
      <c r="V21">
        <v>29</v>
      </c>
      <c r="W21">
        <v>110</v>
      </c>
      <c r="X21">
        <v>74</v>
      </c>
      <c r="Y21">
        <v>21</v>
      </c>
      <c r="Z21">
        <v>14</v>
      </c>
      <c r="AA21">
        <v>5</v>
      </c>
      <c r="AB21">
        <v>16</v>
      </c>
      <c r="AC21">
        <v>8</v>
      </c>
      <c r="AD21">
        <v>3</v>
      </c>
      <c r="AE21">
        <v>0</v>
      </c>
      <c r="AF21">
        <v>61</v>
      </c>
      <c r="AG21">
        <v>1</v>
      </c>
      <c r="AH21">
        <v>0</v>
      </c>
      <c r="AI21">
        <v>0</v>
      </c>
      <c r="AJ21">
        <v>28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1.1299999999999999</v>
      </c>
      <c r="AR21">
        <v>0.21</v>
      </c>
      <c r="AS21">
        <v>0.8</v>
      </c>
      <c r="AT21" s="2">
        <v>8.9999999999999998E-4</v>
      </c>
      <c r="AU21">
        <v>1.69</v>
      </c>
    </row>
    <row r="22" spans="1:47" x14ac:dyDescent="0.2">
      <c r="A22" t="s">
        <v>639</v>
      </c>
      <c r="B22" t="s">
        <v>653</v>
      </c>
      <c r="C22">
        <v>96</v>
      </c>
      <c r="D22" t="s">
        <v>479</v>
      </c>
      <c r="E22" t="s">
        <v>157</v>
      </c>
      <c r="F22" t="s">
        <v>93</v>
      </c>
      <c r="G22" t="s">
        <v>411</v>
      </c>
      <c r="H22" t="s">
        <v>301</v>
      </c>
      <c r="I22" t="s">
        <v>52</v>
      </c>
      <c r="K22">
        <v>4</v>
      </c>
      <c r="L22">
        <v>4</v>
      </c>
      <c r="M22">
        <v>9</v>
      </c>
      <c r="N22">
        <v>4</v>
      </c>
      <c r="O22">
        <v>4</v>
      </c>
      <c r="P22">
        <v>5</v>
      </c>
      <c r="Q22">
        <v>7</v>
      </c>
      <c r="R22">
        <v>0</v>
      </c>
      <c r="S22">
        <v>0</v>
      </c>
      <c r="T22">
        <v>2.44</v>
      </c>
      <c r="U22">
        <v>2.2799999999999998</v>
      </c>
      <c r="V22">
        <v>25</v>
      </c>
      <c r="W22">
        <v>102</v>
      </c>
      <c r="X22">
        <v>59</v>
      </c>
      <c r="Y22">
        <v>18</v>
      </c>
      <c r="Z22">
        <v>14</v>
      </c>
      <c r="AA22">
        <v>8</v>
      </c>
      <c r="AB22">
        <v>5</v>
      </c>
      <c r="AC22">
        <v>3</v>
      </c>
      <c r="AD22">
        <v>1</v>
      </c>
      <c r="AE22">
        <v>0</v>
      </c>
      <c r="AF22">
        <v>30</v>
      </c>
      <c r="AG22">
        <v>1</v>
      </c>
      <c r="AH22">
        <v>0</v>
      </c>
      <c r="AI22">
        <v>0</v>
      </c>
      <c r="AJ22">
        <v>20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1.34</v>
      </c>
      <c r="AR22">
        <v>-0.28699999999999998</v>
      </c>
      <c r="AS22">
        <v>1.01</v>
      </c>
      <c r="AT22" s="2">
        <v>-1.2999999999999999E-3</v>
      </c>
      <c r="AU22">
        <v>-2.77</v>
      </c>
    </row>
    <row r="23" spans="1:47" x14ac:dyDescent="0.2">
      <c r="A23" t="s">
        <v>639</v>
      </c>
      <c r="B23" t="s">
        <v>653</v>
      </c>
      <c r="C23">
        <v>101</v>
      </c>
      <c r="D23" t="s">
        <v>200</v>
      </c>
      <c r="E23" t="s">
        <v>158</v>
      </c>
      <c r="F23" t="s">
        <v>431</v>
      </c>
      <c r="G23" t="s">
        <v>452</v>
      </c>
      <c r="H23" t="s">
        <v>94</v>
      </c>
      <c r="I23" t="s">
        <v>85</v>
      </c>
      <c r="J23" t="s">
        <v>646</v>
      </c>
      <c r="K23">
        <v>4</v>
      </c>
      <c r="L23">
        <v>7</v>
      </c>
      <c r="M23">
        <v>2</v>
      </c>
      <c r="N23">
        <v>0</v>
      </c>
      <c r="O23">
        <v>0</v>
      </c>
      <c r="P23">
        <v>2</v>
      </c>
      <c r="Q23">
        <v>10</v>
      </c>
      <c r="R23">
        <v>0</v>
      </c>
      <c r="S23">
        <v>1</v>
      </c>
      <c r="T23">
        <v>2.3199999999999998</v>
      </c>
      <c r="U23">
        <v>2.2400000000000002</v>
      </c>
      <c r="V23">
        <v>26</v>
      </c>
      <c r="W23">
        <v>102</v>
      </c>
      <c r="X23">
        <v>66</v>
      </c>
      <c r="Y23">
        <v>21</v>
      </c>
      <c r="Z23">
        <v>14</v>
      </c>
      <c r="AA23">
        <v>7</v>
      </c>
      <c r="AB23">
        <v>6</v>
      </c>
      <c r="AC23">
        <v>4</v>
      </c>
      <c r="AD23">
        <v>1</v>
      </c>
      <c r="AE23">
        <v>0</v>
      </c>
      <c r="AF23">
        <v>81</v>
      </c>
      <c r="AG23">
        <v>0</v>
      </c>
      <c r="AH23">
        <v>1</v>
      </c>
      <c r="AI23">
        <v>0</v>
      </c>
      <c r="AJ23">
        <v>23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1.1499999999999999</v>
      </c>
      <c r="AR23">
        <v>0.35</v>
      </c>
      <c r="AS23">
        <v>0.82</v>
      </c>
      <c r="AT23" s="2">
        <v>1.5E-3</v>
      </c>
      <c r="AU23">
        <v>3.3</v>
      </c>
    </row>
    <row r="24" spans="1:47" x14ac:dyDescent="0.2">
      <c r="A24" t="s">
        <v>639</v>
      </c>
      <c r="B24" t="s">
        <v>653</v>
      </c>
      <c r="C24">
        <v>106</v>
      </c>
      <c r="D24" t="s">
        <v>481</v>
      </c>
      <c r="E24" t="s">
        <v>157</v>
      </c>
      <c r="F24" t="s">
        <v>77</v>
      </c>
      <c r="G24" t="s">
        <v>409</v>
      </c>
      <c r="H24" t="s">
        <v>575</v>
      </c>
      <c r="I24" t="s">
        <v>66</v>
      </c>
      <c r="J24" t="s">
        <v>647</v>
      </c>
      <c r="K24">
        <v>5</v>
      </c>
      <c r="L24">
        <v>6.1</v>
      </c>
      <c r="M24">
        <v>4</v>
      </c>
      <c r="N24">
        <v>2</v>
      </c>
      <c r="O24">
        <v>2</v>
      </c>
      <c r="P24">
        <v>4</v>
      </c>
      <c r="Q24">
        <v>3</v>
      </c>
      <c r="R24">
        <v>1</v>
      </c>
      <c r="S24">
        <v>1</v>
      </c>
      <c r="T24">
        <v>2.34</v>
      </c>
      <c r="U24">
        <v>2.42</v>
      </c>
      <c r="V24">
        <v>27</v>
      </c>
      <c r="W24">
        <v>102</v>
      </c>
      <c r="X24">
        <v>60</v>
      </c>
      <c r="Y24">
        <v>22</v>
      </c>
      <c r="Z24">
        <v>8</v>
      </c>
      <c r="AA24">
        <v>8</v>
      </c>
      <c r="AB24">
        <v>11</v>
      </c>
      <c r="AC24">
        <v>4</v>
      </c>
      <c r="AD24">
        <v>2</v>
      </c>
      <c r="AE24">
        <v>0</v>
      </c>
      <c r="AF24">
        <v>56</v>
      </c>
      <c r="AG24">
        <v>0</v>
      </c>
      <c r="AH24">
        <v>0</v>
      </c>
      <c r="AI24">
        <v>0</v>
      </c>
      <c r="AJ24">
        <v>20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1.17</v>
      </c>
      <c r="AR24">
        <v>0.11799999999999999</v>
      </c>
      <c r="AS24">
        <v>1.33</v>
      </c>
      <c r="AT24" s="2">
        <v>8.0000000000000004E-4</v>
      </c>
      <c r="AU24">
        <v>0.92</v>
      </c>
    </row>
    <row r="25" spans="1:47" x14ac:dyDescent="0.2">
      <c r="A25" t="s">
        <v>639</v>
      </c>
      <c r="B25" t="s">
        <v>653</v>
      </c>
      <c r="C25">
        <v>111</v>
      </c>
      <c r="D25" t="s">
        <v>259</v>
      </c>
      <c r="E25" t="s">
        <v>158</v>
      </c>
      <c r="F25" t="s">
        <v>77</v>
      </c>
      <c r="G25" t="s">
        <v>409</v>
      </c>
      <c r="H25" t="s">
        <v>251</v>
      </c>
      <c r="I25" t="s">
        <v>57</v>
      </c>
      <c r="J25" t="s">
        <v>648</v>
      </c>
      <c r="K25">
        <v>5</v>
      </c>
      <c r="L25">
        <v>6</v>
      </c>
      <c r="M25">
        <v>3</v>
      </c>
      <c r="N25">
        <v>0</v>
      </c>
      <c r="O25">
        <v>0</v>
      </c>
      <c r="P25">
        <v>3</v>
      </c>
      <c r="Q25">
        <v>11</v>
      </c>
      <c r="R25">
        <v>0</v>
      </c>
      <c r="S25">
        <v>0</v>
      </c>
      <c r="T25">
        <v>2.25</v>
      </c>
      <c r="U25">
        <v>2.37</v>
      </c>
      <c r="V25">
        <v>24</v>
      </c>
      <c r="W25">
        <v>112</v>
      </c>
      <c r="X25">
        <v>69</v>
      </c>
      <c r="Y25">
        <v>28</v>
      </c>
      <c r="Z25">
        <v>13</v>
      </c>
      <c r="AA25">
        <v>3</v>
      </c>
      <c r="AB25">
        <v>7</v>
      </c>
      <c r="AC25">
        <v>2</v>
      </c>
      <c r="AD25">
        <v>1</v>
      </c>
      <c r="AE25">
        <v>0</v>
      </c>
      <c r="AF25">
        <v>74</v>
      </c>
      <c r="AG25">
        <v>1</v>
      </c>
      <c r="AH25">
        <v>0</v>
      </c>
      <c r="AI25">
        <v>0</v>
      </c>
      <c r="AJ25">
        <v>21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0.64</v>
      </c>
      <c r="AR25">
        <v>0.24</v>
      </c>
      <c r="AS25">
        <v>0.53</v>
      </c>
      <c r="AT25" s="2">
        <v>1.1999999999999999E-3</v>
      </c>
      <c r="AU25">
        <v>3.16</v>
      </c>
    </row>
    <row r="26" spans="1:47" x14ac:dyDescent="0.2">
      <c r="A26" t="s">
        <v>639</v>
      </c>
      <c r="B26" t="s">
        <v>653</v>
      </c>
      <c r="C26">
        <v>116</v>
      </c>
      <c r="D26" t="s">
        <v>208</v>
      </c>
      <c r="E26" t="s">
        <v>157</v>
      </c>
      <c r="F26" t="s">
        <v>59</v>
      </c>
      <c r="G26" t="s">
        <v>409</v>
      </c>
      <c r="H26" t="s">
        <v>70</v>
      </c>
      <c r="I26" t="s">
        <v>66</v>
      </c>
      <c r="J26" t="s">
        <v>649</v>
      </c>
      <c r="K26">
        <v>4</v>
      </c>
      <c r="L26">
        <v>6.1</v>
      </c>
      <c r="M26">
        <v>2</v>
      </c>
      <c r="N26">
        <v>1</v>
      </c>
      <c r="O26">
        <v>1</v>
      </c>
      <c r="P26">
        <v>0</v>
      </c>
      <c r="Q26">
        <v>8</v>
      </c>
      <c r="R26">
        <v>1</v>
      </c>
      <c r="S26">
        <v>0</v>
      </c>
      <c r="T26">
        <v>2.2200000000000002</v>
      </c>
      <c r="U26">
        <v>2.38</v>
      </c>
      <c r="V26">
        <v>21</v>
      </c>
      <c r="W26">
        <v>102</v>
      </c>
      <c r="X26">
        <v>65</v>
      </c>
      <c r="Y26">
        <v>20</v>
      </c>
      <c r="Z26">
        <v>15</v>
      </c>
      <c r="AA26">
        <v>7</v>
      </c>
      <c r="AB26">
        <v>6</v>
      </c>
      <c r="AC26">
        <v>1</v>
      </c>
      <c r="AD26">
        <v>1</v>
      </c>
      <c r="AE26">
        <v>0</v>
      </c>
      <c r="AF26">
        <v>73</v>
      </c>
      <c r="AG26">
        <v>0</v>
      </c>
      <c r="AH26">
        <v>0</v>
      </c>
      <c r="AI26">
        <v>0</v>
      </c>
      <c r="AJ26">
        <v>21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0.78</v>
      </c>
      <c r="AR26">
        <v>0.255</v>
      </c>
      <c r="AS26">
        <v>0.21</v>
      </c>
      <c r="AT26" s="2">
        <v>4.0000000000000002E-4</v>
      </c>
      <c r="AU26">
        <v>2.2400000000000002</v>
      </c>
    </row>
    <row r="27" spans="1:47" x14ac:dyDescent="0.2">
      <c r="A27" t="s">
        <v>639</v>
      </c>
      <c r="B27" t="s">
        <v>653</v>
      </c>
      <c r="C27">
        <v>153</v>
      </c>
      <c r="D27" t="s">
        <v>389</v>
      </c>
      <c r="E27" t="s">
        <v>158</v>
      </c>
      <c r="F27" t="s">
        <v>102</v>
      </c>
      <c r="G27" t="s">
        <v>410</v>
      </c>
      <c r="H27" t="s">
        <v>650</v>
      </c>
      <c r="I27" t="s">
        <v>429</v>
      </c>
      <c r="K27">
        <v>40</v>
      </c>
      <c r="L27">
        <v>1.1000000000000001</v>
      </c>
      <c r="M27">
        <v>2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2.21</v>
      </c>
      <c r="U27">
        <v>2.4</v>
      </c>
      <c r="V27">
        <v>6</v>
      </c>
      <c r="W27">
        <v>34</v>
      </c>
      <c r="X27">
        <v>17</v>
      </c>
      <c r="Y27">
        <v>4</v>
      </c>
      <c r="Z27">
        <v>6</v>
      </c>
      <c r="AA27">
        <v>2</v>
      </c>
      <c r="AB27">
        <v>2</v>
      </c>
      <c r="AC27">
        <v>1</v>
      </c>
      <c r="AD27">
        <v>0</v>
      </c>
      <c r="AE27">
        <v>0</v>
      </c>
      <c r="AF27">
        <v>50</v>
      </c>
      <c r="AG27">
        <v>0</v>
      </c>
      <c r="AH27">
        <v>0</v>
      </c>
      <c r="AI27">
        <v>0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0.89</v>
      </c>
      <c r="AR27">
        <v>0.01</v>
      </c>
      <c r="AS27">
        <v>0.09</v>
      </c>
      <c r="AT27" s="2">
        <v>0</v>
      </c>
      <c r="AU27">
        <v>0.11</v>
      </c>
    </row>
    <row r="28" spans="1:47" x14ac:dyDescent="0.2">
      <c r="A28" t="s">
        <v>639</v>
      </c>
      <c r="B28" t="s">
        <v>653</v>
      </c>
      <c r="C28">
        <v>157</v>
      </c>
      <c r="D28" t="s">
        <v>334</v>
      </c>
      <c r="E28" t="s">
        <v>157</v>
      </c>
      <c r="F28" t="s">
        <v>59</v>
      </c>
      <c r="G28" t="s">
        <v>409</v>
      </c>
      <c r="H28" t="s">
        <v>174</v>
      </c>
      <c r="I28" t="s">
        <v>74</v>
      </c>
      <c r="K28">
        <v>3</v>
      </c>
      <c r="L28">
        <v>4</v>
      </c>
      <c r="M28">
        <v>5</v>
      </c>
      <c r="N28">
        <v>2</v>
      </c>
      <c r="O28">
        <v>2</v>
      </c>
      <c r="P28">
        <v>0</v>
      </c>
      <c r="Q28">
        <v>4</v>
      </c>
      <c r="R28">
        <v>1</v>
      </c>
      <c r="S28">
        <v>0</v>
      </c>
      <c r="T28">
        <v>2.2599999999999998</v>
      </c>
      <c r="U28">
        <v>2.44</v>
      </c>
      <c r="V28">
        <v>17</v>
      </c>
      <c r="W28">
        <v>60</v>
      </c>
      <c r="X28">
        <v>43</v>
      </c>
      <c r="Y28">
        <v>9</v>
      </c>
      <c r="Z28">
        <v>13</v>
      </c>
      <c r="AA28">
        <v>6</v>
      </c>
      <c r="AB28">
        <v>7</v>
      </c>
      <c r="AC28">
        <v>4</v>
      </c>
      <c r="AD28">
        <v>0</v>
      </c>
      <c r="AE28">
        <v>0</v>
      </c>
      <c r="AF28">
        <v>48</v>
      </c>
      <c r="AG28">
        <v>0</v>
      </c>
      <c r="AH28">
        <v>0</v>
      </c>
      <c r="AI28">
        <v>0</v>
      </c>
      <c r="AJ28">
        <v>17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1.01</v>
      </c>
      <c r="AR28">
        <v>2E-3</v>
      </c>
      <c r="AS28">
        <v>0.14000000000000001</v>
      </c>
      <c r="AT28" s="2">
        <v>0</v>
      </c>
      <c r="AU28">
        <v>0</v>
      </c>
    </row>
    <row r="29" spans="1:47" x14ac:dyDescent="0.2">
      <c r="A29" t="s">
        <v>654</v>
      </c>
      <c r="H29" t="s">
        <v>651</v>
      </c>
      <c r="J29" t="s">
        <v>655</v>
      </c>
      <c r="K29">
        <v>4.4000000000000004</v>
      </c>
      <c r="L29">
        <v>175.1</v>
      </c>
      <c r="M29">
        <v>134</v>
      </c>
      <c r="N29">
        <v>51</v>
      </c>
      <c r="O29">
        <v>43</v>
      </c>
      <c r="P29">
        <v>57</v>
      </c>
      <c r="Q29">
        <v>221</v>
      </c>
      <c r="R29">
        <v>9</v>
      </c>
      <c r="S29">
        <v>9</v>
      </c>
      <c r="T29">
        <v>2.21</v>
      </c>
      <c r="U29">
        <v>2.44</v>
      </c>
      <c r="V29">
        <v>717</v>
      </c>
      <c r="W29">
        <v>2853</v>
      </c>
      <c r="X29" s="3">
        <v>0.63</v>
      </c>
      <c r="Y29" s="3">
        <v>0.18</v>
      </c>
      <c r="Z29" s="3">
        <v>0.13</v>
      </c>
      <c r="AA29">
        <v>0.83</v>
      </c>
      <c r="AC29" s="3">
        <v>0.25</v>
      </c>
      <c r="AD29" s="3">
        <v>7.0000000000000007E-2</v>
      </c>
      <c r="AE29">
        <v>0</v>
      </c>
      <c r="AF29">
        <v>63</v>
      </c>
      <c r="AG29">
        <v>11</v>
      </c>
      <c r="AH29">
        <v>7</v>
      </c>
      <c r="AI29">
        <v>0</v>
      </c>
      <c r="AJ29">
        <v>645</v>
      </c>
      <c r="AK29">
        <v>30</v>
      </c>
      <c r="AL29">
        <v>2</v>
      </c>
      <c r="AM29">
        <v>2</v>
      </c>
      <c r="AN29">
        <v>7</v>
      </c>
      <c r="AO29">
        <v>3</v>
      </c>
      <c r="AP29">
        <v>7</v>
      </c>
      <c r="AQ29">
        <v>0.99</v>
      </c>
      <c r="AR29">
        <v>3.67</v>
      </c>
      <c r="AS29">
        <v>1.01</v>
      </c>
      <c r="AT29" s="2">
        <v>2.0299999999999999E-2</v>
      </c>
      <c r="AU29">
        <v>39.78</v>
      </c>
    </row>
  </sheetData>
  <hyperlinks>
    <hyperlink ref="E1" r:id="rId1" xr:uid="{5AEF5FF5-09B9-AF46-91E2-689B4FCD37D6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12AA4-13DF-E544-9043-07627CE4AC10}">
  <dimension ref="A1:AU25"/>
  <sheetViews>
    <sheetView workbookViewId="0">
      <selection sqref="A1:AU25"/>
    </sheetView>
  </sheetViews>
  <sheetFormatPr baseColWidth="10" defaultRowHeight="16" x14ac:dyDescent="0.2"/>
  <cols>
    <col min="1" max="1" width="11.6640625" bestFit="1" customWidth="1"/>
    <col min="7" max="7" width="11.33203125" bestFit="1" customWidth="1"/>
  </cols>
  <sheetData>
    <row r="1" spans="1:47" x14ac:dyDescent="0.2">
      <c r="A1" t="s">
        <v>569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618</v>
      </c>
      <c r="C2">
        <v>2</v>
      </c>
      <c r="D2" t="s">
        <v>627</v>
      </c>
      <c r="E2" t="s">
        <v>157</v>
      </c>
      <c r="F2" t="s">
        <v>77</v>
      </c>
      <c r="G2" t="s">
        <v>409</v>
      </c>
      <c r="H2" t="s">
        <v>189</v>
      </c>
      <c r="I2" t="s">
        <v>66</v>
      </c>
      <c r="K2">
        <v>99</v>
      </c>
      <c r="L2">
        <v>7</v>
      </c>
      <c r="M2">
        <v>1</v>
      </c>
      <c r="N2">
        <v>1</v>
      </c>
      <c r="O2">
        <v>1</v>
      </c>
      <c r="P2">
        <v>1</v>
      </c>
      <c r="Q2">
        <v>9</v>
      </c>
      <c r="R2">
        <v>0</v>
      </c>
      <c r="S2">
        <v>1</v>
      </c>
      <c r="T2">
        <v>1.29</v>
      </c>
      <c r="U2">
        <v>1.5</v>
      </c>
      <c r="V2">
        <v>23</v>
      </c>
      <c r="W2">
        <v>108</v>
      </c>
      <c r="X2">
        <v>67</v>
      </c>
      <c r="Y2">
        <v>19</v>
      </c>
      <c r="Z2">
        <v>17</v>
      </c>
      <c r="AA2">
        <v>4</v>
      </c>
      <c r="AB2">
        <v>8</v>
      </c>
      <c r="AC2">
        <v>1</v>
      </c>
      <c r="AD2">
        <v>2</v>
      </c>
      <c r="AE2">
        <v>0</v>
      </c>
      <c r="AF2">
        <v>79</v>
      </c>
      <c r="AG2">
        <v>0</v>
      </c>
      <c r="AH2">
        <v>0</v>
      </c>
      <c r="AI2">
        <v>0</v>
      </c>
      <c r="AJ2">
        <v>21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1.1399999999999999</v>
      </c>
      <c r="AR2" s="2">
        <v>0.33300000000000002</v>
      </c>
      <c r="AS2">
        <v>1.18</v>
      </c>
      <c r="AT2" s="2">
        <v>2.0999999999999999E-3</v>
      </c>
      <c r="AU2">
        <v>2.83</v>
      </c>
    </row>
    <row r="3" spans="1:47" x14ac:dyDescent="0.2">
      <c r="A3" t="s">
        <v>639</v>
      </c>
      <c r="B3" t="s">
        <v>618</v>
      </c>
      <c r="C3">
        <v>6</v>
      </c>
      <c r="D3" t="s">
        <v>413</v>
      </c>
      <c r="E3" t="s">
        <v>158</v>
      </c>
      <c r="F3" t="s">
        <v>72</v>
      </c>
      <c r="G3" t="s">
        <v>410</v>
      </c>
      <c r="H3" t="s">
        <v>110</v>
      </c>
      <c r="I3" t="s">
        <v>66</v>
      </c>
      <c r="J3" t="s">
        <v>61</v>
      </c>
      <c r="K3">
        <v>4</v>
      </c>
      <c r="L3">
        <v>7</v>
      </c>
      <c r="M3">
        <v>0</v>
      </c>
      <c r="N3">
        <v>0</v>
      </c>
      <c r="O3">
        <v>0</v>
      </c>
      <c r="P3">
        <v>6</v>
      </c>
      <c r="Q3">
        <v>8</v>
      </c>
      <c r="R3">
        <v>0</v>
      </c>
      <c r="S3">
        <v>1</v>
      </c>
      <c r="T3">
        <v>0.64</v>
      </c>
      <c r="U3">
        <v>2.71</v>
      </c>
      <c r="V3">
        <v>28</v>
      </c>
      <c r="W3">
        <v>117</v>
      </c>
      <c r="X3">
        <v>75</v>
      </c>
      <c r="Y3">
        <v>22</v>
      </c>
      <c r="Z3">
        <v>18</v>
      </c>
      <c r="AA3">
        <v>8</v>
      </c>
      <c r="AB3">
        <v>5</v>
      </c>
      <c r="AC3">
        <v>2</v>
      </c>
      <c r="AD3">
        <v>1</v>
      </c>
      <c r="AE3">
        <v>0</v>
      </c>
      <c r="AF3">
        <v>79</v>
      </c>
      <c r="AG3">
        <v>0</v>
      </c>
      <c r="AH3">
        <v>0</v>
      </c>
      <c r="AI3">
        <v>0</v>
      </c>
      <c r="AJ3">
        <v>21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1.22</v>
      </c>
      <c r="AR3" s="2">
        <v>0.44</v>
      </c>
      <c r="AS3">
        <v>1.08</v>
      </c>
      <c r="AT3" s="2">
        <v>2.3999999999999998E-3</v>
      </c>
      <c r="AU3">
        <v>4.0199999999999996</v>
      </c>
    </row>
    <row r="4" spans="1:47" x14ac:dyDescent="0.2">
      <c r="A4" t="s">
        <v>639</v>
      </c>
      <c r="B4" t="s">
        <v>618</v>
      </c>
      <c r="C4">
        <v>11</v>
      </c>
      <c r="D4" t="s">
        <v>223</v>
      </c>
      <c r="E4" t="s">
        <v>157</v>
      </c>
      <c r="F4" t="s">
        <v>80</v>
      </c>
      <c r="G4" t="s">
        <v>409</v>
      </c>
      <c r="H4" t="s">
        <v>166</v>
      </c>
      <c r="I4" t="s">
        <v>57</v>
      </c>
      <c r="J4" t="s">
        <v>67</v>
      </c>
      <c r="K4">
        <v>5</v>
      </c>
      <c r="L4">
        <v>5.2</v>
      </c>
      <c r="M4">
        <v>10</v>
      </c>
      <c r="N4">
        <v>4</v>
      </c>
      <c r="O4">
        <v>4</v>
      </c>
      <c r="P4">
        <v>1</v>
      </c>
      <c r="Q4">
        <v>7</v>
      </c>
      <c r="R4">
        <v>2</v>
      </c>
      <c r="S4">
        <v>0</v>
      </c>
      <c r="T4">
        <v>2.29</v>
      </c>
      <c r="U4">
        <v>3.62</v>
      </c>
      <c r="V4">
        <v>28</v>
      </c>
      <c r="W4">
        <v>115</v>
      </c>
      <c r="X4">
        <v>75</v>
      </c>
      <c r="Y4">
        <v>18</v>
      </c>
      <c r="Z4">
        <v>13</v>
      </c>
      <c r="AA4">
        <v>5</v>
      </c>
      <c r="AB4">
        <v>15</v>
      </c>
      <c r="AC4">
        <v>9</v>
      </c>
      <c r="AD4">
        <v>1</v>
      </c>
      <c r="AE4">
        <v>0</v>
      </c>
      <c r="AF4">
        <v>39</v>
      </c>
      <c r="AG4">
        <v>0</v>
      </c>
      <c r="AH4">
        <v>0</v>
      </c>
      <c r="AI4">
        <v>0</v>
      </c>
      <c r="AJ4">
        <v>27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0.66</v>
      </c>
      <c r="AR4" s="2">
        <v>-0.14799999999999999</v>
      </c>
      <c r="AS4">
        <v>0.88</v>
      </c>
      <c r="AT4" s="2">
        <v>-1.1999999999999999E-3</v>
      </c>
      <c r="AU4">
        <v>-0.9</v>
      </c>
    </row>
    <row r="5" spans="1:47" x14ac:dyDescent="0.2">
      <c r="A5" t="s">
        <v>639</v>
      </c>
      <c r="B5" t="s">
        <v>618</v>
      </c>
      <c r="C5">
        <v>16</v>
      </c>
      <c r="D5" t="s">
        <v>164</v>
      </c>
      <c r="E5" t="s">
        <v>157</v>
      </c>
      <c r="F5" t="s">
        <v>135</v>
      </c>
      <c r="G5" t="s">
        <v>411</v>
      </c>
      <c r="H5" t="s">
        <v>386</v>
      </c>
      <c r="I5" t="s">
        <v>66</v>
      </c>
      <c r="J5" t="s">
        <v>552</v>
      </c>
      <c r="K5">
        <v>4</v>
      </c>
      <c r="L5">
        <v>6.2</v>
      </c>
      <c r="M5">
        <v>5</v>
      </c>
      <c r="N5">
        <v>1</v>
      </c>
      <c r="O5">
        <v>1</v>
      </c>
      <c r="P5">
        <v>3</v>
      </c>
      <c r="Q5">
        <v>8</v>
      </c>
      <c r="R5">
        <v>0</v>
      </c>
      <c r="S5">
        <v>0</v>
      </c>
      <c r="T5">
        <v>2.0499999999999998</v>
      </c>
      <c r="U5">
        <v>3.25</v>
      </c>
      <c r="V5">
        <v>27</v>
      </c>
      <c r="W5">
        <v>112</v>
      </c>
      <c r="X5">
        <v>68</v>
      </c>
      <c r="Y5">
        <v>25</v>
      </c>
      <c r="Z5">
        <v>6</v>
      </c>
      <c r="AA5">
        <v>4</v>
      </c>
      <c r="AB5">
        <v>12</v>
      </c>
      <c r="AC5">
        <v>8</v>
      </c>
      <c r="AD5">
        <v>1</v>
      </c>
      <c r="AE5">
        <v>0</v>
      </c>
      <c r="AF5">
        <v>65</v>
      </c>
      <c r="AG5">
        <v>0</v>
      </c>
      <c r="AH5">
        <v>1</v>
      </c>
      <c r="AI5">
        <v>0</v>
      </c>
      <c r="AJ5">
        <v>24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1.18</v>
      </c>
      <c r="AR5" s="2">
        <v>0.247</v>
      </c>
      <c r="AS5">
        <v>1.26</v>
      </c>
      <c r="AT5" s="2">
        <v>1.6000000000000001E-3</v>
      </c>
      <c r="AU5">
        <v>2.19</v>
      </c>
    </row>
    <row r="6" spans="1:47" x14ac:dyDescent="0.2">
      <c r="A6" t="s">
        <v>639</v>
      </c>
      <c r="B6" t="s">
        <v>618</v>
      </c>
      <c r="C6">
        <v>20</v>
      </c>
      <c r="D6" t="s">
        <v>347</v>
      </c>
      <c r="E6" t="s">
        <v>158</v>
      </c>
      <c r="F6" t="s">
        <v>596</v>
      </c>
      <c r="G6" t="s">
        <v>570</v>
      </c>
      <c r="H6" t="s">
        <v>432</v>
      </c>
      <c r="I6" t="s">
        <v>66</v>
      </c>
      <c r="K6">
        <v>4</v>
      </c>
      <c r="L6">
        <v>6.1</v>
      </c>
      <c r="M6">
        <v>3</v>
      </c>
      <c r="N6">
        <v>2</v>
      </c>
      <c r="O6">
        <v>2</v>
      </c>
      <c r="P6">
        <v>2</v>
      </c>
      <c r="Q6">
        <v>10</v>
      </c>
      <c r="R6">
        <v>0</v>
      </c>
      <c r="S6">
        <v>0</v>
      </c>
      <c r="T6">
        <v>2.2000000000000002</v>
      </c>
      <c r="U6">
        <v>2.82</v>
      </c>
      <c r="V6">
        <v>23</v>
      </c>
      <c r="W6">
        <v>120</v>
      </c>
      <c r="X6">
        <v>76</v>
      </c>
      <c r="Y6">
        <v>15</v>
      </c>
      <c r="Z6">
        <v>18</v>
      </c>
      <c r="AA6">
        <v>3</v>
      </c>
      <c r="AB6">
        <v>8</v>
      </c>
      <c r="AC6">
        <v>5</v>
      </c>
      <c r="AD6">
        <v>1</v>
      </c>
      <c r="AE6">
        <v>0</v>
      </c>
      <c r="AF6">
        <v>67</v>
      </c>
      <c r="AG6">
        <v>0</v>
      </c>
      <c r="AH6">
        <v>1</v>
      </c>
      <c r="AI6">
        <v>0</v>
      </c>
      <c r="AJ6">
        <v>21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0.4</v>
      </c>
      <c r="AR6" s="2">
        <v>0.15</v>
      </c>
      <c r="AS6">
        <v>0.46</v>
      </c>
      <c r="AT6" s="2">
        <v>1.1000000000000001E-3</v>
      </c>
      <c r="AU6">
        <v>2.44</v>
      </c>
    </row>
    <row r="7" spans="1:47" x14ac:dyDescent="0.2">
      <c r="A7" t="s">
        <v>639</v>
      </c>
      <c r="B7" t="s">
        <v>618</v>
      </c>
      <c r="C7">
        <v>24</v>
      </c>
      <c r="D7" t="s">
        <v>63</v>
      </c>
      <c r="E7" t="s">
        <v>157</v>
      </c>
      <c r="F7" t="s">
        <v>179</v>
      </c>
      <c r="G7" t="s">
        <v>411</v>
      </c>
      <c r="H7" t="s">
        <v>189</v>
      </c>
      <c r="I7" t="s">
        <v>85</v>
      </c>
      <c r="J7" t="s">
        <v>553</v>
      </c>
      <c r="K7">
        <v>4</v>
      </c>
      <c r="L7">
        <v>8</v>
      </c>
      <c r="M7">
        <v>4</v>
      </c>
      <c r="N7">
        <v>1</v>
      </c>
      <c r="O7">
        <v>1</v>
      </c>
      <c r="P7">
        <v>6</v>
      </c>
      <c r="Q7">
        <v>3</v>
      </c>
      <c r="R7">
        <v>1</v>
      </c>
      <c r="S7">
        <v>0</v>
      </c>
      <c r="T7">
        <v>1.99</v>
      </c>
      <c r="U7">
        <v>3.51</v>
      </c>
      <c r="V7">
        <v>30</v>
      </c>
      <c r="W7">
        <v>118</v>
      </c>
      <c r="X7">
        <v>65</v>
      </c>
      <c r="Y7">
        <v>21</v>
      </c>
      <c r="Z7">
        <v>6</v>
      </c>
      <c r="AA7">
        <v>10</v>
      </c>
      <c r="AB7">
        <v>11</v>
      </c>
      <c r="AC7">
        <v>5</v>
      </c>
      <c r="AD7">
        <v>0</v>
      </c>
      <c r="AE7">
        <v>0</v>
      </c>
      <c r="AF7">
        <v>67</v>
      </c>
      <c r="AG7">
        <v>0</v>
      </c>
      <c r="AH7">
        <v>1</v>
      </c>
      <c r="AI7">
        <v>0</v>
      </c>
      <c r="AJ7">
        <v>24</v>
      </c>
      <c r="AK7">
        <v>0</v>
      </c>
      <c r="AL7">
        <v>0</v>
      </c>
      <c r="AM7">
        <v>0</v>
      </c>
      <c r="AN7">
        <v>2</v>
      </c>
      <c r="AO7">
        <v>0</v>
      </c>
      <c r="AP7">
        <v>0</v>
      </c>
      <c r="AQ7">
        <v>1.39</v>
      </c>
      <c r="AR7" s="2">
        <v>0.55000000000000004</v>
      </c>
      <c r="AS7">
        <v>1.64</v>
      </c>
      <c r="AT7" s="2">
        <v>3.8999999999999998E-3</v>
      </c>
      <c r="AU7">
        <v>3.55</v>
      </c>
    </row>
    <row r="8" spans="1:47" x14ac:dyDescent="0.2">
      <c r="A8" t="s">
        <v>639</v>
      </c>
      <c r="B8" t="s">
        <v>618</v>
      </c>
      <c r="C8">
        <v>28</v>
      </c>
      <c r="D8" t="s">
        <v>68</v>
      </c>
      <c r="E8" t="s">
        <v>157</v>
      </c>
      <c r="F8" t="s">
        <v>620</v>
      </c>
      <c r="G8" t="s">
        <v>570</v>
      </c>
      <c r="H8" t="s">
        <v>121</v>
      </c>
      <c r="I8" t="s">
        <v>66</v>
      </c>
      <c r="J8" t="s">
        <v>628</v>
      </c>
      <c r="K8">
        <v>4</v>
      </c>
      <c r="L8">
        <v>7</v>
      </c>
      <c r="M8">
        <v>4</v>
      </c>
      <c r="N8">
        <v>4</v>
      </c>
      <c r="O8">
        <v>4</v>
      </c>
      <c r="P8">
        <v>4</v>
      </c>
      <c r="Q8">
        <v>10</v>
      </c>
      <c r="R8">
        <v>1</v>
      </c>
      <c r="S8">
        <v>1</v>
      </c>
      <c r="T8">
        <v>2.4500000000000002</v>
      </c>
      <c r="U8">
        <v>3.63</v>
      </c>
      <c r="V8">
        <v>30</v>
      </c>
      <c r="W8">
        <v>105</v>
      </c>
      <c r="X8">
        <v>64</v>
      </c>
      <c r="Y8">
        <v>22</v>
      </c>
      <c r="Z8">
        <v>17</v>
      </c>
      <c r="AA8">
        <v>11</v>
      </c>
      <c r="AB8">
        <v>4</v>
      </c>
      <c r="AC8">
        <v>2</v>
      </c>
      <c r="AD8">
        <v>1</v>
      </c>
      <c r="AE8">
        <v>0</v>
      </c>
      <c r="AF8">
        <v>59</v>
      </c>
      <c r="AG8">
        <v>0</v>
      </c>
      <c r="AH8">
        <v>0</v>
      </c>
      <c r="AI8">
        <v>0</v>
      </c>
      <c r="AJ8">
        <v>24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1.1299999999999999</v>
      </c>
      <c r="AR8" s="2">
        <v>1.2999999999999999E-2</v>
      </c>
      <c r="AS8">
        <v>1.23</v>
      </c>
      <c r="AT8" s="2">
        <v>1E-4</v>
      </c>
      <c r="AU8">
        <v>-0.45</v>
      </c>
    </row>
    <row r="9" spans="1:47" x14ac:dyDescent="0.2">
      <c r="A9" t="s">
        <v>639</v>
      </c>
      <c r="B9" t="s">
        <v>618</v>
      </c>
      <c r="C9">
        <v>33</v>
      </c>
      <c r="D9" t="s">
        <v>476</v>
      </c>
      <c r="E9" t="s">
        <v>158</v>
      </c>
      <c r="F9" t="s">
        <v>59</v>
      </c>
      <c r="G9" t="s">
        <v>409</v>
      </c>
      <c r="H9" t="s">
        <v>629</v>
      </c>
      <c r="I9" t="s">
        <v>57</v>
      </c>
      <c r="J9" t="s">
        <v>630</v>
      </c>
      <c r="K9">
        <v>5</v>
      </c>
      <c r="L9">
        <v>5</v>
      </c>
      <c r="M9">
        <v>10</v>
      </c>
      <c r="N9">
        <v>8</v>
      </c>
      <c r="O9">
        <v>7</v>
      </c>
      <c r="P9">
        <v>1</v>
      </c>
      <c r="Q9">
        <v>7</v>
      </c>
      <c r="R9">
        <v>2</v>
      </c>
      <c r="S9">
        <v>1</v>
      </c>
      <c r="T9">
        <v>3.42</v>
      </c>
      <c r="U9">
        <v>3.94</v>
      </c>
      <c r="V9">
        <v>25</v>
      </c>
      <c r="W9">
        <v>88</v>
      </c>
      <c r="X9">
        <v>57</v>
      </c>
      <c r="Y9">
        <v>11</v>
      </c>
      <c r="Z9">
        <v>13</v>
      </c>
      <c r="AA9">
        <v>2</v>
      </c>
      <c r="AB9">
        <v>14</v>
      </c>
      <c r="AC9">
        <v>7</v>
      </c>
      <c r="AD9">
        <v>3</v>
      </c>
      <c r="AE9">
        <v>0</v>
      </c>
      <c r="AF9">
        <v>23</v>
      </c>
      <c r="AG9">
        <v>0</v>
      </c>
      <c r="AH9">
        <v>0</v>
      </c>
      <c r="AI9">
        <v>0</v>
      </c>
      <c r="AJ9">
        <v>22</v>
      </c>
      <c r="AK9">
        <v>2</v>
      </c>
      <c r="AL9">
        <v>0</v>
      </c>
      <c r="AM9">
        <v>0</v>
      </c>
      <c r="AN9">
        <v>0</v>
      </c>
      <c r="AO9">
        <v>1</v>
      </c>
      <c r="AP9">
        <v>0</v>
      </c>
      <c r="AQ9">
        <v>0.57999999999999996</v>
      </c>
      <c r="AR9" s="2">
        <v>-0.28000000000000003</v>
      </c>
      <c r="AS9">
        <v>0.74</v>
      </c>
      <c r="AT9" s="2">
        <v>-2.0999999999999999E-3</v>
      </c>
      <c r="AU9">
        <v>-5.48</v>
      </c>
    </row>
    <row r="10" spans="1:47" x14ac:dyDescent="0.2">
      <c r="A10" t="s">
        <v>639</v>
      </c>
      <c r="B10" t="s">
        <v>618</v>
      </c>
      <c r="C10">
        <v>38</v>
      </c>
      <c r="D10" t="s">
        <v>631</v>
      </c>
      <c r="E10" t="s">
        <v>157</v>
      </c>
      <c r="F10" t="s">
        <v>69</v>
      </c>
      <c r="G10" t="s">
        <v>411</v>
      </c>
      <c r="H10" t="s">
        <v>136</v>
      </c>
      <c r="I10" t="s">
        <v>66</v>
      </c>
      <c r="K10">
        <v>4</v>
      </c>
      <c r="L10">
        <v>7</v>
      </c>
      <c r="M10">
        <v>2</v>
      </c>
      <c r="N10">
        <v>2</v>
      </c>
      <c r="O10">
        <v>0</v>
      </c>
      <c r="P10">
        <v>3</v>
      </c>
      <c r="Q10">
        <v>10</v>
      </c>
      <c r="R10">
        <v>0</v>
      </c>
      <c r="S10">
        <v>0</v>
      </c>
      <c r="T10">
        <v>3.02</v>
      </c>
      <c r="U10">
        <v>3.67</v>
      </c>
      <c r="V10">
        <v>27</v>
      </c>
      <c r="W10">
        <v>122</v>
      </c>
      <c r="X10">
        <v>77</v>
      </c>
      <c r="Y10">
        <v>25</v>
      </c>
      <c r="Z10">
        <v>16</v>
      </c>
      <c r="AA10">
        <v>4</v>
      </c>
      <c r="AB10">
        <v>10</v>
      </c>
      <c r="AC10">
        <v>2</v>
      </c>
      <c r="AD10">
        <v>2</v>
      </c>
      <c r="AE10">
        <v>0</v>
      </c>
      <c r="AF10">
        <v>76</v>
      </c>
      <c r="AG10">
        <v>1</v>
      </c>
      <c r="AH10">
        <v>0</v>
      </c>
      <c r="AI10">
        <v>0</v>
      </c>
      <c r="AJ10">
        <v>24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1</v>
      </c>
      <c r="AQ10">
        <v>0.81</v>
      </c>
      <c r="AR10" s="2">
        <v>8.5999999999999993E-2</v>
      </c>
      <c r="AS10">
        <v>0.92</v>
      </c>
      <c r="AT10" s="2">
        <v>5.9999999999999995E-4</v>
      </c>
      <c r="AU10">
        <v>1.63</v>
      </c>
    </row>
    <row r="11" spans="1:47" x14ac:dyDescent="0.2">
      <c r="A11" t="s">
        <v>639</v>
      </c>
      <c r="B11" t="s">
        <v>618</v>
      </c>
      <c r="C11">
        <v>42</v>
      </c>
      <c r="D11" t="s">
        <v>632</v>
      </c>
      <c r="E11" t="s">
        <v>158</v>
      </c>
      <c r="F11" t="s">
        <v>88</v>
      </c>
      <c r="G11" t="s">
        <v>410</v>
      </c>
      <c r="H11" t="s">
        <v>633</v>
      </c>
      <c r="I11" t="s">
        <v>52</v>
      </c>
      <c r="K11">
        <v>4</v>
      </c>
      <c r="L11">
        <v>5</v>
      </c>
      <c r="M11">
        <v>5</v>
      </c>
      <c r="N11">
        <v>7</v>
      </c>
      <c r="O11">
        <v>7</v>
      </c>
      <c r="P11">
        <v>4</v>
      </c>
      <c r="Q11">
        <v>3</v>
      </c>
      <c r="R11">
        <v>2</v>
      </c>
      <c r="S11">
        <v>0</v>
      </c>
      <c r="T11">
        <v>3.76</v>
      </c>
      <c r="U11">
        <v>4.13</v>
      </c>
      <c r="V11">
        <v>24</v>
      </c>
      <c r="W11">
        <v>99</v>
      </c>
      <c r="X11">
        <v>58</v>
      </c>
      <c r="Y11">
        <v>22</v>
      </c>
      <c r="Z11">
        <v>6</v>
      </c>
      <c r="AA11">
        <v>9</v>
      </c>
      <c r="AB11">
        <v>8</v>
      </c>
      <c r="AC11">
        <v>0</v>
      </c>
      <c r="AD11">
        <v>2</v>
      </c>
      <c r="AE11">
        <v>0</v>
      </c>
      <c r="AF11">
        <v>28</v>
      </c>
      <c r="AG11">
        <v>1</v>
      </c>
      <c r="AH11">
        <v>0</v>
      </c>
      <c r="AI11">
        <v>0</v>
      </c>
      <c r="AJ11">
        <v>20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1.08</v>
      </c>
      <c r="AR11" s="2">
        <v>-0.46</v>
      </c>
      <c r="AS11">
        <v>1.23</v>
      </c>
      <c r="AT11" s="2">
        <v>-3.0999999999999999E-3</v>
      </c>
      <c r="AU11">
        <v>-4.13</v>
      </c>
    </row>
    <row r="12" spans="1:47" x14ac:dyDescent="0.2">
      <c r="A12" t="s">
        <v>639</v>
      </c>
      <c r="B12" t="s">
        <v>618</v>
      </c>
      <c r="C12">
        <v>47</v>
      </c>
      <c r="D12" t="s">
        <v>424</v>
      </c>
      <c r="E12" t="s">
        <v>158</v>
      </c>
      <c r="F12" t="s">
        <v>69</v>
      </c>
      <c r="G12" t="s">
        <v>411</v>
      </c>
      <c r="H12" t="s">
        <v>404</v>
      </c>
      <c r="I12" t="s">
        <v>57</v>
      </c>
      <c r="J12" t="s">
        <v>443</v>
      </c>
      <c r="K12">
        <v>4</v>
      </c>
      <c r="L12">
        <v>6</v>
      </c>
      <c r="M12">
        <v>4</v>
      </c>
      <c r="N12">
        <v>4</v>
      </c>
      <c r="O12">
        <v>4</v>
      </c>
      <c r="P12">
        <v>4</v>
      </c>
      <c r="Q12">
        <v>5</v>
      </c>
      <c r="R12">
        <v>1</v>
      </c>
      <c r="S12">
        <v>3</v>
      </c>
      <c r="T12">
        <v>3.95</v>
      </c>
      <c r="U12">
        <v>4.3899999999999997</v>
      </c>
      <c r="V12">
        <v>29</v>
      </c>
      <c r="W12">
        <v>123</v>
      </c>
      <c r="X12">
        <v>73</v>
      </c>
      <c r="Y12">
        <v>21</v>
      </c>
      <c r="Z12">
        <v>10</v>
      </c>
      <c r="AA12">
        <v>3</v>
      </c>
      <c r="AB12">
        <v>14</v>
      </c>
      <c r="AC12">
        <v>6</v>
      </c>
      <c r="AD12">
        <v>1</v>
      </c>
      <c r="AE12">
        <v>0</v>
      </c>
      <c r="AF12">
        <v>49</v>
      </c>
      <c r="AG12">
        <v>0</v>
      </c>
      <c r="AH12">
        <v>0</v>
      </c>
      <c r="AI12">
        <v>0</v>
      </c>
      <c r="AJ12">
        <v>22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1.06</v>
      </c>
      <c r="AR12" s="2">
        <v>-8.4000000000000005E-2</v>
      </c>
      <c r="AS12">
        <v>1.24</v>
      </c>
      <c r="AT12" s="2">
        <v>-5.9999999999999995E-4</v>
      </c>
      <c r="AU12">
        <v>-0.55000000000000004</v>
      </c>
    </row>
    <row r="13" spans="1:47" x14ac:dyDescent="0.2">
      <c r="A13" t="s">
        <v>639</v>
      </c>
      <c r="B13" t="s">
        <v>618</v>
      </c>
      <c r="C13">
        <v>52</v>
      </c>
      <c r="D13" t="s">
        <v>400</v>
      </c>
      <c r="E13" t="s">
        <v>158</v>
      </c>
      <c r="F13" t="s">
        <v>117</v>
      </c>
      <c r="G13" t="s">
        <v>410</v>
      </c>
      <c r="H13" t="s">
        <v>114</v>
      </c>
      <c r="I13" t="s">
        <v>57</v>
      </c>
      <c r="J13" t="s">
        <v>240</v>
      </c>
      <c r="K13">
        <v>4</v>
      </c>
      <c r="L13">
        <v>6</v>
      </c>
      <c r="M13">
        <v>4</v>
      </c>
      <c r="N13">
        <v>4</v>
      </c>
      <c r="O13">
        <v>2</v>
      </c>
      <c r="P13">
        <v>1</v>
      </c>
      <c r="Q13">
        <v>8</v>
      </c>
      <c r="R13">
        <v>1</v>
      </c>
      <c r="S13">
        <v>2</v>
      </c>
      <c r="T13">
        <v>3.87</v>
      </c>
      <c r="U13">
        <v>4.37</v>
      </c>
      <c r="V13">
        <v>26</v>
      </c>
      <c r="W13">
        <v>109</v>
      </c>
      <c r="X13">
        <v>68</v>
      </c>
      <c r="Y13">
        <v>17</v>
      </c>
      <c r="Z13">
        <v>17</v>
      </c>
      <c r="AA13">
        <v>6</v>
      </c>
      <c r="AB13">
        <v>9</v>
      </c>
      <c r="AC13">
        <v>2</v>
      </c>
      <c r="AD13">
        <v>2</v>
      </c>
      <c r="AE13">
        <v>0</v>
      </c>
      <c r="AF13">
        <v>59</v>
      </c>
      <c r="AG13">
        <v>3</v>
      </c>
      <c r="AH13">
        <v>0</v>
      </c>
      <c r="AI13">
        <v>0</v>
      </c>
      <c r="AJ13">
        <v>22</v>
      </c>
      <c r="AK13">
        <v>2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0.68</v>
      </c>
      <c r="AR13" s="2">
        <v>-0.13200000000000001</v>
      </c>
      <c r="AS13">
        <v>0.64</v>
      </c>
      <c r="AT13" s="2">
        <v>-8.0000000000000004E-4</v>
      </c>
      <c r="AU13">
        <v>-0.55000000000000004</v>
      </c>
    </row>
    <row r="14" spans="1:47" x14ac:dyDescent="0.2">
      <c r="A14" t="s">
        <v>639</v>
      </c>
      <c r="B14" t="s">
        <v>618</v>
      </c>
      <c r="C14">
        <v>57</v>
      </c>
      <c r="D14" t="s">
        <v>234</v>
      </c>
      <c r="E14" t="s">
        <v>157</v>
      </c>
      <c r="F14" t="s">
        <v>59</v>
      </c>
      <c r="G14" t="s">
        <v>409</v>
      </c>
      <c r="H14" s="5" t="s">
        <v>318</v>
      </c>
      <c r="I14" t="s">
        <v>66</v>
      </c>
      <c r="J14" t="s">
        <v>246</v>
      </c>
      <c r="K14">
        <v>4</v>
      </c>
      <c r="L14">
        <v>7</v>
      </c>
      <c r="M14">
        <v>9</v>
      </c>
      <c r="N14">
        <v>6</v>
      </c>
      <c r="O14">
        <v>2</v>
      </c>
      <c r="P14">
        <v>1</v>
      </c>
      <c r="Q14">
        <v>8</v>
      </c>
      <c r="R14">
        <v>0</v>
      </c>
      <c r="S14">
        <v>1</v>
      </c>
      <c r="T14">
        <v>3.76</v>
      </c>
      <c r="U14">
        <v>4.16</v>
      </c>
      <c r="V14">
        <v>35</v>
      </c>
      <c r="W14">
        <v>111</v>
      </c>
      <c r="X14" s="3">
        <v>81</v>
      </c>
      <c r="Y14" s="3">
        <v>13</v>
      </c>
      <c r="Z14" s="3">
        <v>21</v>
      </c>
      <c r="AA14">
        <v>11</v>
      </c>
      <c r="AB14">
        <v>14</v>
      </c>
      <c r="AC14" s="3">
        <v>5</v>
      </c>
      <c r="AD14" s="3">
        <v>3</v>
      </c>
      <c r="AE14">
        <v>0</v>
      </c>
      <c r="AF14">
        <v>50</v>
      </c>
      <c r="AG14">
        <v>1</v>
      </c>
      <c r="AH14">
        <v>0</v>
      </c>
      <c r="AI14">
        <v>0</v>
      </c>
      <c r="AJ14">
        <v>31</v>
      </c>
      <c r="AK14">
        <v>1</v>
      </c>
      <c r="AL14">
        <v>0</v>
      </c>
      <c r="AM14">
        <v>0</v>
      </c>
      <c r="AN14">
        <v>0</v>
      </c>
      <c r="AO14">
        <v>1</v>
      </c>
      <c r="AP14">
        <v>2</v>
      </c>
      <c r="AQ14">
        <v>0.91</v>
      </c>
      <c r="AR14" s="2">
        <v>-0.28799999999999998</v>
      </c>
      <c r="AS14">
        <v>0.77</v>
      </c>
      <c r="AT14" s="2">
        <v>-1.5E-3</v>
      </c>
      <c r="AU14">
        <v>-2.21</v>
      </c>
    </row>
    <row r="15" spans="1:47" x14ac:dyDescent="0.2">
      <c r="A15" t="s">
        <v>639</v>
      </c>
      <c r="B15" t="s">
        <v>618</v>
      </c>
      <c r="C15">
        <v>62</v>
      </c>
      <c r="D15" t="s">
        <v>427</v>
      </c>
      <c r="E15" t="s">
        <v>158</v>
      </c>
      <c r="F15" t="s">
        <v>77</v>
      </c>
      <c r="G15" t="s">
        <v>409</v>
      </c>
      <c r="H15" t="s">
        <v>174</v>
      </c>
      <c r="I15" t="s">
        <v>85</v>
      </c>
      <c r="J15" t="s">
        <v>115</v>
      </c>
      <c r="K15">
        <v>5</v>
      </c>
      <c r="L15">
        <v>8</v>
      </c>
      <c r="M15">
        <v>5</v>
      </c>
      <c r="N15">
        <v>5</v>
      </c>
      <c r="O15">
        <v>5</v>
      </c>
      <c r="P15">
        <v>3</v>
      </c>
      <c r="Q15">
        <v>7</v>
      </c>
      <c r="R15">
        <v>3</v>
      </c>
      <c r="S15">
        <v>1</v>
      </c>
      <c r="T15">
        <v>3.93</v>
      </c>
      <c r="U15">
        <v>4.4800000000000004</v>
      </c>
      <c r="V15">
        <v>34</v>
      </c>
      <c r="W15">
        <v>119</v>
      </c>
      <c r="X15">
        <v>77</v>
      </c>
      <c r="Y15">
        <v>17</v>
      </c>
      <c r="Z15">
        <v>15</v>
      </c>
      <c r="AA15">
        <v>14</v>
      </c>
      <c r="AB15">
        <v>9</v>
      </c>
      <c r="AC15">
        <v>2</v>
      </c>
      <c r="AD15">
        <v>0</v>
      </c>
      <c r="AE15">
        <v>0</v>
      </c>
      <c r="AF15">
        <v>56</v>
      </c>
      <c r="AG15">
        <v>0</v>
      </c>
      <c r="AH15">
        <v>0</v>
      </c>
      <c r="AI15">
        <v>0</v>
      </c>
      <c r="AJ15">
        <v>30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0.55000000000000004</v>
      </c>
      <c r="AR15">
        <v>-0.11</v>
      </c>
      <c r="AS15">
        <v>0.62</v>
      </c>
      <c r="AT15" s="2">
        <v>-6.9999999999999999E-4</v>
      </c>
      <c r="AU15">
        <v>-0.4</v>
      </c>
    </row>
    <row r="16" spans="1:47" x14ac:dyDescent="0.2">
      <c r="A16" t="s">
        <v>639</v>
      </c>
      <c r="B16" t="s">
        <v>618</v>
      </c>
      <c r="C16">
        <v>66</v>
      </c>
      <c r="D16" t="s">
        <v>186</v>
      </c>
      <c r="E16" t="s">
        <v>158</v>
      </c>
      <c r="F16" t="s">
        <v>55</v>
      </c>
      <c r="G16" t="s">
        <v>452</v>
      </c>
      <c r="H16" t="s">
        <v>189</v>
      </c>
      <c r="I16" t="s">
        <v>85</v>
      </c>
      <c r="K16">
        <v>4</v>
      </c>
      <c r="L16">
        <v>7.2</v>
      </c>
      <c r="M16">
        <v>6</v>
      </c>
      <c r="N16">
        <v>1</v>
      </c>
      <c r="O16">
        <v>1</v>
      </c>
      <c r="P16">
        <v>5</v>
      </c>
      <c r="Q16">
        <v>6</v>
      </c>
      <c r="R16">
        <v>0</v>
      </c>
      <c r="S16">
        <v>0</v>
      </c>
      <c r="T16">
        <v>3.71</v>
      </c>
      <c r="U16">
        <v>4.41</v>
      </c>
      <c r="V16">
        <v>31</v>
      </c>
      <c r="W16">
        <v>118</v>
      </c>
      <c r="X16">
        <v>76</v>
      </c>
      <c r="Y16">
        <v>26</v>
      </c>
      <c r="Z16">
        <v>9</v>
      </c>
      <c r="AA16">
        <v>11</v>
      </c>
      <c r="AB16">
        <v>9</v>
      </c>
      <c r="AC16">
        <v>6</v>
      </c>
      <c r="AD16">
        <v>1</v>
      </c>
      <c r="AE16">
        <v>0</v>
      </c>
      <c r="AF16">
        <v>64</v>
      </c>
      <c r="AG16">
        <v>0</v>
      </c>
      <c r="AH16">
        <v>0</v>
      </c>
      <c r="AI16">
        <v>0</v>
      </c>
      <c r="AJ16">
        <v>26</v>
      </c>
      <c r="AK16">
        <v>3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1.49</v>
      </c>
      <c r="AR16">
        <v>0.40300000000000002</v>
      </c>
      <c r="AS16">
        <v>1.1599999999999999</v>
      </c>
      <c r="AT16" s="2">
        <v>1.9E-3</v>
      </c>
      <c r="AU16">
        <v>3.34</v>
      </c>
    </row>
    <row r="17" spans="1:47" x14ac:dyDescent="0.2">
      <c r="A17" t="s">
        <v>639</v>
      </c>
      <c r="B17" t="s">
        <v>618</v>
      </c>
      <c r="C17">
        <v>70</v>
      </c>
      <c r="D17" t="s">
        <v>358</v>
      </c>
      <c r="E17" t="s">
        <v>157</v>
      </c>
      <c r="F17" t="s">
        <v>80</v>
      </c>
      <c r="G17" t="s">
        <v>409</v>
      </c>
      <c r="H17" t="s">
        <v>262</v>
      </c>
      <c r="I17" t="s">
        <v>564</v>
      </c>
      <c r="J17" t="s">
        <v>118</v>
      </c>
      <c r="K17">
        <v>4</v>
      </c>
      <c r="L17">
        <v>9</v>
      </c>
      <c r="M17">
        <v>4</v>
      </c>
      <c r="N17">
        <v>0</v>
      </c>
      <c r="O17">
        <v>0</v>
      </c>
      <c r="P17">
        <v>0</v>
      </c>
      <c r="Q17">
        <v>8</v>
      </c>
      <c r="R17">
        <v>0</v>
      </c>
      <c r="S17">
        <v>0</v>
      </c>
      <c r="T17">
        <v>3.41</v>
      </c>
      <c r="U17">
        <v>4.16</v>
      </c>
      <c r="V17">
        <v>31</v>
      </c>
      <c r="W17">
        <v>117</v>
      </c>
      <c r="X17">
        <v>80</v>
      </c>
      <c r="Y17">
        <v>26</v>
      </c>
      <c r="Z17">
        <v>9</v>
      </c>
      <c r="AA17">
        <v>12</v>
      </c>
      <c r="AB17">
        <v>11</v>
      </c>
      <c r="AC17">
        <v>3</v>
      </c>
      <c r="AD17">
        <v>2</v>
      </c>
      <c r="AE17">
        <v>0</v>
      </c>
      <c r="AF17">
        <v>87</v>
      </c>
      <c r="AG17">
        <v>0</v>
      </c>
      <c r="AH17">
        <v>0</v>
      </c>
      <c r="AI17">
        <v>0</v>
      </c>
      <c r="AJ17">
        <v>31</v>
      </c>
      <c r="AK17">
        <v>2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0.4</v>
      </c>
      <c r="AR17">
        <v>0.216</v>
      </c>
      <c r="AS17">
        <v>0.32</v>
      </c>
      <c r="AT17" s="2">
        <v>1E-3</v>
      </c>
      <c r="AU17">
        <v>5.0199999999999996</v>
      </c>
    </row>
    <row r="18" spans="1:47" x14ac:dyDescent="0.2">
      <c r="A18" t="s">
        <v>639</v>
      </c>
      <c r="B18" t="s">
        <v>618</v>
      </c>
      <c r="C18">
        <v>75</v>
      </c>
      <c r="D18" t="s">
        <v>312</v>
      </c>
      <c r="E18" t="s">
        <v>158</v>
      </c>
      <c r="F18" t="s">
        <v>80</v>
      </c>
      <c r="G18" t="s">
        <v>409</v>
      </c>
      <c r="H18" t="s">
        <v>243</v>
      </c>
      <c r="I18" t="s">
        <v>52</v>
      </c>
      <c r="K18">
        <v>4</v>
      </c>
      <c r="L18">
        <v>4</v>
      </c>
      <c r="M18">
        <v>10</v>
      </c>
      <c r="N18">
        <v>5</v>
      </c>
      <c r="O18">
        <v>5</v>
      </c>
      <c r="P18">
        <v>1</v>
      </c>
      <c r="Q18">
        <v>5</v>
      </c>
      <c r="R18">
        <v>2</v>
      </c>
      <c r="S18">
        <v>0</v>
      </c>
      <c r="T18">
        <v>3.69</v>
      </c>
      <c r="U18">
        <v>4.3</v>
      </c>
      <c r="V18">
        <v>23</v>
      </c>
      <c r="W18">
        <v>91</v>
      </c>
      <c r="X18">
        <v>57</v>
      </c>
      <c r="Y18">
        <v>23</v>
      </c>
      <c r="Z18">
        <v>5</v>
      </c>
      <c r="AA18">
        <v>4</v>
      </c>
      <c r="AB18">
        <v>13</v>
      </c>
      <c r="AC18">
        <v>7</v>
      </c>
      <c r="AD18">
        <v>1</v>
      </c>
      <c r="AE18">
        <v>0</v>
      </c>
      <c r="AF18">
        <v>26</v>
      </c>
      <c r="AG18">
        <v>1</v>
      </c>
      <c r="AH18">
        <v>0</v>
      </c>
      <c r="AI18">
        <v>0</v>
      </c>
      <c r="AJ18">
        <v>22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1.1200000000000001</v>
      </c>
      <c r="AR18">
        <v>-0.35799999999999998</v>
      </c>
      <c r="AS18">
        <v>1.06</v>
      </c>
      <c r="AT18" s="2">
        <v>-2E-3</v>
      </c>
      <c r="AU18">
        <v>-4.21</v>
      </c>
    </row>
    <row r="19" spans="1:47" x14ac:dyDescent="0.2">
      <c r="A19" t="s">
        <v>639</v>
      </c>
      <c r="B19" t="s">
        <v>618</v>
      </c>
      <c r="C19">
        <v>80</v>
      </c>
      <c r="D19" t="s">
        <v>314</v>
      </c>
      <c r="E19" t="s">
        <v>158</v>
      </c>
      <c r="F19" t="s">
        <v>50</v>
      </c>
      <c r="G19" t="s">
        <v>409</v>
      </c>
      <c r="H19" t="s">
        <v>100</v>
      </c>
      <c r="I19" t="s">
        <v>66</v>
      </c>
      <c r="J19" t="s">
        <v>122</v>
      </c>
      <c r="K19">
        <v>4</v>
      </c>
      <c r="L19">
        <v>6.2</v>
      </c>
      <c r="M19">
        <v>3</v>
      </c>
      <c r="N19">
        <v>1</v>
      </c>
      <c r="O19">
        <v>1</v>
      </c>
      <c r="P19">
        <v>1</v>
      </c>
      <c r="Q19">
        <v>12</v>
      </c>
      <c r="R19">
        <v>0</v>
      </c>
      <c r="S19">
        <v>2</v>
      </c>
      <c r="T19">
        <v>3.55</v>
      </c>
      <c r="U19">
        <v>4.1100000000000003</v>
      </c>
      <c r="V19">
        <v>26</v>
      </c>
      <c r="W19">
        <v>127</v>
      </c>
      <c r="X19">
        <v>79</v>
      </c>
      <c r="Y19">
        <v>22</v>
      </c>
      <c r="Z19">
        <v>14</v>
      </c>
      <c r="AA19">
        <v>7</v>
      </c>
      <c r="AB19">
        <v>4</v>
      </c>
      <c r="AC19">
        <v>1</v>
      </c>
      <c r="AD19">
        <v>0</v>
      </c>
      <c r="AE19">
        <v>0</v>
      </c>
      <c r="AF19">
        <v>75</v>
      </c>
      <c r="AG19">
        <v>0</v>
      </c>
      <c r="AH19">
        <v>0</v>
      </c>
      <c r="AI19">
        <v>0</v>
      </c>
      <c r="AJ19">
        <v>23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0.86</v>
      </c>
      <c r="AR19">
        <v>0.27800000000000002</v>
      </c>
      <c r="AS19">
        <v>0.9</v>
      </c>
      <c r="AT19" s="2">
        <v>1.6999999999999999E-3</v>
      </c>
      <c r="AU19">
        <v>2.5499999999999998</v>
      </c>
    </row>
    <row r="20" spans="1:47" x14ac:dyDescent="0.2">
      <c r="A20" t="s">
        <v>639</v>
      </c>
      <c r="B20" t="s">
        <v>618</v>
      </c>
      <c r="C20">
        <v>84</v>
      </c>
      <c r="D20" t="s">
        <v>634</v>
      </c>
      <c r="E20" t="s">
        <v>157</v>
      </c>
      <c r="F20" t="s">
        <v>50</v>
      </c>
      <c r="G20" t="s">
        <v>409</v>
      </c>
      <c r="H20" t="s">
        <v>635</v>
      </c>
      <c r="I20" t="s">
        <v>66</v>
      </c>
      <c r="J20" t="s">
        <v>125</v>
      </c>
      <c r="K20">
        <v>5</v>
      </c>
      <c r="L20">
        <v>6</v>
      </c>
      <c r="M20">
        <v>11</v>
      </c>
      <c r="N20">
        <v>5</v>
      </c>
      <c r="O20">
        <v>5</v>
      </c>
      <c r="P20">
        <v>1</v>
      </c>
      <c r="Q20">
        <v>6</v>
      </c>
      <c r="R20">
        <v>2</v>
      </c>
      <c r="S20">
        <v>0</v>
      </c>
      <c r="T20">
        <v>3.74</v>
      </c>
      <c r="U20">
        <v>4.21</v>
      </c>
      <c r="V20">
        <v>28</v>
      </c>
      <c r="W20">
        <v>107</v>
      </c>
      <c r="X20">
        <v>69</v>
      </c>
      <c r="Y20">
        <v>21</v>
      </c>
      <c r="Z20">
        <v>10</v>
      </c>
      <c r="AA20">
        <v>7</v>
      </c>
      <c r="AB20">
        <v>14</v>
      </c>
      <c r="AC20">
        <v>5</v>
      </c>
      <c r="AD20">
        <v>4</v>
      </c>
      <c r="AE20">
        <v>0</v>
      </c>
      <c r="AF20">
        <v>35</v>
      </c>
      <c r="AG20">
        <v>0</v>
      </c>
      <c r="AH20">
        <v>0</v>
      </c>
      <c r="AI20">
        <v>0</v>
      </c>
      <c r="AJ20">
        <v>27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0.68</v>
      </c>
      <c r="AR20">
        <v>-0.112</v>
      </c>
      <c r="AS20">
        <v>0.73</v>
      </c>
      <c r="AT20" s="2">
        <v>-6.9999999999999999E-4</v>
      </c>
      <c r="AU20">
        <v>-1.47</v>
      </c>
    </row>
    <row r="21" spans="1:47" x14ac:dyDescent="0.2">
      <c r="A21" t="s">
        <v>639</v>
      </c>
      <c r="B21" t="s">
        <v>618</v>
      </c>
      <c r="C21">
        <v>88</v>
      </c>
      <c r="D21" t="s">
        <v>636</v>
      </c>
      <c r="E21" t="s">
        <v>157</v>
      </c>
      <c r="F21" t="s">
        <v>55</v>
      </c>
      <c r="G21" t="s">
        <v>452</v>
      </c>
      <c r="H21" t="s">
        <v>60</v>
      </c>
      <c r="I21" t="s">
        <v>66</v>
      </c>
      <c r="J21" t="s">
        <v>129</v>
      </c>
      <c r="K21">
        <v>4</v>
      </c>
      <c r="L21">
        <v>7</v>
      </c>
      <c r="M21">
        <v>4</v>
      </c>
      <c r="N21">
        <v>1</v>
      </c>
      <c r="O21">
        <v>1</v>
      </c>
      <c r="P21">
        <v>3</v>
      </c>
      <c r="Q21">
        <v>9</v>
      </c>
      <c r="R21">
        <v>0</v>
      </c>
      <c r="S21">
        <v>1</v>
      </c>
      <c r="T21">
        <v>3.61</v>
      </c>
      <c r="U21">
        <v>4.1100000000000003</v>
      </c>
      <c r="V21">
        <v>29</v>
      </c>
      <c r="W21">
        <v>114</v>
      </c>
      <c r="X21">
        <v>71</v>
      </c>
      <c r="Y21">
        <v>28</v>
      </c>
      <c r="Z21">
        <v>13</v>
      </c>
      <c r="AA21">
        <v>5</v>
      </c>
      <c r="AB21">
        <v>11</v>
      </c>
      <c r="AC21">
        <v>3</v>
      </c>
      <c r="AD21">
        <v>3</v>
      </c>
      <c r="AE21">
        <v>0</v>
      </c>
      <c r="AF21">
        <v>71</v>
      </c>
      <c r="AG21">
        <v>0</v>
      </c>
      <c r="AH21">
        <v>0</v>
      </c>
      <c r="AI21">
        <v>0</v>
      </c>
      <c r="AJ21">
        <v>25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1.28</v>
      </c>
      <c r="AR21">
        <v>0.318</v>
      </c>
      <c r="AS21">
        <v>1.61</v>
      </c>
      <c r="AT21" s="2">
        <v>2.3999999999999998E-3</v>
      </c>
      <c r="AU21">
        <v>2.93</v>
      </c>
    </row>
    <row r="22" spans="1:47" x14ac:dyDescent="0.2">
      <c r="A22" t="s">
        <v>639</v>
      </c>
      <c r="B22" t="s">
        <v>618</v>
      </c>
      <c r="C22">
        <v>90</v>
      </c>
      <c r="D22" t="s">
        <v>321</v>
      </c>
      <c r="E22" t="s">
        <v>158</v>
      </c>
      <c r="F22" t="s">
        <v>77</v>
      </c>
      <c r="G22" t="s">
        <v>409</v>
      </c>
      <c r="H22" t="s">
        <v>622</v>
      </c>
      <c r="I22" t="s">
        <v>57</v>
      </c>
      <c r="J22" t="s">
        <v>133</v>
      </c>
      <c r="K22">
        <v>5</v>
      </c>
      <c r="L22">
        <v>6</v>
      </c>
      <c r="M22">
        <v>6</v>
      </c>
      <c r="N22">
        <v>3</v>
      </c>
      <c r="O22">
        <v>3</v>
      </c>
      <c r="P22">
        <v>3</v>
      </c>
      <c r="Q22">
        <v>11</v>
      </c>
      <c r="R22">
        <v>3</v>
      </c>
      <c r="S22">
        <v>0</v>
      </c>
      <c r="T22">
        <v>3.65</v>
      </c>
      <c r="U22">
        <v>4.26</v>
      </c>
      <c r="V22">
        <v>27</v>
      </c>
      <c r="W22">
        <v>117</v>
      </c>
      <c r="X22">
        <v>75</v>
      </c>
      <c r="Y22">
        <v>15</v>
      </c>
      <c r="Z22">
        <v>21</v>
      </c>
      <c r="AA22">
        <v>2</v>
      </c>
      <c r="AB22">
        <v>11</v>
      </c>
      <c r="AC22">
        <v>5</v>
      </c>
      <c r="AD22">
        <v>1</v>
      </c>
      <c r="AE22">
        <v>0</v>
      </c>
      <c r="AF22">
        <v>56</v>
      </c>
      <c r="AG22">
        <v>0</v>
      </c>
      <c r="AH22">
        <v>0</v>
      </c>
      <c r="AI22">
        <v>0</v>
      </c>
      <c r="AJ22">
        <v>24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0.89</v>
      </c>
      <c r="AR22">
        <v>2E-3</v>
      </c>
      <c r="AS22">
        <v>1.48</v>
      </c>
      <c r="AT22" s="2">
        <v>0</v>
      </c>
      <c r="AU22">
        <v>0.45</v>
      </c>
    </row>
    <row r="23" spans="1:47" x14ac:dyDescent="0.2">
      <c r="A23" t="s">
        <v>639</v>
      </c>
      <c r="B23" t="s">
        <v>618</v>
      </c>
      <c r="C23">
        <v>95</v>
      </c>
      <c r="D23" t="s">
        <v>506</v>
      </c>
      <c r="E23" t="s">
        <v>158</v>
      </c>
      <c r="F23" t="s">
        <v>80</v>
      </c>
      <c r="G23" t="s">
        <v>409</v>
      </c>
      <c r="H23" t="s">
        <v>89</v>
      </c>
      <c r="I23" t="s">
        <v>66</v>
      </c>
      <c r="J23" t="s">
        <v>637</v>
      </c>
      <c r="K23">
        <v>4</v>
      </c>
      <c r="L23">
        <v>6.2</v>
      </c>
      <c r="M23">
        <v>5</v>
      </c>
      <c r="N23">
        <v>3</v>
      </c>
      <c r="O23">
        <v>3</v>
      </c>
      <c r="P23">
        <v>2</v>
      </c>
      <c r="Q23">
        <v>10</v>
      </c>
      <c r="R23">
        <v>2</v>
      </c>
      <c r="S23">
        <v>0</v>
      </c>
      <c r="T23">
        <v>3.67</v>
      </c>
      <c r="U23">
        <v>4.29</v>
      </c>
      <c r="V23">
        <v>27</v>
      </c>
      <c r="W23">
        <v>120</v>
      </c>
      <c r="X23">
        <v>80</v>
      </c>
      <c r="Y23">
        <v>19</v>
      </c>
      <c r="Z23">
        <v>22</v>
      </c>
      <c r="AA23">
        <v>4</v>
      </c>
      <c r="AB23">
        <v>11</v>
      </c>
      <c r="AC23">
        <v>4</v>
      </c>
      <c r="AD23">
        <v>3</v>
      </c>
      <c r="AE23">
        <v>0</v>
      </c>
      <c r="AF23">
        <v>60</v>
      </c>
      <c r="AG23">
        <v>1</v>
      </c>
      <c r="AH23">
        <v>0</v>
      </c>
      <c r="AI23">
        <v>0</v>
      </c>
      <c r="AJ23">
        <v>25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1.06</v>
      </c>
      <c r="AR23">
        <v>6.5000000000000002E-2</v>
      </c>
      <c r="AS23">
        <v>1.5</v>
      </c>
      <c r="AT23" s="2">
        <v>5.9999999999999995E-4</v>
      </c>
      <c r="AU23">
        <v>0.55000000000000004</v>
      </c>
    </row>
    <row r="24" spans="1:47" x14ac:dyDescent="0.2">
      <c r="A24" t="s">
        <v>639</v>
      </c>
      <c r="B24" t="s">
        <v>618</v>
      </c>
      <c r="C24">
        <v>100</v>
      </c>
      <c r="D24" t="s">
        <v>507</v>
      </c>
      <c r="E24" t="s">
        <v>157</v>
      </c>
      <c r="F24" t="s">
        <v>72</v>
      </c>
      <c r="G24" t="s">
        <v>410</v>
      </c>
      <c r="H24" t="s">
        <v>233</v>
      </c>
      <c r="I24" t="s">
        <v>85</v>
      </c>
      <c r="K24">
        <v>4</v>
      </c>
      <c r="L24">
        <v>7.2</v>
      </c>
      <c r="M24">
        <v>3</v>
      </c>
      <c r="N24">
        <v>0</v>
      </c>
      <c r="O24">
        <v>0</v>
      </c>
      <c r="P24">
        <v>3</v>
      </c>
      <c r="Q24">
        <v>9</v>
      </c>
      <c r="R24">
        <v>0</v>
      </c>
      <c r="S24">
        <v>0</v>
      </c>
      <c r="T24">
        <v>3.49</v>
      </c>
      <c r="U24">
        <v>4.18</v>
      </c>
      <c r="V24">
        <v>27</v>
      </c>
      <c r="W24">
        <v>117</v>
      </c>
      <c r="X24">
        <v>68</v>
      </c>
      <c r="Y24">
        <v>26</v>
      </c>
      <c r="Z24">
        <v>13</v>
      </c>
      <c r="AA24">
        <v>6</v>
      </c>
      <c r="AB24">
        <v>9</v>
      </c>
      <c r="AC24">
        <v>4</v>
      </c>
      <c r="AD24">
        <v>0</v>
      </c>
      <c r="AE24">
        <v>0</v>
      </c>
      <c r="AF24">
        <v>79</v>
      </c>
      <c r="AG24">
        <v>0</v>
      </c>
      <c r="AH24">
        <v>0</v>
      </c>
      <c r="AI24">
        <v>0</v>
      </c>
      <c r="AJ24">
        <v>24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1.57</v>
      </c>
      <c r="AR24">
        <v>0.58399999999999996</v>
      </c>
      <c r="AS24">
        <v>2.25</v>
      </c>
      <c r="AT24" s="2">
        <v>5.0000000000000001E-3</v>
      </c>
      <c r="AU24">
        <v>4.04</v>
      </c>
    </row>
    <row r="25" spans="1:47" x14ac:dyDescent="0.2">
      <c r="A25" t="s">
        <v>639</v>
      </c>
      <c r="B25" t="s">
        <v>618</v>
      </c>
      <c r="C25">
        <v>105</v>
      </c>
      <c r="D25" t="s">
        <v>369</v>
      </c>
      <c r="E25" t="s">
        <v>157</v>
      </c>
      <c r="F25" t="s">
        <v>50</v>
      </c>
      <c r="G25" t="s">
        <v>409</v>
      </c>
      <c r="H25" t="s">
        <v>561</v>
      </c>
      <c r="I25" t="s">
        <v>52</v>
      </c>
      <c r="J25" t="s">
        <v>638</v>
      </c>
      <c r="K25">
        <v>4</v>
      </c>
      <c r="L25">
        <v>4.0999999999999996</v>
      </c>
      <c r="M25">
        <v>9</v>
      </c>
      <c r="N25">
        <v>8</v>
      </c>
      <c r="O25">
        <v>7</v>
      </c>
      <c r="P25">
        <v>4</v>
      </c>
      <c r="Q25">
        <v>6</v>
      </c>
      <c r="R25">
        <v>0</v>
      </c>
      <c r="S25">
        <v>0</v>
      </c>
      <c r="T25">
        <v>3.79</v>
      </c>
      <c r="U25">
        <v>4.1500000000000004</v>
      </c>
      <c r="V25">
        <v>26</v>
      </c>
      <c r="W25">
        <v>91</v>
      </c>
      <c r="X25">
        <v>53</v>
      </c>
      <c r="Y25">
        <v>13</v>
      </c>
      <c r="Z25">
        <v>12</v>
      </c>
      <c r="AA25">
        <v>8</v>
      </c>
      <c r="AB25">
        <v>8</v>
      </c>
      <c r="AC25">
        <v>4</v>
      </c>
      <c r="AD25">
        <v>1</v>
      </c>
      <c r="AE25">
        <v>0</v>
      </c>
      <c r="AF25">
        <v>17</v>
      </c>
      <c r="AG25">
        <v>0</v>
      </c>
      <c r="AH25">
        <v>0</v>
      </c>
      <c r="AI25">
        <v>0</v>
      </c>
      <c r="AJ25">
        <v>22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1.52</v>
      </c>
      <c r="AR25">
        <v>-0.58699999999999997</v>
      </c>
      <c r="AS25">
        <v>2.15</v>
      </c>
      <c r="AT25" s="2">
        <v>-5.0000000000000001E-3</v>
      </c>
      <c r="AU25">
        <v>-5.16</v>
      </c>
    </row>
  </sheetData>
  <hyperlinks>
    <hyperlink ref="E1" r:id="rId1" xr:uid="{CC9DDA1B-218B-3E4E-969A-89EE441781E4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72EE-F33D-3441-A1CF-DD83E49B983C}">
  <dimension ref="A1:AU41"/>
  <sheetViews>
    <sheetView workbookViewId="0">
      <selection activeCell="B2" sqref="B2:B18"/>
    </sheetView>
  </sheetViews>
  <sheetFormatPr baseColWidth="10" defaultRowHeight="16" x14ac:dyDescent="0.2"/>
  <sheetData>
    <row r="1" spans="1:47" x14ac:dyDescent="0.2">
      <c r="A1" t="s">
        <v>569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160</v>
      </c>
      <c r="B2" t="s">
        <v>618</v>
      </c>
      <c r="C2">
        <v>7</v>
      </c>
      <c r="D2" t="s">
        <v>475</v>
      </c>
      <c r="E2" t="s">
        <v>158</v>
      </c>
      <c r="F2" t="s">
        <v>72</v>
      </c>
      <c r="G2" t="s">
        <v>410</v>
      </c>
      <c r="H2" t="s">
        <v>78</v>
      </c>
      <c r="I2" t="s">
        <v>57</v>
      </c>
      <c r="K2">
        <v>4</v>
      </c>
      <c r="L2">
        <v>6</v>
      </c>
      <c r="M2">
        <v>2</v>
      </c>
      <c r="N2">
        <v>2</v>
      </c>
      <c r="O2">
        <v>2</v>
      </c>
      <c r="P2">
        <v>2</v>
      </c>
      <c r="Q2">
        <v>9</v>
      </c>
      <c r="R2">
        <v>1</v>
      </c>
      <c r="S2">
        <v>0</v>
      </c>
      <c r="T2">
        <v>3.38</v>
      </c>
      <c r="U2">
        <v>3.21</v>
      </c>
      <c r="V2">
        <v>22</v>
      </c>
      <c r="W2">
        <v>91</v>
      </c>
      <c r="X2">
        <v>58</v>
      </c>
      <c r="Y2">
        <v>18</v>
      </c>
      <c r="Z2">
        <v>19</v>
      </c>
      <c r="AA2">
        <v>4</v>
      </c>
      <c r="AB2">
        <v>7</v>
      </c>
      <c r="AC2">
        <v>2</v>
      </c>
      <c r="AD2">
        <v>1</v>
      </c>
      <c r="AE2">
        <v>0</v>
      </c>
      <c r="AF2">
        <v>67</v>
      </c>
      <c r="AG2">
        <v>0</v>
      </c>
      <c r="AH2">
        <v>0</v>
      </c>
      <c r="AI2">
        <v>0</v>
      </c>
      <c r="AJ2">
        <v>20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</v>
      </c>
      <c r="AR2">
        <v>0.11</v>
      </c>
      <c r="AS2">
        <v>0.84</v>
      </c>
      <c r="AT2" s="2">
        <v>5.9999999999999995E-4</v>
      </c>
      <c r="AU2">
        <v>1.45</v>
      </c>
    </row>
    <row r="3" spans="1:47" x14ac:dyDescent="0.2">
      <c r="A3" t="s">
        <v>160</v>
      </c>
      <c r="B3" t="s">
        <v>618</v>
      </c>
      <c r="C3">
        <v>12</v>
      </c>
      <c r="D3" t="s">
        <v>289</v>
      </c>
      <c r="E3" t="s">
        <v>157</v>
      </c>
      <c r="F3" t="s">
        <v>80</v>
      </c>
      <c r="G3" t="s">
        <v>409</v>
      </c>
      <c r="H3" t="s">
        <v>94</v>
      </c>
      <c r="I3" t="s">
        <v>66</v>
      </c>
      <c r="J3" t="s">
        <v>61</v>
      </c>
      <c r="K3">
        <v>5</v>
      </c>
      <c r="L3">
        <v>7</v>
      </c>
      <c r="M3">
        <v>3</v>
      </c>
      <c r="N3">
        <v>0</v>
      </c>
      <c r="O3">
        <v>0</v>
      </c>
      <c r="P3">
        <v>1</v>
      </c>
      <c r="Q3">
        <v>6</v>
      </c>
      <c r="R3">
        <v>0</v>
      </c>
      <c r="S3">
        <v>0</v>
      </c>
      <c r="T3">
        <v>1.8</v>
      </c>
      <c r="U3">
        <v>2.61</v>
      </c>
      <c r="V3">
        <v>26</v>
      </c>
      <c r="W3">
        <v>105</v>
      </c>
      <c r="X3">
        <v>68</v>
      </c>
      <c r="Y3">
        <v>20</v>
      </c>
      <c r="Z3">
        <v>13</v>
      </c>
      <c r="AA3">
        <v>10</v>
      </c>
      <c r="AB3">
        <v>9</v>
      </c>
      <c r="AC3">
        <v>6</v>
      </c>
      <c r="AD3">
        <v>2</v>
      </c>
      <c r="AE3">
        <v>0</v>
      </c>
      <c r="AF3">
        <v>76</v>
      </c>
      <c r="AG3">
        <v>1</v>
      </c>
      <c r="AH3">
        <v>0</v>
      </c>
      <c r="AI3">
        <v>0</v>
      </c>
      <c r="AJ3">
        <v>25</v>
      </c>
      <c r="AK3">
        <v>0</v>
      </c>
      <c r="AL3">
        <v>0</v>
      </c>
      <c r="AM3">
        <v>0</v>
      </c>
      <c r="AN3">
        <v>0</v>
      </c>
      <c r="AO3">
        <v>0</v>
      </c>
      <c r="AP3">
        <v>1</v>
      </c>
      <c r="AQ3">
        <v>0.98</v>
      </c>
      <c r="AR3">
        <v>0.38300000000000001</v>
      </c>
      <c r="AS3">
        <v>1.29</v>
      </c>
      <c r="AT3" s="2">
        <v>3.0000000000000001E-3</v>
      </c>
      <c r="AU3">
        <v>3.91</v>
      </c>
    </row>
    <row r="4" spans="1:47" x14ac:dyDescent="0.2">
      <c r="A4" t="s">
        <v>160</v>
      </c>
      <c r="B4" t="s">
        <v>618</v>
      </c>
      <c r="C4">
        <v>17</v>
      </c>
      <c r="D4" t="s">
        <v>225</v>
      </c>
      <c r="E4" t="s">
        <v>157</v>
      </c>
      <c r="F4" t="s">
        <v>135</v>
      </c>
      <c r="G4" t="s">
        <v>411</v>
      </c>
      <c r="H4" t="s">
        <v>147</v>
      </c>
      <c r="I4" t="s">
        <v>66</v>
      </c>
      <c r="J4" t="s">
        <v>523</v>
      </c>
      <c r="K4">
        <v>4</v>
      </c>
      <c r="L4">
        <v>6</v>
      </c>
      <c r="M4">
        <v>4</v>
      </c>
      <c r="N4">
        <v>1</v>
      </c>
      <c r="O4">
        <v>1</v>
      </c>
      <c r="P4">
        <v>3</v>
      </c>
      <c r="Q4">
        <v>5</v>
      </c>
      <c r="R4">
        <v>0</v>
      </c>
      <c r="S4">
        <v>0</v>
      </c>
      <c r="T4">
        <v>1.71</v>
      </c>
      <c r="U4">
        <v>2.74</v>
      </c>
      <c r="V4">
        <v>26</v>
      </c>
      <c r="W4">
        <v>106</v>
      </c>
      <c r="X4">
        <v>64</v>
      </c>
      <c r="Y4">
        <v>14</v>
      </c>
      <c r="Z4">
        <v>12</v>
      </c>
      <c r="AA4">
        <v>6</v>
      </c>
      <c r="AB4">
        <v>12</v>
      </c>
      <c r="AC4">
        <v>4</v>
      </c>
      <c r="AD4">
        <v>2</v>
      </c>
      <c r="AE4">
        <v>0</v>
      </c>
      <c r="AF4">
        <v>62</v>
      </c>
      <c r="AG4">
        <v>0</v>
      </c>
      <c r="AH4">
        <v>1</v>
      </c>
      <c r="AI4">
        <v>0</v>
      </c>
      <c r="AJ4">
        <v>23</v>
      </c>
      <c r="AK4">
        <v>2</v>
      </c>
      <c r="AL4">
        <v>0</v>
      </c>
      <c r="AM4">
        <v>0</v>
      </c>
      <c r="AN4">
        <v>0</v>
      </c>
      <c r="AO4">
        <v>0</v>
      </c>
      <c r="AP4">
        <v>2</v>
      </c>
      <c r="AQ4">
        <v>1.23</v>
      </c>
      <c r="AR4">
        <v>0.19700000000000001</v>
      </c>
      <c r="AS4">
        <v>1.34</v>
      </c>
      <c r="AT4" s="2">
        <v>1.2999999999999999E-3</v>
      </c>
      <c r="AU4">
        <v>1.49</v>
      </c>
    </row>
    <row r="5" spans="1:47" x14ac:dyDescent="0.2">
      <c r="A5" t="s">
        <v>160</v>
      </c>
      <c r="B5" t="s">
        <v>618</v>
      </c>
      <c r="C5">
        <v>21</v>
      </c>
      <c r="D5" t="s">
        <v>168</v>
      </c>
      <c r="E5" t="s">
        <v>158</v>
      </c>
      <c r="F5" t="s">
        <v>596</v>
      </c>
      <c r="G5" t="s">
        <v>570</v>
      </c>
      <c r="H5" t="s">
        <v>597</v>
      </c>
      <c r="I5" t="s">
        <v>297</v>
      </c>
      <c r="J5" t="s">
        <v>598</v>
      </c>
      <c r="K5">
        <v>4</v>
      </c>
      <c r="L5">
        <v>2.1</v>
      </c>
      <c r="M5">
        <v>6</v>
      </c>
      <c r="N5">
        <v>7</v>
      </c>
      <c r="O5">
        <v>5</v>
      </c>
      <c r="P5">
        <v>1</v>
      </c>
      <c r="Q5">
        <v>3</v>
      </c>
      <c r="R5">
        <v>2</v>
      </c>
      <c r="S5">
        <v>1</v>
      </c>
      <c r="T5">
        <v>3.47</v>
      </c>
      <c r="U5">
        <v>3.9</v>
      </c>
      <c r="V5">
        <v>16</v>
      </c>
      <c r="W5">
        <v>65</v>
      </c>
      <c r="X5">
        <v>41</v>
      </c>
      <c r="Y5">
        <v>17</v>
      </c>
      <c r="Z5">
        <v>5</v>
      </c>
      <c r="AA5">
        <v>3</v>
      </c>
      <c r="AB5">
        <v>8</v>
      </c>
      <c r="AC5">
        <v>4</v>
      </c>
      <c r="AD5">
        <v>0</v>
      </c>
      <c r="AE5">
        <v>0</v>
      </c>
      <c r="AF5">
        <v>23</v>
      </c>
      <c r="AG5">
        <v>0</v>
      </c>
      <c r="AH5">
        <v>0</v>
      </c>
      <c r="AI5">
        <v>0</v>
      </c>
      <c r="AJ5">
        <v>14</v>
      </c>
      <c r="AK5">
        <v>3</v>
      </c>
      <c r="AL5">
        <v>0</v>
      </c>
      <c r="AM5">
        <v>0</v>
      </c>
      <c r="AN5">
        <v>0</v>
      </c>
      <c r="AO5">
        <v>0</v>
      </c>
      <c r="AP5">
        <v>1</v>
      </c>
      <c r="AQ5">
        <v>0.72</v>
      </c>
      <c r="AR5">
        <v>-0.317</v>
      </c>
      <c r="AS5">
        <v>0.83</v>
      </c>
      <c r="AT5" s="2">
        <v>-2.2000000000000001E-3</v>
      </c>
      <c r="AU5">
        <v>-4.26</v>
      </c>
    </row>
    <row r="6" spans="1:47" x14ac:dyDescent="0.2">
      <c r="A6" t="s">
        <v>160</v>
      </c>
      <c r="B6" t="s">
        <v>618</v>
      </c>
      <c r="C6">
        <v>26</v>
      </c>
      <c r="D6" t="s">
        <v>170</v>
      </c>
      <c r="E6" t="s">
        <v>157</v>
      </c>
      <c r="F6" t="s">
        <v>179</v>
      </c>
      <c r="G6" t="s">
        <v>411</v>
      </c>
      <c r="H6" t="s">
        <v>210</v>
      </c>
      <c r="I6" t="s">
        <v>57</v>
      </c>
      <c r="K6">
        <v>5</v>
      </c>
      <c r="L6">
        <v>6</v>
      </c>
      <c r="M6">
        <v>3</v>
      </c>
      <c r="N6">
        <v>3</v>
      </c>
      <c r="O6">
        <v>3</v>
      </c>
      <c r="P6">
        <v>4</v>
      </c>
      <c r="Q6">
        <v>9</v>
      </c>
      <c r="R6">
        <v>1</v>
      </c>
      <c r="S6">
        <v>0</v>
      </c>
      <c r="T6">
        <v>3.68</v>
      </c>
      <c r="U6">
        <v>4</v>
      </c>
      <c r="V6">
        <v>25</v>
      </c>
      <c r="W6">
        <v>106</v>
      </c>
      <c r="X6">
        <v>63</v>
      </c>
      <c r="Y6">
        <v>19</v>
      </c>
      <c r="Z6">
        <v>13</v>
      </c>
      <c r="AA6">
        <v>4</v>
      </c>
      <c r="AB6">
        <v>8</v>
      </c>
      <c r="AC6">
        <v>6</v>
      </c>
      <c r="AD6">
        <v>1</v>
      </c>
      <c r="AE6">
        <v>0</v>
      </c>
      <c r="AF6">
        <v>59</v>
      </c>
      <c r="AG6">
        <v>1</v>
      </c>
      <c r="AH6">
        <v>0</v>
      </c>
      <c r="AI6">
        <v>0</v>
      </c>
      <c r="AJ6">
        <v>21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1.07</v>
      </c>
      <c r="AR6">
        <v>-4.1000000000000002E-2</v>
      </c>
      <c r="AS6">
        <v>1.33</v>
      </c>
      <c r="AT6" s="2">
        <v>-2.9999999999999997E-4</v>
      </c>
      <c r="AU6">
        <v>0.42</v>
      </c>
    </row>
    <row r="7" spans="1:47" x14ac:dyDescent="0.2">
      <c r="A7" t="s">
        <v>160</v>
      </c>
      <c r="B7" t="s">
        <v>618</v>
      </c>
      <c r="C7">
        <v>30</v>
      </c>
      <c r="D7" t="s">
        <v>526</v>
      </c>
      <c r="E7" t="s">
        <v>158</v>
      </c>
      <c r="F7" t="s">
        <v>135</v>
      </c>
      <c r="G7" t="s">
        <v>411</v>
      </c>
      <c r="H7" t="s">
        <v>189</v>
      </c>
      <c r="I7" t="s">
        <v>85</v>
      </c>
      <c r="K7">
        <v>5</v>
      </c>
      <c r="L7">
        <v>7.2</v>
      </c>
      <c r="M7">
        <v>6</v>
      </c>
      <c r="N7">
        <v>1</v>
      </c>
      <c r="O7">
        <v>1</v>
      </c>
      <c r="P7">
        <v>1</v>
      </c>
      <c r="Q7">
        <v>8</v>
      </c>
      <c r="R7">
        <v>1</v>
      </c>
      <c r="S7">
        <v>0</v>
      </c>
      <c r="T7">
        <v>3.16</v>
      </c>
      <c r="U7">
        <v>3.84</v>
      </c>
      <c r="V7">
        <v>29</v>
      </c>
      <c r="W7">
        <v>114</v>
      </c>
      <c r="X7">
        <v>71</v>
      </c>
      <c r="Y7">
        <v>24</v>
      </c>
      <c r="Z7">
        <v>11</v>
      </c>
      <c r="AA7">
        <v>11</v>
      </c>
      <c r="AB7">
        <v>9</v>
      </c>
      <c r="AC7">
        <v>4</v>
      </c>
      <c r="AD7">
        <v>2</v>
      </c>
      <c r="AE7">
        <v>0</v>
      </c>
      <c r="AF7">
        <v>70</v>
      </c>
      <c r="AG7">
        <v>1</v>
      </c>
      <c r="AH7">
        <v>0</v>
      </c>
      <c r="AI7">
        <v>0</v>
      </c>
      <c r="AJ7">
        <v>28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1.0900000000000001</v>
      </c>
      <c r="AR7">
        <v>0.435</v>
      </c>
      <c r="AS7">
        <v>1.26</v>
      </c>
      <c r="AT7" s="2">
        <v>3.0000000000000001E-3</v>
      </c>
      <c r="AU7">
        <v>3.48</v>
      </c>
    </row>
    <row r="8" spans="1:47" x14ac:dyDescent="0.2">
      <c r="A8" t="s">
        <v>160</v>
      </c>
      <c r="B8" t="s">
        <v>618</v>
      </c>
      <c r="C8">
        <v>35</v>
      </c>
      <c r="D8" t="s">
        <v>399</v>
      </c>
      <c r="E8" t="s">
        <v>158</v>
      </c>
      <c r="F8" t="s">
        <v>59</v>
      </c>
      <c r="G8" t="s">
        <v>409</v>
      </c>
      <c r="H8" t="s">
        <v>100</v>
      </c>
      <c r="I8" t="s">
        <v>66</v>
      </c>
      <c r="K8">
        <v>4</v>
      </c>
      <c r="L8">
        <v>6.1</v>
      </c>
      <c r="M8">
        <v>8</v>
      </c>
      <c r="N8">
        <v>3</v>
      </c>
      <c r="O8">
        <v>3</v>
      </c>
      <c r="P8">
        <v>1</v>
      </c>
      <c r="Q8">
        <v>6</v>
      </c>
      <c r="R8">
        <v>1</v>
      </c>
      <c r="S8">
        <v>0</v>
      </c>
      <c r="T8">
        <v>3.32</v>
      </c>
      <c r="U8">
        <v>3.84</v>
      </c>
      <c r="V8">
        <v>27</v>
      </c>
      <c r="W8">
        <v>87</v>
      </c>
      <c r="X8">
        <v>60</v>
      </c>
      <c r="Y8">
        <v>20</v>
      </c>
      <c r="Z8">
        <v>10</v>
      </c>
      <c r="AA8">
        <v>8</v>
      </c>
      <c r="AB8">
        <v>12</v>
      </c>
      <c r="AC8">
        <v>5</v>
      </c>
      <c r="AD8">
        <v>1</v>
      </c>
      <c r="AE8">
        <v>0</v>
      </c>
      <c r="AF8">
        <v>50</v>
      </c>
      <c r="AG8">
        <v>1</v>
      </c>
      <c r="AH8">
        <v>0</v>
      </c>
      <c r="AI8">
        <v>0</v>
      </c>
      <c r="AJ8">
        <v>25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1.17</v>
      </c>
      <c r="AR8">
        <v>-8.6999999999999994E-2</v>
      </c>
      <c r="AS8">
        <v>1.39</v>
      </c>
      <c r="AT8" s="2">
        <v>-5.9999999999999995E-4</v>
      </c>
      <c r="AU8">
        <v>0.28000000000000003</v>
      </c>
    </row>
    <row r="9" spans="1:47" x14ac:dyDescent="0.2">
      <c r="A9" t="s">
        <v>160</v>
      </c>
      <c r="B9" t="s">
        <v>618</v>
      </c>
      <c r="C9">
        <v>40</v>
      </c>
      <c r="D9" t="s">
        <v>306</v>
      </c>
      <c r="E9" t="s">
        <v>157</v>
      </c>
      <c r="F9" t="s">
        <v>59</v>
      </c>
      <c r="G9" t="s">
        <v>409</v>
      </c>
      <c r="H9" t="s">
        <v>393</v>
      </c>
      <c r="I9" t="s">
        <v>66</v>
      </c>
      <c r="J9" t="s">
        <v>599</v>
      </c>
      <c r="K9">
        <v>4</v>
      </c>
      <c r="L9">
        <v>6.1</v>
      </c>
      <c r="M9">
        <v>7</v>
      </c>
      <c r="N9">
        <v>5</v>
      </c>
      <c r="O9">
        <v>5</v>
      </c>
      <c r="P9">
        <v>0</v>
      </c>
      <c r="Q9">
        <v>6</v>
      </c>
      <c r="R9">
        <v>4</v>
      </c>
      <c r="S9">
        <v>0</v>
      </c>
      <c r="T9">
        <v>3.81</v>
      </c>
      <c r="U9">
        <v>4.5599999999999996</v>
      </c>
      <c r="V9">
        <v>25</v>
      </c>
      <c r="W9">
        <v>101</v>
      </c>
      <c r="X9">
        <v>64</v>
      </c>
      <c r="Y9">
        <v>18</v>
      </c>
      <c r="Z9">
        <v>12</v>
      </c>
      <c r="AA9">
        <v>8</v>
      </c>
      <c r="AB9">
        <v>11</v>
      </c>
      <c r="AC9">
        <v>3</v>
      </c>
      <c r="AD9">
        <v>0</v>
      </c>
      <c r="AE9">
        <v>0</v>
      </c>
      <c r="AF9">
        <v>45</v>
      </c>
      <c r="AG9">
        <v>0</v>
      </c>
      <c r="AH9">
        <v>0</v>
      </c>
      <c r="AI9">
        <v>0</v>
      </c>
      <c r="AJ9">
        <v>25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0.6</v>
      </c>
      <c r="AR9">
        <v>-0.14699999999999999</v>
      </c>
      <c r="AS9">
        <v>0.75</v>
      </c>
      <c r="AT9" s="2">
        <v>-1.1000000000000001E-3</v>
      </c>
      <c r="AU9">
        <v>-0.92</v>
      </c>
    </row>
    <row r="10" spans="1:47" x14ac:dyDescent="0.2">
      <c r="A10" t="s">
        <v>160</v>
      </c>
      <c r="B10" t="s">
        <v>618</v>
      </c>
      <c r="C10">
        <v>45</v>
      </c>
      <c r="D10" t="s">
        <v>231</v>
      </c>
      <c r="E10" t="s">
        <v>158</v>
      </c>
      <c r="F10" t="s">
        <v>88</v>
      </c>
      <c r="G10" t="s">
        <v>410</v>
      </c>
      <c r="H10" t="s">
        <v>251</v>
      </c>
      <c r="I10" t="s">
        <v>564</v>
      </c>
      <c r="J10" t="s">
        <v>438</v>
      </c>
      <c r="K10">
        <v>5</v>
      </c>
      <c r="L10">
        <v>9</v>
      </c>
      <c r="M10">
        <v>5</v>
      </c>
      <c r="N10">
        <v>0</v>
      </c>
      <c r="O10">
        <v>0</v>
      </c>
      <c r="P10">
        <v>0</v>
      </c>
      <c r="Q10">
        <v>15</v>
      </c>
      <c r="R10">
        <v>0</v>
      </c>
      <c r="S10">
        <v>0</v>
      </c>
      <c r="T10">
        <v>3.22</v>
      </c>
      <c r="U10">
        <v>3.84</v>
      </c>
      <c r="V10">
        <v>31</v>
      </c>
      <c r="W10">
        <v>107</v>
      </c>
      <c r="X10">
        <v>75</v>
      </c>
      <c r="Y10">
        <v>24</v>
      </c>
      <c r="Z10">
        <v>26</v>
      </c>
      <c r="AA10">
        <v>8</v>
      </c>
      <c r="AB10">
        <v>8</v>
      </c>
      <c r="AC10">
        <v>5</v>
      </c>
      <c r="AD10">
        <v>1</v>
      </c>
      <c r="AE10">
        <v>0</v>
      </c>
      <c r="AF10">
        <v>92</v>
      </c>
      <c r="AG10">
        <v>0</v>
      </c>
      <c r="AH10">
        <v>0</v>
      </c>
      <c r="AI10">
        <v>0</v>
      </c>
      <c r="AJ10">
        <v>31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0.41</v>
      </c>
      <c r="AR10">
        <v>0.23799999999999999</v>
      </c>
      <c r="AS10">
        <v>0.44</v>
      </c>
      <c r="AT10" s="2">
        <v>1.6000000000000001E-3</v>
      </c>
      <c r="AU10">
        <v>5.17</v>
      </c>
    </row>
    <row r="11" spans="1:47" x14ac:dyDescent="0.2">
      <c r="A11" t="s">
        <v>160</v>
      </c>
      <c r="B11" t="s">
        <v>618</v>
      </c>
      <c r="C11">
        <v>50</v>
      </c>
      <c r="D11" t="s">
        <v>178</v>
      </c>
      <c r="E11" t="s">
        <v>158</v>
      </c>
      <c r="F11" t="s">
        <v>117</v>
      </c>
      <c r="G11" t="s">
        <v>410</v>
      </c>
      <c r="H11" t="s">
        <v>70</v>
      </c>
      <c r="I11" t="s">
        <v>52</v>
      </c>
      <c r="K11">
        <v>4</v>
      </c>
      <c r="L11">
        <v>5</v>
      </c>
      <c r="M11">
        <v>4</v>
      </c>
      <c r="N11">
        <v>1</v>
      </c>
      <c r="O11">
        <v>1</v>
      </c>
      <c r="P11">
        <v>4</v>
      </c>
      <c r="Q11">
        <v>10</v>
      </c>
      <c r="R11">
        <v>0</v>
      </c>
      <c r="S11">
        <v>0</v>
      </c>
      <c r="T11">
        <v>3.11</v>
      </c>
      <c r="U11">
        <v>3.67</v>
      </c>
      <c r="V11">
        <v>23</v>
      </c>
      <c r="W11">
        <v>111</v>
      </c>
      <c r="X11">
        <v>67</v>
      </c>
      <c r="Y11">
        <v>16</v>
      </c>
      <c r="Z11">
        <v>21</v>
      </c>
      <c r="AA11">
        <v>2</v>
      </c>
      <c r="AB11">
        <v>7</v>
      </c>
      <c r="AC11">
        <v>6</v>
      </c>
      <c r="AD11">
        <v>0</v>
      </c>
      <c r="AE11">
        <v>0</v>
      </c>
      <c r="AF11">
        <v>61</v>
      </c>
      <c r="AG11">
        <v>1</v>
      </c>
      <c r="AH11">
        <v>0</v>
      </c>
      <c r="AI11">
        <v>0</v>
      </c>
      <c r="AJ11">
        <v>19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1.19</v>
      </c>
      <c r="AR11">
        <v>0.184</v>
      </c>
      <c r="AS11">
        <v>1.1299999999999999</v>
      </c>
      <c r="AT11" s="2">
        <v>1.1000000000000001E-3</v>
      </c>
      <c r="AU11">
        <v>1.87</v>
      </c>
    </row>
    <row r="12" spans="1:47" x14ac:dyDescent="0.2">
      <c r="A12" t="s">
        <v>160</v>
      </c>
      <c r="B12" t="s">
        <v>618</v>
      </c>
      <c r="C12">
        <v>55</v>
      </c>
      <c r="D12" t="s">
        <v>355</v>
      </c>
      <c r="E12" t="s">
        <v>157</v>
      </c>
      <c r="F12" t="s">
        <v>102</v>
      </c>
      <c r="G12" t="s">
        <v>410</v>
      </c>
      <c r="H12" t="s">
        <v>600</v>
      </c>
      <c r="I12" t="s">
        <v>52</v>
      </c>
      <c r="J12" t="s">
        <v>441</v>
      </c>
      <c r="K12">
        <v>4</v>
      </c>
      <c r="L12">
        <v>5</v>
      </c>
      <c r="M12">
        <v>8</v>
      </c>
      <c r="N12">
        <v>6</v>
      </c>
      <c r="O12">
        <v>6</v>
      </c>
      <c r="P12">
        <v>0</v>
      </c>
      <c r="Q12">
        <v>6</v>
      </c>
      <c r="R12">
        <v>3</v>
      </c>
      <c r="S12">
        <v>0</v>
      </c>
      <c r="T12">
        <v>3.67</v>
      </c>
      <c r="U12">
        <v>4.03</v>
      </c>
      <c r="V12">
        <v>23</v>
      </c>
      <c r="W12">
        <v>77</v>
      </c>
      <c r="X12">
        <v>57</v>
      </c>
      <c r="Y12">
        <v>15</v>
      </c>
      <c r="Z12">
        <v>11</v>
      </c>
      <c r="AA12">
        <v>6</v>
      </c>
      <c r="AB12">
        <v>11</v>
      </c>
      <c r="AC12">
        <v>4</v>
      </c>
      <c r="AD12">
        <v>1</v>
      </c>
      <c r="AE12">
        <v>0</v>
      </c>
      <c r="AF12">
        <v>33</v>
      </c>
      <c r="AG12">
        <v>0</v>
      </c>
      <c r="AH12">
        <v>0</v>
      </c>
      <c r="AI12">
        <v>0</v>
      </c>
      <c r="AJ12">
        <v>23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0.92</v>
      </c>
      <c r="AR12">
        <v>-0.25700000000000001</v>
      </c>
      <c r="AS12">
        <v>0.8</v>
      </c>
      <c r="AT12" s="2">
        <v>-1.2999999999999999E-3</v>
      </c>
      <c r="AU12">
        <v>-3.07</v>
      </c>
    </row>
    <row r="13" spans="1:47" x14ac:dyDescent="0.2">
      <c r="A13" t="s">
        <v>160</v>
      </c>
      <c r="B13" t="s">
        <v>618</v>
      </c>
      <c r="C13">
        <v>60</v>
      </c>
      <c r="D13" t="s">
        <v>356</v>
      </c>
      <c r="E13" t="s">
        <v>158</v>
      </c>
      <c r="F13" t="s">
        <v>77</v>
      </c>
      <c r="G13" t="s">
        <v>409</v>
      </c>
      <c r="H13" t="s">
        <v>124</v>
      </c>
      <c r="I13" t="s">
        <v>85</v>
      </c>
      <c r="J13" t="s">
        <v>583</v>
      </c>
      <c r="K13">
        <v>5</v>
      </c>
      <c r="L13">
        <v>7</v>
      </c>
      <c r="M13">
        <v>5</v>
      </c>
      <c r="N13">
        <v>2</v>
      </c>
      <c r="O13">
        <v>2</v>
      </c>
      <c r="P13">
        <v>1</v>
      </c>
      <c r="Q13">
        <v>7</v>
      </c>
      <c r="R13">
        <v>2</v>
      </c>
      <c r="S13">
        <v>0</v>
      </c>
      <c r="T13">
        <v>3.57</v>
      </c>
      <c r="U13">
        <v>4.1500000000000004</v>
      </c>
      <c r="V13">
        <v>27</v>
      </c>
      <c r="W13">
        <v>104</v>
      </c>
      <c r="X13">
        <v>63</v>
      </c>
      <c r="Y13">
        <v>15</v>
      </c>
      <c r="Z13">
        <v>15</v>
      </c>
      <c r="AA13">
        <v>10</v>
      </c>
      <c r="AB13">
        <v>9</v>
      </c>
      <c r="AC13">
        <v>3</v>
      </c>
      <c r="AD13">
        <v>3</v>
      </c>
      <c r="AE13">
        <v>0</v>
      </c>
      <c r="AF13">
        <v>65</v>
      </c>
      <c r="AG13">
        <v>0</v>
      </c>
      <c r="AH13">
        <v>1</v>
      </c>
      <c r="AI13">
        <v>0</v>
      </c>
      <c r="AJ13">
        <v>26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0.89</v>
      </c>
      <c r="AR13">
        <v>0.215</v>
      </c>
      <c r="AS13">
        <v>0.76</v>
      </c>
      <c r="AT13" s="2">
        <v>1.1000000000000001E-3</v>
      </c>
      <c r="AU13">
        <v>1.62</v>
      </c>
    </row>
    <row r="14" spans="1:47" x14ac:dyDescent="0.2">
      <c r="A14" t="s">
        <v>160</v>
      </c>
      <c r="B14" t="s">
        <v>618</v>
      </c>
      <c r="C14">
        <v>65</v>
      </c>
      <c r="D14" t="s">
        <v>402</v>
      </c>
      <c r="E14" t="s">
        <v>158</v>
      </c>
      <c r="F14" t="s">
        <v>227</v>
      </c>
      <c r="G14" t="s">
        <v>410</v>
      </c>
      <c r="H14" t="s">
        <v>586</v>
      </c>
      <c r="I14" t="s">
        <v>429</v>
      </c>
      <c r="K14">
        <v>4</v>
      </c>
      <c r="L14">
        <v>1.2</v>
      </c>
      <c r="M14">
        <v>5</v>
      </c>
      <c r="N14">
        <v>5</v>
      </c>
      <c r="O14">
        <v>5</v>
      </c>
      <c r="P14">
        <v>2</v>
      </c>
      <c r="Q14">
        <v>4</v>
      </c>
      <c r="R14">
        <v>1</v>
      </c>
      <c r="S14">
        <v>0</v>
      </c>
      <c r="T14">
        <v>4.07</v>
      </c>
      <c r="U14">
        <v>4.2699999999999996</v>
      </c>
      <c r="V14">
        <v>12</v>
      </c>
      <c r="W14">
        <v>48</v>
      </c>
      <c r="X14">
        <v>26</v>
      </c>
      <c r="Y14">
        <v>9</v>
      </c>
      <c r="Z14">
        <v>5</v>
      </c>
      <c r="AA14">
        <v>4</v>
      </c>
      <c r="AB14">
        <v>2</v>
      </c>
      <c r="AC14">
        <v>1</v>
      </c>
      <c r="AD14">
        <v>0</v>
      </c>
      <c r="AE14">
        <v>0</v>
      </c>
      <c r="AF14">
        <v>27</v>
      </c>
      <c r="AG14">
        <v>0</v>
      </c>
      <c r="AH14">
        <v>0</v>
      </c>
      <c r="AI14">
        <v>0</v>
      </c>
      <c r="AJ14">
        <v>10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0.86</v>
      </c>
      <c r="AR14">
        <v>-0.32900000000000001</v>
      </c>
      <c r="AS14">
        <v>0.81</v>
      </c>
      <c r="AT14" s="2">
        <v>-1.9E-3</v>
      </c>
      <c r="AU14">
        <v>-4.5</v>
      </c>
    </row>
    <row r="15" spans="1:47" x14ac:dyDescent="0.2">
      <c r="A15" t="s">
        <v>160</v>
      </c>
      <c r="B15" t="s">
        <v>618</v>
      </c>
      <c r="C15">
        <v>69</v>
      </c>
      <c r="D15" t="s">
        <v>403</v>
      </c>
      <c r="E15" t="s">
        <v>157</v>
      </c>
      <c r="F15" t="s">
        <v>80</v>
      </c>
      <c r="G15" t="s">
        <v>409</v>
      </c>
      <c r="H15" t="s">
        <v>147</v>
      </c>
      <c r="I15" t="s">
        <v>85</v>
      </c>
      <c r="J15" t="s">
        <v>584</v>
      </c>
      <c r="K15">
        <v>5</v>
      </c>
      <c r="L15">
        <v>7.2</v>
      </c>
      <c r="M15">
        <v>4</v>
      </c>
      <c r="N15">
        <v>2</v>
      </c>
      <c r="O15">
        <v>2</v>
      </c>
      <c r="P15">
        <v>1</v>
      </c>
      <c r="Q15">
        <v>12</v>
      </c>
      <c r="R15">
        <v>0</v>
      </c>
      <c r="S15">
        <v>0</v>
      </c>
      <c r="T15">
        <v>3.92</v>
      </c>
      <c r="U15">
        <v>3.93</v>
      </c>
      <c r="V15">
        <v>27</v>
      </c>
      <c r="W15">
        <v>105</v>
      </c>
      <c r="X15">
        <v>76</v>
      </c>
      <c r="Y15">
        <v>18</v>
      </c>
      <c r="Z15">
        <v>22</v>
      </c>
      <c r="AA15">
        <v>7</v>
      </c>
      <c r="AB15">
        <v>7</v>
      </c>
      <c r="AC15">
        <v>2</v>
      </c>
      <c r="AD15">
        <v>3</v>
      </c>
      <c r="AE15">
        <v>0</v>
      </c>
      <c r="AF15">
        <v>74</v>
      </c>
      <c r="AG15">
        <v>0</v>
      </c>
      <c r="AH15">
        <v>0</v>
      </c>
      <c r="AI15">
        <v>0</v>
      </c>
      <c r="AJ15">
        <v>26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1.35</v>
      </c>
      <c r="AR15">
        <v>0.29599999999999999</v>
      </c>
      <c r="AS15">
        <v>1.06</v>
      </c>
      <c r="AT15" s="2">
        <v>1.4E-3</v>
      </c>
      <c r="AU15">
        <v>2.35</v>
      </c>
    </row>
    <row r="16" spans="1:47" x14ac:dyDescent="0.2">
      <c r="A16" t="s">
        <v>160</v>
      </c>
      <c r="B16" t="s">
        <v>618</v>
      </c>
      <c r="C16">
        <v>74</v>
      </c>
      <c r="D16" t="s">
        <v>601</v>
      </c>
      <c r="E16" t="s">
        <v>157</v>
      </c>
      <c r="F16" t="s">
        <v>93</v>
      </c>
      <c r="G16" t="s">
        <v>411</v>
      </c>
      <c r="H16" t="s">
        <v>81</v>
      </c>
      <c r="I16" t="s">
        <v>57</v>
      </c>
      <c r="J16" t="s">
        <v>602</v>
      </c>
      <c r="K16">
        <v>4</v>
      </c>
      <c r="L16">
        <v>6</v>
      </c>
      <c r="M16">
        <v>5</v>
      </c>
      <c r="N16">
        <v>2</v>
      </c>
      <c r="O16">
        <v>2</v>
      </c>
      <c r="P16">
        <v>0</v>
      </c>
      <c r="Q16">
        <v>8</v>
      </c>
      <c r="R16">
        <v>0</v>
      </c>
      <c r="S16">
        <v>0</v>
      </c>
      <c r="T16">
        <v>3.86</v>
      </c>
      <c r="U16">
        <v>3.71</v>
      </c>
      <c r="V16">
        <v>23</v>
      </c>
      <c r="W16">
        <v>102</v>
      </c>
      <c r="X16">
        <v>71</v>
      </c>
      <c r="Y16">
        <v>21</v>
      </c>
      <c r="Z16">
        <v>17</v>
      </c>
      <c r="AA16">
        <v>6</v>
      </c>
      <c r="AB16">
        <v>9</v>
      </c>
      <c r="AC16">
        <v>7</v>
      </c>
      <c r="AD16">
        <v>1</v>
      </c>
      <c r="AE16">
        <v>0</v>
      </c>
      <c r="AF16">
        <v>62</v>
      </c>
      <c r="AG16">
        <v>1</v>
      </c>
      <c r="AH16">
        <v>0</v>
      </c>
      <c r="AI16">
        <v>0</v>
      </c>
      <c r="AJ16">
        <v>23</v>
      </c>
      <c r="AK16">
        <v>3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0.68</v>
      </c>
      <c r="AR16">
        <v>9.5000000000000001E-2</v>
      </c>
      <c r="AS16">
        <v>0.72</v>
      </c>
      <c r="AT16" s="2">
        <v>5.9999999999999995E-4</v>
      </c>
      <c r="AU16">
        <v>1.68</v>
      </c>
    </row>
    <row r="17" spans="1:47" x14ac:dyDescent="0.2">
      <c r="A17" t="s">
        <v>160</v>
      </c>
      <c r="B17" t="s">
        <v>618</v>
      </c>
      <c r="C17">
        <v>79</v>
      </c>
      <c r="D17" t="s">
        <v>101</v>
      </c>
      <c r="E17" t="s">
        <v>158</v>
      </c>
      <c r="F17" t="s">
        <v>50</v>
      </c>
      <c r="G17" t="s">
        <v>409</v>
      </c>
      <c r="H17" t="s">
        <v>478</v>
      </c>
      <c r="I17" t="s">
        <v>57</v>
      </c>
      <c r="K17">
        <v>4</v>
      </c>
      <c r="L17">
        <v>5.0999999999999996</v>
      </c>
      <c r="M17">
        <v>6</v>
      </c>
      <c r="N17">
        <v>3</v>
      </c>
      <c r="O17">
        <v>2</v>
      </c>
      <c r="P17">
        <v>2</v>
      </c>
      <c r="Q17">
        <v>6</v>
      </c>
      <c r="R17">
        <v>0</v>
      </c>
      <c r="S17">
        <v>1</v>
      </c>
      <c r="T17">
        <v>3.83</v>
      </c>
      <c r="U17">
        <v>3.65</v>
      </c>
      <c r="V17">
        <v>24</v>
      </c>
      <c r="W17">
        <v>100</v>
      </c>
      <c r="X17">
        <v>63</v>
      </c>
      <c r="Y17">
        <v>20</v>
      </c>
      <c r="Z17">
        <v>15</v>
      </c>
      <c r="AA17">
        <v>14</v>
      </c>
      <c r="AB17">
        <v>1</v>
      </c>
      <c r="AC17">
        <v>1</v>
      </c>
      <c r="AD17">
        <v>0</v>
      </c>
      <c r="AE17">
        <v>0</v>
      </c>
      <c r="AF17">
        <v>50</v>
      </c>
      <c r="AG17">
        <v>0</v>
      </c>
      <c r="AH17">
        <v>0</v>
      </c>
      <c r="AI17">
        <v>0</v>
      </c>
      <c r="AJ17">
        <v>20</v>
      </c>
      <c r="AK17">
        <v>1</v>
      </c>
      <c r="AL17">
        <v>0</v>
      </c>
      <c r="AM17">
        <v>0</v>
      </c>
      <c r="AN17">
        <v>2</v>
      </c>
      <c r="AO17">
        <v>0</v>
      </c>
      <c r="AP17">
        <v>1</v>
      </c>
      <c r="AQ17">
        <v>1.31</v>
      </c>
      <c r="AR17">
        <v>0.03</v>
      </c>
      <c r="AS17">
        <v>1.46</v>
      </c>
      <c r="AT17" s="2">
        <v>2.0000000000000001E-4</v>
      </c>
      <c r="AU17">
        <v>0.86</v>
      </c>
    </row>
    <row r="18" spans="1:47" x14ac:dyDescent="0.2">
      <c r="A18" t="s">
        <v>160</v>
      </c>
      <c r="B18" t="s">
        <v>618</v>
      </c>
      <c r="C18">
        <v>83</v>
      </c>
      <c r="D18" t="s">
        <v>104</v>
      </c>
      <c r="E18" t="s">
        <v>157</v>
      </c>
      <c r="F18" t="s">
        <v>88</v>
      </c>
      <c r="G18" t="s">
        <v>410</v>
      </c>
      <c r="H18" t="s">
        <v>364</v>
      </c>
      <c r="I18" t="s">
        <v>85</v>
      </c>
      <c r="J18" t="s">
        <v>448</v>
      </c>
      <c r="K18">
        <v>4</v>
      </c>
      <c r="L18">
        <v>8</v>
      </c>
      <c r="M18">
        <v>3</v>
      </c>
      <c r="N18">
        <v>0</v>
      </c>
      <c r="O18">
        <v>0</v>
      </c>
      <c r="P18">
        <v>0</v>
      </c>
      <c r="Q18">
        <v>11</v>
      </c>
      <c r="R18">
        <v>0</v>
      </c>
      <c r="S18">
        <v>0</v>
      </c>
      <c r="T18">
        <v>3.54</v>
      </c>
      <c r="U18">
        <v>3.41</v>
      </c>
      <c r="V18">
        <v>26</v>
      </c>
      <c r="W18">
        <v>112</v>
      </c>
      <c r="X18">
        <v>72</v>
      </c>
      <c r="Y18">
        <v>17</v>
      </c>
      <c r="Z18">
        <v>15</v>
      </c>
      <c r="AA18">
        <v>10</v>
      </c>
      <c r="AB18">
        <v>5</v>
      </c>
      <c r="AC18">
        <v>1</v>
      </c>
      <c r="AD18">
        <v>2</v>
      </c>
      <c r="AE18">
        <v>0</v>
      </c>
      <c r="AF18">
        <v>87</v>
      </c>
      <c r="AG18">
        <v>0</v>
      </c>
      <c r="AH18">
        <v>0</v>
      </c>
      <c r="AI18">
        <v>1</v>
      </c>
      <c r="AJ18">
        <v>26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1.04</v>
      </c>
      <c r="AR18">
        <v>0.58599999999999997</v>
      </c>
      <c r="AS18">
        <v>1.02</v>
      </c>
      <c r="AT18" s="2">
        <v>3.3999999999999998E-3</v>
      </c>
      <c r="AU18">
        <v>4.42</v>
      </c>
    </row>
    <row r="19" spans="1:47" x14ac:dyDescent="0.2">
      <c r="A19" t="s">
        <v>160</v>
      </c>
      <c r="B19" t="s">
        <v>618</v>
      </c>
      <c r="C19">
        <v>87</v>
      </c>
      <c r="D19" t="s">
        <v>106</v>
      </c>
      <c r="E19" t="s">
        <v>157</v>
      </c>
      <c r="F19" t="s">
        <v>55</v>
      </c>
      <c r="G19" t="s">
        <v>452</v>
      </c>
      <c r="H19" t="s">
        <v>128</v>
      </c>
      <c r="I19" t="s">
        <v>85</v>
      </c>
      <c r="J19" t="s">
        <v>449</v>
      </c>
      <c r="K19">
        <v>5</v>
      </c>
      <c r="L19">
        <v>8</v>
      </c>
      <c r="M19">
        <v>4</v>
      </c>
      <c r="N19">
        <v>2</v>
      </c>
      <c r="O19">
        <v>2</v>
      </c>
      <c r="P19">
        <v>0</v>
      </c>
      <c r="Q19">
        <v>8</v>
      </c>
      <c r="R19">
        <v>1</v>
      </c>
      <c r="S19">
        <v>0</v>
      </c>
      <c r="T19">
        <v>3.45</v>
      </c>
      <c r="U19">
        <v>3.37</v>
      </c>
      <c r="V19">
        <v>28</v>
      </c>
      <c r="W19">
        <v>103</v>
      </c>
      <c r="X19">
        <v>75</v>
      </c>
      <c r="Y19">
        <v>23</v>
      </c>
      <c r="Z19">
        <v>13</v>
      </c>
      <c r="AA19">
        <v>12</v>
      </c>
      <c r="AB19">
        <v>8</v>
      </c>
      <c r="AC19">
        <v>6</v>
      </c>
      <c r="AD19">
        <v>0</v>
      </c>
      <c r="AE19">
        <v>0</v>
      </c>
      <c r="AF19">
        <v>74</v>
      </c>
      <c r="AG19">
        <v>0</v>
      </c>
      <c r="AH19">
        <v>0</v>
      </c>
      <c r="AI19">
        <v>0</v>
      </c>
      <c r="AJ19">
        <v>28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0.96</v>
      </c>
      <c r="AR19">
        <v>0.34300000000000003</v>
      </c>
      <c r="AS19">
        <v>1.2</v>
      </c>
      <c r="AT19" s="2">
        <v>2.5999999999999999E-3</v>
      </c>
      <c r="AU19">
        <v>2.4900000000000002</v>
      </c>
    </row>
    <row r="20" spans="1:47" x14ac:dyDescent="0.2">
      <c r="A20" t="s">
        <v>160</v>
      </c>
      <c r="B20" t="s">
        <v>618</v>
      </c>
      <c r="C20">
        <v>91</v>
      </c>
      <c r="D20" t="s">
        <v>367</v>
      </c>
      <c r="E20" t="s">
        <v>158</v>
      </c>
      <c r="F20" t="s">
        <v>77</v>
      </c>
      <c r="G20" t="s">
        <v>409</v>
      </c>
      <c r="H20" t="s">
        <v>97</v>
      </c>
      <c r="I20" t="s">
        <v>66</v>
      </c>
      <c r="K20">
        <v>7</v>
      </c>
      <c r="L20">
        <v>6.1</v>
      </c>
      <c r="M20">
        <v>5</v>
      </c>
      <c r="N20">
        <v>3</v>
      </c>
      <c r="O20">
        <v>3</v>
      </c>
      <c r="P20">
        <v>1</v>
      </c>
      <c r="Q20">
        <v>9</v>
      </c>
      <c r="R20">
        <v>0</v>
      </c>
      <c r="S20">
        <v>2</v>
      </c>
      <c r="T20">
        <v>3.49</v>
      </c>
      <c r="U20">
        <v>3.28</v>
      </c>
      <c r="V20">
        <v>27</v>
      </c>
      <c r="W20">
        <v>109</v>
      </c>
      <c r="X20">
        <v>73</v>
      </c>
      <c r="Y20">
        <v>18</v>
      </c>
      <c r="Z20">
        <v>17</v>
      </c>
      <c r="AA20">
        <v>8</v>
      </c>
      <c r="AB20">
        <v>7</v>
      </c>
      <c r="AC20">
        <v>4</v>
      </c>
      <c r="AD20">
        <v>0</v>
      </c>
      <c r="AE20">
        <v>0</v>
      </c>
      <c r="AF20">
        <v>59</v>
      </c>
      <c r="AG20">
        <v>0</v>
      </c>
      <c r="AH20">
        <v>0</v>
      </c>
      <c r="AI20">
        <v>0</v>
      </c>
      <c r="AJ20">
        <v>24</v>
      </c>
      <c r="AK20">
        <v>1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1.28</v>
      </c>
      <c r="AR20">
        <v>-0.04</v>
      </c>
      <c r="AS20">
        <v>1.98</v>
      </c>
      <c r="AT20" s="2">
        <v>-4.0000000000000002E-4</v>
      </c>
      <c r="AU20">
        <v>0.37</v>
      </c>
    </row>
    <row r="21" spans="1:47" x14ac:dyDescent="0.2">
      <c r="A21" t="s">
        <v>160</v>
      </c>
      <c r="B21" t="s">
        <v>618</v>
      </c>
      <c r="C21">
        <v>96</v>
      </c>
      <c r="D21" t="s">
        <v>603</v>
      </c>
      <c r="E21" t="s">
        <v>158</v>
      </c>
      <c r="F21" t="s">
        <v>50</v>
      </c>
      <c r="G21" t="s">
        <v>409</v>
      </c>
      <c r="H21" t="s">
        <v>56</v>
      </c>
      <c r="I21" t="s">
        <v>57</v>
      </c>
      <c r="J21" t="s">
        <v>604</v>
      </c>
      <c r="K21">
        <v>4</v>
      </c>
      <c r="L21">
        <v>5.2</v>
      </c>
      <c r="M21">
        <v>7</v>
      </c>
      <c r="N21">
        <v>5</v>
      </c>
      <c r="O21">
        <v>5</v>
      </c>
      <c r="P21">
        <v>4</v>
      </c>
      <c r="Q21">
        <v>6</v>
      </c>
      <c r="R21">
        <v>0</v>
      </c>
      <c r="S21">
        <v>0</v>
      </c>
      <c r="T21">
        <v>3.69</v>
      </c>
      <c r="U21">
        <v>3.28</v>
      </c>
      <c r="V21">
        <v>27</v>
      </c>
      <c r="W21">
        <v>103</v>
      </c>
      <c r="X21">
        <v>67</v>
      </c>
      <c r="Y21">
        <v>26</v>
      </c>
      <c r="Z21">
        <v>8</v>
      </c>
      <c r="AA21">
        <v>5</v>
      </c>
      <c r="AB21">
        <v>12</v>
      </c>
      <c r="AC21">
        <v>6</v>
      </c>
      <c r="AD21">
        <v>1</v>
      </c>
      <c r="AE21">
        <v>0</v>
      </c>
      <c r="AF21">
        <v>37</v>
      </c>
      <c r="AG21">
        <v>0</v>
      </c>
      <c r="AH21">
        <v>0</v>
      </c>
      <c r="AI21">
        <v>0</v>
      </c>
      <c r="AJ21">
        <v>23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</v>
      </c>
      <c r="AR21">
        <v>3.7999999999999999E-2</v>
      </c>
      <c r="AS21">
        <v>1.4</v>
      </c>
      <c r="AT21" s="2">
        <v>2.9999999999999997E-4</v>
      </c>
      <c r="AU21">
        <v>0.62</v>
      </c>
    </row>
    <row r="22" spans="1:47" x14ac:dyDescent="0.2">
      <c r="A22" t="s">
        <v>160</v>
      </c>
      <c r="B22" t="s">
        <v>618</v>
      </c>
      <c r="C22">
        <v>101</v>
      </c>
      <c r="D22" t="s">
        <v>113</v>
      </c>
      <c r="E22" t="s">
        <v>157</v>
      </c>
      <c r="F22" t="s">
        <v>72</v>
      </c>
      <c r="G22" t="s">
        <v>410</v>
      </c>
      <c r="H22" t="s">
        <v>94</v>
      </c>
      <c r="I22" t="s">
        <v>564</v>
      </c>
      <c r="J22" t="s">
        <v>605</v>
      </c>
      <c r="K22">
        <v>4</v>
      </c>
      <c r="L22">
        <v>9</v>
      </c>
      <c r="M22">
        <v>1</v>
      </c>
      <c r="N22">
        <v>0</v>
      </c>
      <c r="O22">
        <v>0</v>
      </c>
      <c r="P22">
        <v>1</v>
      </c>
      <c r="Q22">
        <v>10</v>
      </c>
      <c r="R22">
        <v>0</v>
      </c>
      <c r="S22">
        <v>1</v>
      </c>
      <c r="T22">
        <v>3.44</v>
      </c>
      <c r="U22">
        <v>3.17</v>
      </c>
      <c r="V22">
        <v>29</v>
      </c>
      <c r="W22">
        <v>102</v>
      </c>
      <c r="X22">
        <v>68</v>
      </c>
      <c r="Y22">
        <v>18</v>
      </c>
      <c r="Z22">
        <v>18</v>
      </c>
      <c r="AA22">
        <v>4</v>
      </c>
      <c r="AB22">
        <v>13</v>
      </c>
      <c r="AC22">
        <v>6</v>
      </c>
      <c r="AD22">
        <v>3</v>
      </c>
      <c r="AE22">
        <v>0</v>
      </c>
      <c r="AF22">
        <v>94</v>
      </c>
      <c r="AG22">
        <v>0</v>
      </c>
      <c r="AH22">
        <v>0</v>
      </c>
      <c r="AI22">
        <v>0</v>
      </c>
      <c r="AJ22">
        <v>27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1.21</v>
      </c>
      <c r="AR22">
        <v>0.61199999999999999</v>
      </c>
      <c r="AS22">
        <v>1.82</v>
      </c>
      <c r="AT22" s="2">
        <v>5.4999999999999997E-3</v>
      </c>
      <c r="AU22">
        <v>4.82</v>
      </c>
    </row>
    <row r="23" spans="1:47" x14ac:dyDescent="0.2">
      <c r="A23" t="s">
        <v>160</v>
      </c>
      <c r="B23" s="6" t="s">
        <v>618</v>
      </c>
      <c r="C23">
        <v>106</v>
      </c>
      <c r="D23" t="s">
        <v>202</v>
      </c>
      <c r="E23" t="s">
        <v>158</v>
      </c>
      <c r="F23" t="s">
        <v>179</v>
      </c>
      <c r="G23" t="s">
        <v>411</v>
      </c>
      <c r="H23" t="s">
        <v>132</v>
      </c>
      <c r="I23" t="s">
        <v>66</v>
      </c>
      <c r="J23" t="s">
        <v>541</v>
      </c>
      <c r="K23">
        <v>5</v>
      </c>
      <c r="L23">
        <v>7</v>
      </c>
      <c r="M23">
        <v>9</v>
      </c>
      <c r="N23">
        <v>2</v>
      </c>
      <c r="O23">
        <v>2</v>
      </c>
      <c r="P23">
        <v>1</v>
      </c>
      <c r="Q23">
        <v>8</v>
      </c>
      <c r="R23">
        <v>1</v>
      </c>
      <c r="S23">
        <v>0</v>
      </c>
      <c r="T23">
        <v>3.4</v>
      </c>
      <c r="U23">
        <v>3.17</v>
      </c>
      <c r="V23">
        <v>29</v>
      </c>
      <c r="W23">
        <v>108</v>
      </c>
      <c r="X23">
        <v>75</v>
      </c>
      <c r="Y23">
        <v>24</v>
      </c>
      <c r="Z23">
        <v>13</v>
      </c>
      <c r="AA23">
        <v>9</v>
      </c>
      <c r="AB23">
        <v>11</v>
      </c>
      <c r="AC23">
        <v>6</v>
      </c>
      <c r="AD23">
        <v>0</v>
      </c>
      <c r="AE23">
        <v>0</v>
      </c>
      <c r="AF23">
        <v>58</v>
      </c>
      <c r="AG23">
        <v>0</v>
      </c>
      <c r="AH23">
        <v>1</v>
      </c>
      <c r="AI23">
        <v>0</v>
      </c>
      <c r="AJ23">
        <v>28</v>
      </c>
      <c r="AK23">
        <v>1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0.94</v>
      </c>
      <c r="AR23">
        <v>0.121</v>
      </c>
      <c r="AS23">
        <v>1.44</v>
      </c>
      <c r="AT23" s="2">
        <v>1.1000000000000001E-3</v>
      </c>
      <c r="AU23">
        <v>2.02</v>
      </c>
    </row>
    <row r="24" spans="1:47" x14ac:dyDescent="0.2">
      <c r="A24" t="s">
        <v>160</v>
      </c>
      <c r="B24" s="6" t="s">
        <v>618</v>
      </c>
      <c r="C24">
        <v>111</v>
      </c>
      <c r="D24" t="s">
        <v>205</v>
      </c>
      <c r="E24" t="s">
        <v>158</v>
      </c>
      <c r="F24" t="s">
        <v>64</v>
      </c>
      <c r="G24" t="s">
        <v>411</v>
      </c>
      <c r="H24" t="s">
        <v>575</v>
      </c>
      <c r="I24" t="s">
        <v>111</v>
      </c>
      <c r="J24" t="s">
        <v>543</v>
      </c>
      <c r="K24">
        <v>4</v>
      </c>
      <c r="L24">
        <v>9</v>
      </c>
      <c r="M24">
        <v>5</v>
      </c>
      <c r="N24">
        <v>2</v>
      </c>
      <c r="O24">
        <v>2</v>
      </c>
      <c r="P24">
        <v>0</v>
      </c>
      <c r="Q24">
        <v>8</v>
      </c>
      <c r="R24">
        <v>1</v>
      </c>
      <c r="S24">
        <v>0</v>
      </c>
      <c r="T24">
        <v>3.31</v>
      </c>
      <c r="U24">
        <v>3.15</v>
      </c>
      <c r="V24">
        <v>31</v>
      </c>
      <c r="W24">
        <v>107</v>
      </c>
      <c r="X24">
        <v>76</v>
      </c>
      <c r="Y24">
        <v>23</v>
      </c>
      <c r="Z24">
        <v>14</v>
      </c>
      <c r="AA24">
        <v>14</v>
      </c>
      <c r="AB24">
        <v>9</v>
      </c>
      <c r="AC24">
        <v>5</v>
      </c>
      <c r="AD24">
        <v>2</v>
      </c>
      <c r="AE24">
        <v>0</v>
      </c>
      <c r="AF24">
        <v>77</v>
      </c>
      <c r="AG24">
        <v>0</v>
      </c>
      <c r="AH24">
        <v>0</v>
      </c>
      <c r="AI24">
        <v>0</v>
      </c>
      <c r="AJ24">
        <v>31</v>
      </c>
      <c r="AK24">
        <v>2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0.73</v>
      </c>
      <c r="AR24">
        <v>0.30299999999999999</v>
      </c>
      <c r="AS24">
        <v>1.07</v>
      </c>
      <c r="AT24" s="2">
        <v>2.7000000000000001E-3</v>
      </c>
      <c r="AU24">
        <v>3.17</v>
      </c>
    </row>
    <row r="25" spans="1:47" x14ac:dyDescent="0.2">
      <c r="A25" t="s">
        <v>160</v>
      </c>
      <c r="B25" s="6" t="s">
        <v>618</v>
      </c>
      <c r="C25">
        <v>116</v>
      </c>
      <c r="D25" t="s">
        <v>123</v>
      </c>
      <c r="E25" t="s">
        <v>157</v>
      </c>
      <c r="F25" t="s">
        <v>77</v>
      </c>
      <c r="G25" t="s">
        <v>409</v>
      </c>
      <c r="H25" t="s">
        <v>575</v>
      </c>
      <c r="I25" t="s">
        <v>85</v>
      </c>
      <c r="J25" t="s">
        <v>606</v>
      </c>
      <c r="K25">
        <v>4</v>
      </c>
      <c r="L25">
        <v>7</v>
      </c>
      <c r="M25">
        <v>7</v>
      </c>
      <c r="N25">
        <v>2</v>
      </c>
      <c r="O25">
        <v>2</v>
      </c>
      <c r="P25">
        <v>2</v>
      </c>
      <c r="Q25">
        <v>11</v>
      </c>
      <c r="R25">
        <v>2</v>
      </c>
      <c r="S25">
        <v>0</v>
      </c>
      <c r="T25">
        <v>3.28</v>
      </c>
      <c r="U25">
        <v>3.22</v>
      </c>
      <c r="V25">
        <v>30</v>
      </c>
      <c r="W25">
        <v>108</v>
      </c>
      <c r="X25">
        <v>74</v>
      </c>
      <c r="Y25">
        <v>22</v>
      </c>
      <c r="Z25">
        <v>15</v>
      </c>
      <c r="AA25">
        <v>9</v>
      </c>
      <c r="AB25">
        <v>8</v>
      </c>
      <c r="AC25">
        <v>3</v>
      </c>
      <c r="AD25">
        <v>1</v>
      </c>
      <c r="AE25">
        <v>0</v>
      </c>
      <c r="AF25">
        <v>64</v>
      </c>
      <c r="AG25">
        <v>0</v>
      </c>
      <c r="AH25">
        <v>0</v>
      </c>
      <c r="AI25">
        <v>0</v>
      </c>
      <c r="AJ25">
        <v>28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0.75</v>
      </c>
      <c r="AR25">
        <v>0.24</v>
      </c>
      <c r="AS25">
        <v>1.64</v>
      </c>
      <c r="AT25" s="2">
        <v>3.2000000000000002E-3</v>
      </c>
      <c r="AU25">
        <v>1.43</v>
      </c>
    </row>
    <row r="26" spans="1:47" x14ac:dyDescent="0.2">
      <c r="A26" t="s">
        <v>160</v>
      </c>
      <c r="B26" s="6" t="s">
        <v>618</v>
      </c>
      <c r="C26">
        <v>121</v>
      </c>
      <c r="D26" t="s">
        <v>127</v>
      </c>
      <c r="E26" t="s">
        <v>158</v>
      </c>
      <c r="F26" t="s">
        <v>102</v>
      </c>
      <c r="G26" t="s">
        <v>410</v>
      </c>
      <c r="H26" t="s">
        <v>196</v>
      </c>
      <c r="I26" t="s">
        <v>57</v>
      </c>
      <c r="J26" t="s">
        <v>607</v>
      </c>
      <c r="K26">
        <v>4</v>
      </c>
      <c r="L26">
        <v>6</v>
      </c>
      <c r="M26">
        <v>7</v>
      </c>
      <c r="N26">
        <v>2</v>
      </c>
      <c r="O26">
        <v>2</v>
      </c>
      <c r="P26">
        <v>1</v>
      </c>
      <c r="Q26">
        <v>7</v>
      </c>
      <c r="R26">
        <v>2</v>
      </c>
      <c r="S26">
        <v>0</v>
      </c>
      <c r="T26">
        <v>3.27</v>
      </c>
      <c r="U26">
        <v>3.31</v>
      </c>
      <c r="V26">
        <v>26</v>
      </c>
      <c r="W26">
        <v>107</v>
      </c>
      <c r="X26">
        <v>77</v>
      </c>
      <c r="Y26">
        <v>18</v>
      </c>
      <c r="Z26">
        <v>17</v>
      </c>
      <c r="AA26">
        <v>8</v>
      </c>
      <c r="AB26">
        <v>10</v>
      </c>
      <c r="AC26">
        <v>5</v>
      </c>
      <c r="AD26">
        <v>1</v>
      </c>
      <c r="AE26">
        <v>0</v>
      </c>
      <c r="AF26">
        <v>56</v>
      </c>
      <c r="AG26">
        <v>0</v>
      </c>
      <c r="AH26">
        <v>0</v>
      </c>
      <c r="AI26">
        <v>0</v>
      </c>
      <c r="AJ26">
        <v>25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1.03</v>
      </c>
      <c r="AR26">
        <v>0.124</v>
      </c>
      <c r="AS26">
        <v>1.53</v>
      </c>
      <c r="AT26" s="2">
        <v>1.1000000000000001E-3</v>
      </c>
      <c r="AU26">
        <v>1.45</v>
      </c>
    </row>
    <row r="27" spans="1:47" x14ac:dyDescent="0.2">
      <c r="A27" t="s">
        <v>160</v>
      </c>
      <c r="B27" s="6" t="s">
        <v>618</v>
      </c>
      <c r="C27">
        <v>126</v>
      </c>
      <c r="D27" t="s">
        <v>131</v>
      </c>
      <c r="E27" t="s">
        <v>157</v>
      </c>
      <c r="F27" t="s">
        <v>574</v>
      </c>
      <c r="G27" t="s">
        <v>570</v>
      </c>
      <c r="H27" t="s">
        <v>608</v>
      </c>
      <c r="I27" t="s">
        <v>57</v>
      </c>
      <c r="J27" t="s">
        <v>609</v>
      </c>
      <c r="K27">
        <v>5</v>
      </c>
      <c r="L27">
        <v>6</v>
      </c>
      <c r="M27">
        <v>4</v>
      </c>
      <c r="N27">
        <v>4</v>
      </c>
      <c r="O27">
        <v>2</v>
      </c>
      <c r="P27">
        <v>1</v>
      </c>
      <c r="Q27">
        <v>7</v>
      </c>
      <c r="R27">
        <v>2</v>
      </c>
      <c r="S27">
        <v>0</v>
      </c>
      <c r="T27">
        <v>3.26</v>
      </c>
      <c r="U27">
        <v>3.4</v>
      </c>
      <c r="V27">
        <v>24</v>
      </c>
      <c r="W27">
        <v>83</v>
      </c>
      <c r="X27">
        <v>58</v>
      </c>
      <c r="Y27">
        <v>15</v>
      </c>
      <c r="Z27">
        <v>11</v>
      </c>
      <c r="AA27">
        <v>4</v>
      </c>
      <c r="AB27">
        <v>12</v>
      </c>
      <c r="AC27">
        <v>2</v>
      </c>
      <c r="AD27">
        <v>2</v>
      </c>
      <c r="AE27">
        <v>0</v>
      </c>
      <c r="AF27">
        <v>58</v>
      </c>
      <c r="AG27">
        <v>0</v>
      </c>
      <c r="AH27">
        <v>0</v>
      </c>
      <c r="AI27">
        <v>0</v>
      </c>
      <c r="AJ27">
        <v>23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</v>
      </c>
      <c r="AQ27">
        <v>0.87</v>
      </c>
      <c r="AR27">
        <v>-0.20599999999999999</v>
      </c>
      <c r="AS27">
        <v>1.43</v>
      </c>
      <c r="AT27" s="2">
        <v>-2E-3</v>
      </c>
      <c r="AU27">
        <v>-1.05</v>
      </c>
    </row>
    <row r="28" spans="1:47" x14ac:dyDescent="0.2">
      <c r="A28" t="s">
        <v>160</v>
      </c>
      <c r="B28" s="6" t="s">
        <v>618</v>
      </c>
      <c r="C28">
        <v>131</v>
      </c>
      <c r="D28" t="s">
        <v>380</v>
      </c>
      <c r="E28" t="s">
        <v>158</v>
      </c>
      <c r="F28" t="s">
        <v>50</v>
      </c>
      <c r="G28" t="s">
        <v>409</v>
      </c>
      <c r="H28" t="s">
        <v>610</v>
      </c>
      <c r="I28" t="s">
        <v>66</v>
      </c>
      <c r="K28">
        <v>4</v>
      </c>
      <c r="L28">
        <v>7</v>
      </c>
      <c r="M28">
        <v>6</v>
      </c>
      <c r="N28">
        <v>3</v>
      </c>
      <c r="O28">
        <v>2</v>
      </c>
      <c r="P28">
        <v>2</v>
      </c>
      <c r="Q28">
        <v>8</v>
      </c>
      <c r="R28">
        <v>1</v>
      </c>
      <c r="S28">
        <v>0</v>
      </c>
      <c r="T28">
        <v>3.23</v>
      </c>
      <c r="U28">
        <v>3.41</v>
      </c>
      <c r="V28">
        <v>27</v>
      </c>
      <c r="W28">
        <v>111</v>
      </c>
      <c r="X28">
        <v>75</v>
      </c>
      <c r="Y28">
        <v>18</v>
      </c>
      <c r="Z28">
        <v>15</v>
      </c>
      <c r="AA28">
        <v>10</v>
      </c>
      <c r="AB28">
        <v>7</v>
      </c>
      <c r="AC28">
        <v>3</v>
      </c>
      <c r="AD28">
        <v>0</v>
      </c>
      <c r="AE28">
        <v>0</v>
      </c>
      <c r="AF28">
        <v>61</v>
      </c>
      <c r="AG28">
        <v>1</v>
      </c>
      <c r="AH28">
        <v>0</v>
      </c>
      <c r="AI28">
        <v>0</v>
      </c>
      <c r="AJ28">
        <v>25</v>
      </c>
      <c r="AK28">
        <v>2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0.96</v>
      </c>
      <c r="AR28">
        <v>0.1</v>
      </c>
      <c r="AS28">
        <v>1.7</v>
      </c>
      <c r="AT28" s="2">
        <v>1.1000000000000001E-3</v>
      </c>
      <c r="AU28">
        <v>1.02</v>
      </c>
    </row>
    <row r="29" spans="1:47" x14ac:dyDescent="0.2">
      <c r="A29" t="s">
        <v>160</v>
      </c>
      <c r="B29" s="6" t="s">
        <v>618</v>
      </c>
      <c r="C29">
        <v>135</v>
      </c>
      <c r="D29" t="s">
        <v>268</v>
      </c>
      <c r="E29" t="s">
        <v>157</v>
      </c>
      <c r="F29" t="s">
        <v>117</v>
      </c>
      <c r="G29" t="s">
        <v>410</v>
      </c>
      <c r="H29" t="s">
        <v>330</v>
      </c>
      <c r="I29" t="s">
        <v>66</v>
      </c>
      <c r="J29" t="s">
        <v>611</v>
      </c>
      <c r="K29">
        <v>4</v>
      </c>
      <c r="L29">
        <v>6.1</v>
      </c>
      <c r="M29">
        <v>6</v>
      </c>
      <c r="N29">
        <v>3</v>
      </c>
      <c r="O29">
        <v>3</v>
      </c>
      <c r="P29">
        <v>0</v>
      </c>
      <c r="Q29">
        <v>9</v>
      </c>
      <c r="R29">
        <v>0</v>
      </c>
      <c r="S29">
        <v>0</v>
      </c>
      <c r="T29">
        <v>3.27</v>
      </c>
      <c r="U29">
        <v>3.3</v>
      </c>
      <c r="V29">
        <v>24</v>
      </c>
      <c r="W29">
        <v>109</v>
      </c>
      <c r="X29">
        <v>75</v>
      </c>
      <c r="Y29">
        <v>23</v>
      </c>
      <c r="Z29">
        <v>15</v>
      </c>
      <c r="AA29">
        <v>5</v>
      </c>
      <c r="AB29">
        <v>10</v>
      </c>
      <c r="AC29">
        <v>7</v>
      </c>
      <c r="AD29">
        <v>2</v>
      </c>
      <c r="AE29">
        <v>0</v>
      </c>
      <c r="AF29">
        <v>58</v>
      </c>
      <c r="AG29">
        <v>0</v>
      </c>
      <c r="AH29">
        <v>0</v>
      </c>
      <c r="AI29">
        <v>1</v>
      </c>
      <c r="AJ29">
        <v>24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1.19</v>
      </c>
      <c r="AR29">
        <v>0.13800000000000001</v>
      </c>
      <c r="AS29">
        <v>2.39</v>
      </c>
      <c r="AT29" s="2">
        <v>1.6999999999999999E-3</v>
      </c>
      <c r="AU29">
        <v>1.77</v>
      </c>
    </row>
    <row r="30" spans="1:47" x14ac:dyDescent="0.2">
      <c r="A30" t="s">
        <v>160</v>
      </c>
      <c r="B30" s="6" t="s">
        <v>618</v>
      </c>
      <c r="C30">
        <v>140</v>
      </c>
      <c r="D30" t="s">
        <v>270</v>
      </c>
      <c r="E30" t="s">
        <v>158</v>
      </c>
      <c r="F30" t="s">
        <v>59</v>
      </c>
      <c r="G30" t="s">
        <v>409</v>
      </c>
      <c r="H30" t="s">
        <v>527</v>
      </c>
      <c r="I30" t="s">
        <v>66</v>
      </c>
      <c r="J30" t="s">
        <v>612</v>
      </c>
      <c r="K30">
        <v>4</v>
      </c>
      <c r="L30">
        <v>7</v>
      </c>
      <c r="M30">
        <v>6</v>
      </c>
      <c r="N30">
        <v>2</v>
      </c>
      <c r="O30">
        <v>2</v>
      </c>
      <c r="P30">
        <v>2</v>
      </c>
      <c r="Q30">
        <v>9</v>
      </c>
      <c r="R30">
        <v>0</v>
      </c>
      <c r="S30">
        <v>0</v>
      </c>
      <c r="T30">
        <v>3.24</v>
      </c>
      <c r="U30">
        <v>3.24</v>
      </c>
      <c r="V30">
        <v>28</v>
      </c>
      <c r="W30">
        <v>114</v>
      </c>
      <c r="X30">
        <v>74</v>
      </c>
      <c r="Y30">
        <v>16</v>
      </c>
      <c r="Z30">
        <v>16</v>
      </c>
      <c r="AA30">
        <v>7</v>
      </c>
      <c r="AB30">
        <v>10</v>
      </c>
      <c r="AC30">
        <v>7</v>
      </c>
      <c r="AD30">
        <v>1</v>
      </c>
      <c r="AE30">
        <v>0</v>
      </c>
      <c r="AF30">
        <v>64</v>
      </c>
      <c r="AG30">
        <v>0</v>
      </c>
      <c r="AH30">
        <v>0</v>
      </c>
      <c r="AI30">
        <v>0</v>
      </c>
      <c r="AJ30">
        <v>25</v>
      </c>
      <c r="AK30">
        <v>2</v>
      </c>
      <c r="AL30">
        <v>0</v>
      </c>
      <c r="AM30">
        <v>0</v>
      </c>
      <c r="AN30">
        <v>1</v>
      </c>
      <c r="AO30">
        <v>1</v>
      </c>
      <c r="AP30">
        <v>0</v>
      </c>
      <c r="AQ30">
        <v>1.05</v>
      </c>
      <c r="AR30">
        <v>0.16800000000000001</v>
      </c>
      <c r="AS30">
        <v>1.69</v>
      </c>
      <c r="AT30" s="2">
        <v>1.6000000000000001E-3</v>
      </c>
      <c r="AU30">
        <v>2.02</v>
      </c>
    </row>
    <row r="31" spans="1:47" x14ac:dyDescent="0.2">
      <c r="A31" t="s">
        <v>160</v>
      </c>
      <c r="B31" s="6" t="s">
        <v>618</v>
      </c>
      <c r="C31">
        <v>145</v>
      </c>
      <c r="D31" t="s">
        <v>271</v>
      </c>
      <c r="E31" t="s">
        <v>157</v>
      </c>
      <c r="F31" t="s">
        <v>64</v>
      </c>
      <c r="G31" t="s">
        <v>411</v>
      </c>
      <c r="H31" t="s">
        <v>575</v>
      </c>
      <c r="I31" t="s">
        <v>66</v>
      </c>
      <c r="J31" t="s">
        <v>613</v>
      </c>
      <c r="K31">
        <v>4</v>
      </c>
      <c r="L31">
        <v>7</v>
      </c>
      <c r="M31">
        <v>5</v>
      </c>
      <c r="N31">
        <v>1</v>
      </c>
      <c r="O31">
        <v>1</v>
      </c>
      <c r="P31">
        <v>0</v>
      </c>
      <c r="Q31">
        <v>8</v>
      </c>
      <c r="R31">
        <v>1</v>
      </c>
      <c r="S31">
        <v>0</v>
      </c>
      <c r="T31">
        <v>3.17</v>
      </c>
      <c r="U31">
        <v>3.22</v>
      </c>
      <c r="V31">
        <v>26</v>
      </c>
      <c r="W31">
        <v>111</v>
      </c>
      <c r="X31">
        <v>77</v>
      </c>
      <c r="Y31">
        <v>21</v>
      </c>
      <c r="Z31">
        <v>13</v>
      </c>
      <c r="AA31">
        <v>5</v>
      </c>
      <c r="AB31">
        <v>13</v>
      </c>
      <c r="AC31">
        <v>1</v>
      </c>
      <c r="AD31">
        <v>2</v>
      </c>
      <c r="AE31">
        <v>0</v>
      </c>
      <c r="AF31">
        <v>71</v>
      </c>
      <c r="AG31">
        <v>0</v>
      </c>
      <c r="AH31">
        <v>0</v>
      </c>
      <c r="AI31">
        <v>0</v>
      </c>
      <c r="AJ31">
        <v>26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0.88</v>
      </c>
      <c r="AR31">
        <v>0.26700000000000002</v>
      </c>
      <c r="AS31">
        <v>1.53</v>
      </c>
      <c r="AT31" s="2">
        <v>2.8E-3</v>
      </c>
      <c r="AU31">
        <v>2.87</v>
      </c>
    </row>
    <row r="32" spans="1:47" x14ac:dyDescent="0.2">
      <c r="A32" t="s">
        <v>160</v>
      </c>
      <c r="B32" s="6" t="s">
        <v>618</v>
      </c>
      <c r="C32">
        <v>150</v>
      </c>
      <c r="D32" t="s">
        <v>445</v>
      </c>
      <c r="E32" t="s">
        <v>158</v>
      </c>
      <c r="F32" t="s">
        <v>77</v>
      </c>
      <c r="G32" t="s">
        <v>409</v>
      </c>
      <c r="H32" t="s">
        <v>152</v>
      </c>
      <c r="I32" t="s">
        <v>57</v>
      </c>
      <c r="K32">
        <v>5</v>
      </c>
      <c r="L32">
        <v>5.2</v>
      </c>
      <c r="M32">
        <v>11</v>
      </c>
      <c r="N32">
        <v>4</v>
      </c>
      <c r="O32">
        <v>4</v>
      </c>
      <c r="P32">
        <v>1</v>
      </c>
      <c r="Q32">
        <v>4</v>
      </c>
      <c r="R32">
        <v>3</v>
      </c>
      <c r="S32">
        <v>0</v>
      </c>
      <c r="T32">
        <v>3.26</v>
      </c>
      <c r="U32">
        <v>3.39</v>
      </c>
      <c r="V32">
        <v>27</v>
      </c>
      <c r="W32">
        <v>100</v>
      </c>
      <c r="X32">
        <v>64</v>
      </c>
      <c r="Y32">
        <v>10</v>
      </c>
      <c r="Z32">
        <v>11</v>
      </c>
      <c r="AA32">
        <v>9</v>
      </c>
      <c r="AB32">
        <v>13</v>
      </c>
      <c r="AC32">
        <v>7</v>
      </c>
      <c r="AD32">
        <v>0</v>
      </c>
      <c r="AE32">
        <v>0</v>
      </c>
      <c r="AF32">
        <v>34</v>
      </c>
      <c r="AG32">
        <v>0</v>
      </c>
      <c r="AH32">
        <v>0</v>
      </c>
      <c r="AI32">
        <v>0</v>
      </c>
      <c r="AJ32">
        <v>26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1.04</v>
      </c>
      <c r="AR32">
        <v>-0.19800000000000001</v>
      </c>
      <c r="AS32">
        <v>1.76</v>
      </c>
      <c r="AT32" s="2">
        <v>-2E-3</v>
      </c>
      <c r="AU32">
        <v>-1.03</v>
      </c>
    </row>
    <row r="33" spans="1:47" x14ac:dyDescent="0.2">
      <c r="A33" t="s">
        <v>160</v>
      </c>
      <c r="B33" s="6" t="s">
        <v>618</v>
      </c>
      <c r="C33">
        <v>154</v>
      </c>
      <c r="D33" t="s">
        <v>332</v>
      </c>
      <c r="E33" t="s">
        <v>158</v>
      </c>
      <c r="F33" t="s">
        <v>565</v>
      </c>
      <c r="G33" t="s">
        <v>570</v>
      </c>
      <c r="H33" t="s">
        <v>124</v>
      </c>
      <c r="I33" t="s">
        <v>85</v>
      </c>
      <c r="J33" t="s">
        <v>614</v>
      </c>
      <c r="K33">
        <v>4</v>
      </c>
      <c r="L33">
        <v>7.1</v>
      </c>
      <c r="M33">
        <v>7</v>
      </c>
      <c r="N33">
        <v>2</v>
      </c>
      <c r="O33">
        <v>2</v>
      </c>
      <c r="P33">
        <v>0</v>
      </c>
      <c r="Q33">
        <v>7</v>
      </c>
      <c r="R33">
        <v>0</v>
      </c>
      <c r="S33">
        <v>0</v>
      </c>
      <c r="T33">
        <v>3.23</v>
      </c>
      <c r="U33">
        <v>3.31</v>
      </c>
      <c r="V33">
        <v>28</v>
      </c>
      <c r="W33">
        <v>101</v>
      </c>
      <c r="X33">
        <v>67</v>
      </c>
      <c r="Y33">
        <v>18</v>
      </c>
      <c r="Z33">
        <v>15</v>
      </c>
      <c r="AA33">
        <v>10</v>
      </c>
      <c r="AB33">
        <v>11</v>
      </c>
      <c r="AC33">
        <v>5</v>
      </c>
      <c r="AD33">
        <v>2</v>
      </c>
      <c r="AE33">
        <v>0</v>
      </c>
      <c r="AF33">
        <v>63</v>
      </c>
      <c r="AG33">
        <v>0</v>
      </c>
      <c r="AH33">
        <v>0</v>
      </c>
      <c r="AI33">
        <v>0</v>
      </c>
      <c r="AJ33">
        <v>28</v>
      </c>
      <c r="AK33">
        <v>3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0.99</v>
      </c>
      <c r="AR33">
        <v>0.23899999999999999</v>
      </c>
      <c r="AS33">
        <v>2.34</v>
      </c>
      <c r="AT33" s="2">
        <v>3.3999999999999998E-3</v>
      </c>
      <c r="AU33">
        <v>1.86</v>
      </c>
    </row>
    <row r="34" spans="1:47" x14ac:dyDescent="0.2">
      <c r="A34" t="s">
        <v>160</v>
      </c>
      <c r="B34" s="6" t="s">
        <v>618</v>
      </c>
      <c r="C34">
        <v>158</v>
      </c>
      <c r="D34" t="s">
        <v>334</v>
      </c>
      <c r="E34" t="s">
        <v>157</v>
      </c>
      <c r="F34" t="s">
        <v>59</v>
      </c>
      <c r="G34" t="s">
        <v>409</v>
      </c>
      <c r="H34" t="s">
        <v>73</v>
      </c>
      <c r="I34" t="s">
        <v>57</v>
      </c>
      <c r="J34" t="s">
        <v>615</v>
      </c>
      <c r="K34">
        <v>4</v>
      </c>
      <c r="L34">
        <v>5.2</v>
      </c>
      <c r="M34">
        <v>10</v>
      </c>
      <c r="N34">
        <v>5</v>
      </c>
      <c r="O34">
        <v>3</v>
      </c>
      <c r="P34">
        <v>1</v>
      </c>
      <c r="Q34">
        <v>7</v>
      </c>
      <c r="R34">
        <v>1</v>
      </c>
      <c r="S34">
        <v>0</v>
      </c>
      <c r="T34">
        <v>3.28</v>
      </c>
      <c r="U34">
        <v>3.32</v>
      </c>
      <c r="V34">
        <v>28</v>
      </c>
      <c r="W34">
        <v>98</v>
      </c>
      <c r="X34">
        <v>61</v>
      </c>
      <c r="Y34">
        <v>14</v>
      </c>
      <c r="Z34">
        <v>14</v>
      </c>
      <c r="AA34">
        <v>7</v>
      </c>
      <c r="AB34">
        <v>13</v>
      </c>
      <c r="AC34">
        <v>7</v>
      </c>
      <c r="AD34">
        <v>1</v>
      </c>
      <c r="AE34">
        <v>0</v>
      </c>
      <c r="AF34">
        <v>39</v>
      </c>
      <c r="AG34">
        <v>0</v>
      </c>
      <c r="AH34">
        <v>1</v>
      </c>
      <c r="AI34">
        <v>0</v>
      </c>
      <c r="AJ34">
        <v>27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0.73</v>
      </c>
      <c r="AR34">
        <v>-0.223</v>
      </c>
      <c r="AS34">
        <v>2.12</v>
      </c>
      <c r="AT34" s="2">
        <v>-3.8999999999999998E-3</v>
      </c>
      <c r="AU34">
        <v>-2</v>
      </c>
    </row>
    <row r="35" spans="1:47" x14ac:dyDescent="0.2">
      <c r="A35" t="s">
        <v>160</v>
      </c>
      <c r="B35" s="6"/>
      <c r="H35" t="s">
        <v>616</v>
      </c>
      <c r="J35" t="s">
        <v>617</v>
      </c>
      <c r="K35">
        <v>4.4000000000000004</v>
      </c>
      <c r="L35">
        <v>214.1</v>
      </c>
      <c r="M35">
        <v>186</v>
      </c>
      <c r="N35">
        <v>86</v>
      </c>
      <c r="O35">
        <v>78</v>
      </c>
      <c r="P35">
        <v>40</v>
      </c>
      <c r="Q35">
        <v>259</v>
      </c>
      <c r="R35">
        <v>31</v>
      </c>
      <c r="S35">
        <v>6</v>
      </c>
      <c r="T35">
        <v>3.28</v>
      </c>
      <c r="U35">
        <v>3.32</v>
      </c>
      <c r="V35">
        <v>859</v>
      </c>
      <c r="W35">
        <v>3332</v>
      </c>
      <c r="X35" s="3">
        <v>0.66</v>
      </c>
      <c r="Y35" s="3">
        <v>0.18</v>
      </c>
      <c r="Z35" s="3">
        <v>0.14000000000000001</v>
      </c>
      <c r="AA35">
        <v>0.81</v>
      </c>
      <c r="AC35" s="3">
        <v>0.27</v>
      </c>
      <c r="AD35" s="3">
        <v>7.0000000000000007E-2</v>
      </c>
      <c r="AE35">
        <v>0</v>
      </c>
      <c r="AF35">
        <v>60</v>
      </c>
      <c r="AG35">
        <v>7</v>
      </c>
      <c r="AH35">
        <v>4</v>
      </c>
      <c r="AI35">
        <v>2</v>
      </c>
      <c r="AJ35">
        <v>810</v>
      </c>
      <c r="AK35">
        <v>37</v>
      </c>
      <c r="AL35">
        <v>1</v>
      </c>
      <c r="AM35">
        <v>1</v>
      </c>
      <c r="AN35">
        <v>14</v>
      </c>
      <c r="AO35">
        <v>1</v>
      </c>
      <c r="AP35">
        <v>8</v>
      </c>
      <c r="AQ35">
        <v>0.96</v>
      </c>
      <c r="AR35">
        <v>3.6150000000000002</v>
      </c>
      <c r="AS35">
        <v>1.35</v>
      </c>
      <c r="AT35" s="2">
        <v>2.8500000000000001E-2</v>
      </c>
      <c r="AU35">
        <v>38.18</v>
      </c>
    </row>
    <row r="36" spans="1:47" x14ac:dyDescent="0.2">
      <c r="B36" s="6"/>
    </row>
    <row r="37" spans="1:47" x14ac:dyDescent="0.2">
      <c r="B37" s="6"/>
    </row>
    <row r="38" spans="1:47" x14ac:dyDescent="0.2">
      <c r="B38" s="6"/>
    </row>
    <row r="39" spans="1:47" x14ac:dyDescent="0.2">
      <c r="B39" s="6"/>
    </row>
    <row r="40" spans="1:47" x14ac:dyDescent="0.2">
      <c r="B40" s="6"/>
    </row>
    <row r="41" spans="1:47" x14ac:dyDescent="0.2">
      <c r="B41" s="6"/>
    </row>
  </sheetData>
  <hyperlinks>
    <hyperlink ref="E1" r:id="rId1" xr:uid="{D2DCC885-FA2A-E344-8603-601193F1FCEF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570-253A-3B41-8FCF-BE997980DF3F}">
  <dimension ref="A1:AU23"/>
  <sheetViews>
    <sheetView workbookViewId="0">
      <selection activeCell="B2" sqref="B2:B22"/>
    </sheetView>
  </sheetViews>
  <sheetFormatPr baseColWidth="10" defaultRowHeight="16" x14ac:dyDescent="0.2"/>
  <cols>
    <col min="1" max="1" width="13.33203125" bestFit="1" customWidth="1"/>
    <col min="7" max="7" width="11.33203125" bestFit="1" customWidth="1"/>
  </cols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593</v>
      </c>
      <c r="B2" t="s">
        <v>618</v>
      </c>
      <c r="C2">
        <v>4</v>
      </c>
      <c r="D2" t="s">
        <v>580</v>
      </c>
      <c r="E2" t="s">
        <v>158</v>
      </c>
      <c r="F2" t="s">
        <v>59</v>
      </c>
      <c r="G2" t="s">
        <v>409</v>
      </c>
      <c r="H2" t="s">
        <v>100</v>
      </c>
      <c r="I2" t="s">
        <v>66</v>
      </c>
      <c r="K2">
        <v>99</v>
      </c>
      <c r="L2">
        <v>7</v>
      </c>
      <c r="M2">
        <v>1</v>
      </c>
      <c r="N2">
        <v>0</v>
      </c>
      <c r="O2">
        <v>0</v>
      </c>
      <c r="P2">
        <v>3</v>
      </c>
      <c r="Q2">
        <v>12</v>
      </c>
      <c r="R2">
        <v>0</v>
      </c>
      <c r="S2">
        <v>0</v>
      </c>
      <c r="T2">
        <v>0</v>
      </c>
      <c r="U2">
        <v>1.07</v>
      </c>
      <c r="V2">
        <v>25</v>
      </c>
      <c r="W2">
        <v>106</v>
      </c>
      <c r="X2">
        <v>62</v>
      </c>
      <c r="Y2">
        <v>19</v>
      </c>
      <c r="Z2">
        <v>18</v>
      </c>
      <c r="AA2">
        <v>3</v>
      </c>
      <c r="AB2">
        <v>7</v>
      </c>
      <c r="AC2">
        <v>3</v>
      </c>
      <c r="AD2">
        <v>1</v>
      </c>
      <c r="AE2">
        <v>0</v>
      </c>
      <c r="AF2">
        <v>84</v>
      </c>
      <c r="AG2">
        <v>0</v>
      </c>
      <c r="AH2">
        <v>0</v>
      </c>
      <c r="AI2">
        <v>0</v>
      </c>
      <c r="AJ2">
        <v>22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1.1200000000000001</v>
      </c>
      <c r="AR2">
        <v>0.47799999999999998</v>
      </c>
      <c r="AS2">
        <v>1.1200000000000001</v>
      </c>
      <c r="AT2" s="2">
        <v>2.8999999999999998E-3</v>
      </c>
      <c r="AU2">
        <v>4.0199999999999996</v>
      </c>
    </row>
    <row r="3" spans="1:47" x14ac:dyDescent="0.2">
      <c r="A3" t="s">
        <v>593</v>
      </c>
      <c r="B3" t="s">
        <v>618</v>
      </c>
      <c r="C3">
        <v>9</v>
      </c>
      <c r="D3" t="s">
        <v>48</v>
      </c>
      <c r="E3" t="s">
        <v>158</v>
      </c>
      <c r="F3" t="s">
        <v>72</v>
      </c>
      <c r="G3" t="s">
        <v>410</v>
      </c>
      <c r="H3" t="s">
        <v>70</v>
      </c>
      <c r="I3" t="s">
        <v>52</v>
      </c>
      <c r="J3" t="s">
        <v>61</v>
      </c>
      <c r="K3">
        <v>5</v>
      </c>
      <c r="L3">
        <v>5</v>
      </c>
      <c r="M3">
        <v>1</v>
      </c>
      <c r="N3">
        <v>0</v>
      </c>
      <c r="O3">
        <v>0</v>
      </c>
      <c r="P3">
        <v>1</v>
      </c>
      <c r="Q3">
        <v>10</v>
      </c>
      <c r="R3">
        <v>0</v>
      </c>
      <c r="S3">
        <v>0</v>
      </c>
      <c r="T3">
        <v>0</v>
      </c>
      <c r="U3">
        <v>0.55000000000000004</v>
      </c>
      <c r="V3">
        <v>17</v>
      </c>
      <c r="W3">
        <v>75</v>
      </c>
      <c r="X3">
        <v>52</v>
      </c>
      <c r="Y3">
        <v>14</v>
      </c>
      <c r="Z3">
        <v>20</v>
      </c>
      <c r="AA3">
        <v>4</v>
      </c>
      <c r="AB3">
        <v>2</v>
      </c>
      <c r="AC3">
        <v>1</v>
      </c>
      <c r="AD3">
        <v>0</v>
      </c>
      <c r="AE3">
        <v>0</v>
      </c>
      <c r="AF3">
        <v>74</v>
      </c>
      <c r="AG3">
        <v>0</v>
      </c>
      <c r="AH3">
        <v>0</v>
      </c>
      <c r="AI3">
        <v>0</v>
      </c>
      <c r="AJ3">
        <v>16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1.01</v>
      </c>
      <c r="AR3">
        <v>0.28399999999999997</v>
      </c>
      <c r="AS3">
        <v>1.02</v>
      </c>
      <c r="AT3" s="2">
        <v>1.6999999999999999E-3</v>
      </c>
      <c r="AU3">
        <v>2.87</v>
      </c>
    </row>
    <row r="4" spans="1:47" x14ac:dyDescent="0.2">
      <c r="A4" t="s">
        <v>593</v>
      </c>
      <c r="B4" t="s">
        <v>618</v>
      </c>
      <c r="C4">
        <v>71</v>
      </c>
      <c r="D4" t="s">
        <v>188</v>
      </c>
      <c r="E4" t="s">
        <v>157</v>
      </c>
      <c r="F4" t="s">
        <v>93</v>
      </c>
      <c r="G4" t="s">
        <v>411</v>
      </c>
      <c r="H4" t="s">
        <v>492</v>
      </c>
      <c r="I4" t="s">
        <v>52</v>
      </c>
      <c r="J4" t="s">
        <v>67</v>
      </c>
      <c r="K4">
        <v>70</v>
      </c>
      <c r="L4">
        <v>4.2</v>
      </c>
      <c r="M4">
        <v>3</v>
      </c>
      <c r="N4">
        <v>5</v>
      </c>
      <c r="O4">
        <v>5</v>
      </c>
      <c r="P4">
        <v>3</v>
      </c>
      <c r="Q4">
        <v>7</v>
      </c>
      <c r="R4">
        <v>1</v>
      </c>
      <c r="S4">
        <v>0</v>
      </c>
      <c r="T4">
        <v>2.7</v>
      </c>
      <c r="U4">
        <v>1.77</v>
      </c>
      <c r="V4">
        <v>20</v>
      </c>
      <c r="W4">
        <v>91</v>
      </c>
      <c r="X4">
        <v>57</v>
      </c>
      <c r="Y4">
        <v>21</v>
      </c>
      <c r="Z4">
        <v>7</v>
      </c>
      <c r="AA4">
        <v>4</v>
      </c>
      <c r="AB4">
        <v>6</v>
      </c>
      <c r="AC4">
        <v>3</v>
      </c>
      <c r="AD4">
        <v>0</v>
      </c>
      <c r="AE4">
        <v>0</v>
      </c>
      <c r="AF4">
        <v>42</v>
      </c>
      <c r="AG4">
        <v>1</v>
      </c>
      <c r="AH4">
        <v>0</v>
      </c>
      <c r="AI4">
        <v>0</v>
      </c>
      <c r="AJ4">
        <v>17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0.74</v>
      </c>
      <c r="AR4">
        <v>-7.0000000000000007E-2</v>
      </c>
      <c r="AS4">
        <v>0.71</v>
      </c>
      <c r="AT4" s="2">
        <v>-4.0000000000000002E-4</v>
      </c>
      <c r="AU4">
        <v>-0.43</v>
      </c>
    </row>
    <row r="5" spans="1:47" x14ac:dyDescent="0.2">
      <c r="A5" t="s">
        <v>593</v>
      </c>
      <c r="B5" t="s">
        <v>618</v>
      </c>
      <c r="C5">
        <v>81</v>
      </c>
      <c r="D5" t="s">
        <v>457</v>
      </c>
      <c r="E5" t="s">
        <v>157</v>
      </c>
      <c r="F5" t="s">
        <v>88</v>
      </c>
      <c r="G5" t="s">
        <v>410</v>
      </c>
      <c r="H5" t="s">
        <v>558</v>
      </c>
      <c r="I5" t="s">
        <v>429</v>
      </c>
      <c r="J5" t="s">
        <v>75</v>
      </c>
      <c r="K5">
        <v>10</v>
      </c>
      <c r="L5">
        <v>1.2</v>
      </c>
      <c r="M5">
        <v>5</v>
      </c>
      <c r="N5">
        <v>7</v>
      </c>
      <c r="O5">
        <v>7</v>
      </c>
      <c r="P5">
        <v>3</v>
      </c>
      <c r="Q5">
        <v>2</v>
      </c>
      <c r="R5">
        <v>1</v>
      </c>
      <c r="S5">
        <v>0</v>
      </c>
      <c r="T5">
        <v>5.89</v>
      </c>
      <c r="U5">
        <v>2.89</v>
      </c>
      <c r="V5">
        <v>13</v>
      </c>
      <c r="W5">
        <v>52</v>
      </c>
      <c r="X5">
        <v>29</v>
      </c>
      <c r="Y5">
        <v>5</v>
      </c>
      <c r="Z5">
        <v>7</v>
      </c>
      <c r="AA5">
        <v>1</v>
      </c>
      <c r="AB5">
        <v>7</v>
      </c>
      <c r="AC5">
        <v>3</v>
      </c>
      <c r="AD5">
        <v>0</v>
      </c>
      <c r="AE5">
        <v>0</v>
      </c>
      <c r="AF5">
        <v>16</v>
      </c>
      <c r="AG5">
        <v>1</v>
      </c>
      <c r="AH5">
        <v>0</v>
      </c>
      <c r="AI5">
        <v>0</v>
      </c>
      <c r="AJ5">
        <v>9</v>
      </c>
      <c r="AK5">
        <v>2</v>
      </c>
      <c r="AL5">
        <v>0</v>
      </c>
      <c r="AM5">
        <v>0</v>
      </c>
      <c r="AN5">
        <v>0</v>
      </c>
      <c r="AO5">
        <v>1</v>
      </c>
      <c r="AP5">
        <v>0</v>
      </c>
      <c r="AQ5">
        <v>0.66</v>
      </c>
      <c r="AR5">
        <v>-0.34899999999999998</v>
      </c>
      <c r="AS5">
        <v>0.73</v>
      </c>
      <c r="AT5" s="2">
        <v>-2.3E-3</v>
      </c>
      <c r="AU5">
        <v>-5.15</v>
      </c>
    </row>
    <row r="6" spans="1:47" x14ac:dyDescent="0.2">
      <c r="A6" t="s">
        <v>593</v>
      </c>
      <c r="B6" t="s">
        <v>618</v>
      </c>
      <c r="C6">
        <v>85</v>
      </c>
      <c r="D6" t="s">
        <v>363</v>
      </c>
      <c r="E6" t="s">
        <v>157</v>
      </c>
      <c r="F6" t="s">
        <v>50</v>
      </c>
      <c r="G6" t="s">
        <v>409</v>
      </c>
      <c r="H6" t="s">
        <v>94</v>
      </c>
      <c r="I6" t="s">
        <v>57</v>
      </c>
      <c r="J6" t="s">
        <v>351</v>
      </c>
      <c r="K6">
        <v>4</v>
      </c>
      <c r="L6">
        <v>6</v>
      </c>
      <c r="M6">
        <v>4</v>
      </c>
      <c r="N6">
        <v>0</v>
      </c>
      <c r="O6">
        <v>0</v>
      </c>
      <c r="P6">
        <v>0</v>
      </c>
      <c r="Q6">
        <v>9</v>
      </c>
      <c r="R6">
        <v>0</v>
      </c>
      <c r="S6">
        <v>0</v>
      </c>
      <c r="T6">
        <v>4.4400000000000004</v>
      </c>
      <c r="U6">
        <v>2.23</v>
      </c>
      <c r="V6">
        <v>21</v>
      </c>
      <c r="W6">
        <v>79</v>
      </c>
      <c r="X6">
        <v>53</v>
      </c>
      <c r="Y6">
        <v>15</v>
      </c>
      <c r="Z6">
        <v>12</v>
      </c>
      <c r="AA6">
        <v>7</v>
      </c>
      <c r="AB6">
        <v>5</v>
      </c>
      <c r="AC6">
        <v>2</v>
      </c>
      <c r="AD6">
        <v>1</v>
      </c>
      <c r="AE6">
        <v>0</v>
      </c>
      <c r="AF6">
        <v>73</v>
      </c>
      <c r="AG6">
        <v>1</v>
      </c>
      <c r="AH6">
        <v>1</v>
      </c>
      <c r="AI6">
        <v>0</v>
      </c>
      <c r="AJ6">
        <v>21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1.08</v>
      </c>
      <c r="AR6">
        <v>0.38200000000000001</v>
      </c>
      <c r="AS6">
        <v>1.21</v>
      </c>
      <c r="AT6" s="2">
        <v>2.5999999999999999E-3</v>
      </c>
      <c r="AU6">
        <v>3.38</v>
      </c>
    </row>
    <row r="7" spans="1:47" x14ac:dyDescent="0.2">
      <c r="A7" t="s">
        <v>593</v>
      </c>
      <c r="B7" t="s">
        <v>618</v>
      </c>
      <c r="C7">
        <v>89</v>
      </c>
      <c r="D7" t="s">
        <v>581</v>
      </c>
      <c r="E7" t="s">
        <v>158</v>
      </c>
      <c r="F7" t="s">
        <v>77</v>
      </c>
      <c r="G7" t="s">
        <v>409</v>
      </c>
      <c r="H7" t="s">
        <v>404</v>
      </c>
      <c r="I7" t="s">
        <v>57</v>
      </c>
      <c r="K7">
        <v>8</v>
      </c>
      <c r="L7">
        <v>5</v>
      </c>
      <c r="M7">
        <v>4</v>
      </c>
      <c r="N7">
        <v>1</v>
      </c>
      <c r="O7">
        <v>1</v>
      </c>
      <c r="P7">
        <v>2</v>
      </c>
      <c r="Q7">
        <v>6</v>
      </c>
      <c r="R7">
        <v>1</v>
      </c>
      <c r="S7">
        <v>0</v>
      </c>
      <c r="T7">
        <v>3.99</v>
      </c>
      <c r="U7">
        <v>2.63</v>
      </c>
      <c r="V7">
        <v>20</v>
      </c>
      <c r="W7">
        <v>92</v>
      </c>
      <c r="X7">
        <v>56</v>
      </c>
      <c r="Y7">
        <v>15</v>
      </c>
      <c r="Z7">
        <v>17</v>
      </c>
      <c r="AA7">
        <v>5</v>
      </c>
      <c r="AB7">
        <v>7</v>
      </c>
      <c r="AC7">
        <v>3</v>
      </c>
      <c r="AD7">
        <v>2</v>
      </c>
      <c r="AE7">
        <v>0</v>
      </c>
      <c r="AF7">
        <v>59</v>
      </c>
      <c r="AG7">
        <v>0</v>
      </c>
      <c r="AH7">
        <v>0</v>
      </c>
      <c r="AI7">
        <v>1</v>
      </c>
      <c r="AJ7">
        <v>18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1.05</v>
      </c>
      <c r="AR7">
        <v>0.126</v>
      </c>
      <c r="AS7">
        <v>1.92</v>
      </c>
      <c r="AT7" s="2">
        <v>1.4E-3</v>
      </c>
      <c r="AU7">
        <v>1.47</v>
      </c>
    </row>
    <row r="8" spans="1:47" x14ac:dyDescent="0.2">
      <c r="A8" t="s">
        <v>593</v>
      </c>
      <c r="B8" t="s">
        <v>618</v>
      </c>
      <c r="C8">
        <v>94</v>
      </c>
      <c r="D8" t="s">
        <v>437</v>
      </c>
      <c r="E8" t="s">
        <v>158</v>
      </c>
      <c r="F8" t="s">
        <v>80</v>
      </c>
      <c r="G8" t="s">
        <v>409</v>
      </c>
      <c r="H8" t="s">
        <v>128</v>
      </c>
      <c r="I8" t="s">
        <v>57</v>
      </c>
      <c r="J8" t="s">
        <v>438</v>
      </c>
      <c r="K8">
        <v>4</v>
      </c>
      <c r="L8">
        <v>6</v>
      </c>
      <c r="M8">
        <v>6</v>
      </c>
      <c r="N8">
        <v>1</v>
      </c>
      <c r="O8">
        <v>1</v>
      </c>
      <c r="P8">
        <v>1</v>
      </c>
      <c r="Q8">
        <v>12</v>
      </c>
      <c r="R8">
        <v>0</v>
      </c>
      <c r="S8">
        <v>0</v>
      </c>
      <c r="T8">
        <v>3.57</v>
      </c>
      <c r="U8">
        <v>2.14</v>
      </c>
      <c r="V8">
        <v>24</v>
      </c>
      <c r="W8">
        <v>100</v>
      </c>
      <c r="X8">
        <v>68</v>
      </c>
      <c r="Y8">
        <v>18</v>
      </c>
      <c r="Z8">
        <v>22</v>
      </c>
      <c r="AA8">
        <v>4</v>
      </c>
      <c r="AB8">
        <v>7</v>
      </c>
      <c r="AC8">
        <v>5</v>
      </c>
      <c r="AD8">
        <v>0</v>
      </c>
      <c r="AE8">
        <v>0</v>
      </c>
      <c r="AF8">
        <v>67</v>
      </c>
      <c r="AG8">
        <v>0</v>
      </c>
      <c r="AH8">
        <v>0</v>
      </c>
      <c r="AI8">
        <v>0</v>
      </c>
      <c r="AJ8">
        <v>23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1.05</v>
      </c>
      <c r="AR8">
        <v>0.25600000000000001</v>
      </c>
      <c r="AS8">
        <v>1.43</v>
      </c>
      <c r="AT8" s="2">
        <v>2.0999999999999999E-3</v>
      </c>
      <c r="AU8">
        <v>2.4500000000000002</v>
      </c>
    </row>
    <row r="9" spans="1:47" x14ac:dyDescent="0.2">
      <c r="A9" t="s">
        <v>593</v>
      </c>
      <c r="B9" t="s">
        <v>618</v>
      </c>
      <c r="C9">
        <v>99</v>
      </c>
      <c r="D9" t="s">
        <v>253</v>
      </c>
      <c r="E9" t="s">
        <v>157</v>
      </c>
      <c r="F9" t="s">
        <v>72</v>
      </c>
      <c r="G9" t="s">
        <v>410</v>
      </c>
      <c r="H9" t="s">
        <v>183</v>
      </c>
      <c r="I9" t="s">
        <v>66</v>
      </c>
      <c r="J9" t="s">
        <v>441</v>
      </c>
      <c r="K9">
        <v>4</v>
      </c>
      <c r="L9">
        <v>7</v>
      </c>
      <c r="M9">
        <v>5</v>
      </c>
      <c r="N9">
        <v>3</v>
      </c>
      <c r="O9">
        <v>3</v>
      </c>
      <c r="P9">
        <v>2</v>
      </c>
      <c r="Q9">
        <v>7</v>
      </c>
      <c r="R9">
        <v>2</v>
      </c>
      <c r="S9">
        <v>1</v>
      </c>
      <c r="T9">
        <v>3.61</v>
      </c>
      <c r="U9">
        <v>2.81</v>
      </c>
      <c r="V9">
        <v>25</v>
      </c>
      <c r="W9">
        <v>104</v>
      </c>
      <c r="X9">
        <v>63</v>
      </c>
      <c r="Y9">
        <v>24</v>
      </c>
      <c r="Z9">
        <v>13</v>
      </c>
      <c r="AA9">
        <v>9</v>
      </c>
      <c r="AB9">
        <v>6</v>
      </c>
      <c r="AC9">
        <v>3</v>
      </c>
      <c r="AD9">
        <v>0</v>
      </c>
      <c r="AE9">
        <v>0</v>
      </c>
      <c r="AF9">
        <v>60</v>
      </c>
      <c r="AG9">
        <v>0</v>
      </c>
      <c r="AH9">
        <v>1</v>
      </c>
      <c r="AI9">
        <v>0</v>
      </c>
      <c r="AJ9">
        <v>22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0.97</v>
      </c>
      <c r="AR9">
        <v>9.8000000000000004E-2</v>
      </c>
      <c r="AS9">
        <v>1.46</v>
      </c>
      <c r="AT9" s="2">
        <v>8.9999999999999998E-4</v>
      </c>
      <c r="AU9">
        <v>0.75</v>
      </c>
    </row>
    <row r="10" spans="1:47" x14ac:dyDescent="0.2">
      <c r="A10" t="s">
        <v>593</v>
      </c>
      <c r="B10" t="s">
        <v>618</v>
      </c>
      <c r="C10">
        <v>104</v>
      </c>
      <c r="D10" t="s">
        <v>256</v>
      </c>
      <c r="E10" t="s">
        <v>157</v>
      </c>
      <c r="F10" t="s">
        <v>50</v>
      </c>
      <c r="G10" t="s">
        <v>409</v>
      </c>
      <c r="H10" t="s">
        <v>582</v>
      </c>
      <c r="I10" t="s">
        <v>66</v>
      </c>
      <c r="J10" t="s">
        <v>583</v>
      </c>
      <c r="K10">
        <v>4</v>
      </c>
      <c r="L10">
        <v>7</v>
      </c>
      <c r="M10">
        <v>8</v>
      </c>
      <c r="N10">
        <v>1</v>
      </c>
      <c r="O10">
        <v>1</v>
      </c>
      <c r="P10">
        <v>0</v>
      </c>
      <c r="Q10">
        <v>7</v>
      </c>
      <c r="R10">
        <v>0</v>
      </c>
      <c r="S10">
        <v>0</v>
      </c>
      <c r="T10">
        <v>3.28</v>
      </c>
      <c r="U10">
        <v>2.59</v>
      </c>
      <c r="V10">
        <v>27</v>
      </c>
      <c r="W10">
        <v>111</v>
      </c>
      <c r="X10">
        <v>73</v>
      </c>
      <c r="Y10">
        <v>19</v>
      </c>
      <c r="Z10">
        <v>15</v>
      </c>
      <c r="AA10">
        <v>11</v>
      </c>
      <c r="AB10">
        <v>9</v>
      </c>
      <c r="AC10">
        <v>6</v>
      </c>
      <c r="AD10">
        <v>0</v>
      </c>
      <c r="AE10">
        <v>0</v>
      </c>
      <c r="AF10">
        <v>64</v>
      </c>
      <c r="AG10">
        <v>0</v>
      </c>
      <c r="AH10">
        <v>0</v>
      </c>
      <c r="AI10">
        <v>0</v>
      </c>
      <c r="AJ10">
        <v>27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0.41</v>
      </c>
      <c r="AR10">
        <v>0.155</v>
      </c>
      <c r="AS10">
        <v>0.59</v>
      </c>
      <c r="AT10" s="2">
        <v>1.4E-3</v>
      </c>
      <c r="AU10">
        <v>2.95</v>
      </c>
    </row>
    <row r="11" spans="1:47" x14ac:dyDescent="0.2">
      <c r="A11" t="s">
        <v>593</v>
      </c>
      <c r="B11" t="s">
        <v>618</v>
      </c>
      <c r="C11">
        <v>109</v>
      </c>
      <c r="D11" t="s">
        <v>371</v>
      </c>
      <c r="E11" t="s">
        <v>158</v>
      </c>
      <c r="F11" t="s">
        <v>64</v>
      </c>
      <c r="G11" t="s">
        <v>411</v>
      </c>
      <c r="H11" t="s">
        <v>183</v>
      </c>
      <c r="I11" t="s">
        <v>66</v>
      </c>
      <c r="J11" t="s">
        <v>584</v>
      </c>
      <c r="K11">
        <v>5</v>
      </c>
      <c r="L11">
        <v>6.1</v>
      </c>
      <c r="M11">
        <v>3</v>
      </c>
      <c r="N11">
        <v>1</v>
      </c>
      <c r="O11">
        <v>1</v>
      </c>
      <c r="P11">
        <v>4</v>
      </c>
      <c r="Q11">
        <v>8</v>
      </c>
      <c r="R11">
        <v>1</v>
      </c>
      <c r="S11">
        <v>0</v>
      </c>
      <c r="T11">
        <v>3.07</v>
      </c>
      <c r="U11">
        <v>2.82</v>
      </c>
      <c r="V11">
        <v>25</v>
      </c>
      <c r="W11">
        <v>107</v>
      </c>
      <c r="X11">
        <v>65</v>
      </c>
      <c r="Y11">
        <v>26</v>
      </c>
      <c r="Z11">
        <v>9</v>
      </c>
      <c r="AA11">
        <v>5</v>
      </c>
      <c r="AB11">
        <v>8</v>
      </c>
      <c r="AC11">
        <v>5</v>
      </c>
      <c r="AD11">
        <v>1</v>
      </c>
      <c r="AE11">
        <v>0</v>
      </c>
      <c r="AF11">
        <v>67</v>
      </c>
      <c r="AG11">
        <v>0</v>
      </c>
      <c r="AH11">
        <v>1</v>
      </c>
      <c r="AI11">
        <v>0</v>
      </c>
      <c r="AJ11">
        <v>21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0.54</v>
      </c>
      <c r="AR11">
        <v>7.3999999999999996E-2</v>
      </c>
      <c r="AS11">
        <v>0.83</v>
      </c>
      <c r="AT11" s="2">
        <v>6.9999999999999999E-4</v>
      </c>
      <c r="AU11">
        <v>1.77</v>
      </c>
    </row>
    <row r="12" spans="1:47" x14ac:dyDescent="0.2">
      <c r="A12" t="s">
        <v>593</v>
      </c>
      <c r="B12" t="s">
        <v>618</v>
      </c>
      <c r="C12">
        <v>115</v>
      </c>
      <c r="D12" t="s">
        <v>509</v>
      </c>
      <c r="E12" t="s">
        <v>157</v>
      </c>
      <c r="F12" t="s">
        <v>77</v>
      </c>
      <c r="G12" t="s">
        <v>409</v>
      </c>
      <c r="H12" t="s">
        <v>152</v>
      </c>
      <c r="I12" t="s">
        <v>66</v>
      </c>
      <c r="J12" t="s">
        <v>585</v>
      </c>
      <c r="K12">
        <v>5</v>
      </c>
      <c r="L12">
        <v>7</v>
      </c>
      <c r="M12">
        <v>3</v>
      </c>
      <c r="N12">
        <v>2</v>
      </c>
      <c r="O12">
        <v>2</v>
      </c>
      <c r="P12">
        <v>1</v>
      </c>
      <c r="Q12">
        <v>9</v>
      </c>
      <c r="R12">
        <v>0</v>
      </c>
      <c r="S12">
        <v>1</v>
      </c>
      <c r="T12">
        <v>3.02</v>
      </c>
      <c r="U12">
        <v>2.67</v>
      </c>
      <c r="V12">
        <v>26</v>
      </c>
      <c r="W12">
        <v>117</v>
      </c>
      <c r="X12">
        <v>70</v>
      </c>
      <c r="Y12">
        <v>19</v>
      </c>
      <c r="Z12">
        <v>23</v>
      </c>
      <c r="AA12">
        <v>7</v>
      </c>
      <c r="AB12">
        <v>8</v>
      </c>
      <c r="AC12">
        <v>6</v>
      </c>
      <c r="AD12">
        <v>0</v>
      </c>
      <c r="AE12">
        <v>0</v>
      </c>
      <c r="AF12">
        <v>71</v>
      </c>
      <c r="AG12">
        <v>0</v>
      </c>
      <c r="AH12">
        <v>0</v>
      </c>
      <c r="AI12">
        <v>0</v>
      </c>
      <c r="AJ12">
        <v>24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0.84</v>
      </c>
      <c r="AR12">
        <v>0.188</v>
      </c>
      <c r="AS12">
        <v>1.81</v>
      </c>
      <c r="AT12" s="2">
        <v>2.3999999999999998E-3</v>
      </c>
      <c r="AU12">
        <v>1.83</v>
      </c>
    </row>
    <row r="13" spans="1:47" x14ac:dyDescent="0.2">
      <c r="A13" t="s">
        <v>593</v>
      </c>
      <c r="B13" t="s">
        <v>618</v>
      </c>
      <c r="C13">
        <v>120</v>
      </c>
      <c r="D13" t="s">
        <v>376</v>
      </c>
      <c r="E13" t="s">
        <v>158</v>
      </c>
      <c r="F13" t="s">
        <v>102</v>
      </c>
      <c r="G13" t="s">
        <v>410</v>
      </c>
      <c r="H13" t="s">
        <v>586</v>
      </c>
      <c r="I13" t="s">
        <v>52</v>
      </c>
      <c r="K13">
        <v>4</v>
      </c>
      <c r="L13">
        <v>4.2</v>
      </c>
      <c r="M13">
        <v>11</v>
      </c>
      <c r="N13">
        <v>4</v>
      </c>
      <c r="O13">
        <v>4</v>
      </c>
      <c r="P13">
        <v>2</v>
      </c>
      <c r="Q13">
        <v>6</v>
      </c>
      <c r="R13">
        <v>0</v>
      </c>
      <c r="S13">
        <v>0</v>
      </c>
      <c r="T13">
        <v>3.34</v>
      </c>
      <c r="U13">
        <v>2.62</v>
      </c>
      <c r="V13">
        <v>25</v>
      </c>
      <c r="W13">
        <v>103</v>
      </c>
      <c r="X13">
        <v>68</v>
      </c>
      <c r="Y13">
        <v>17</v>
      </c>
      <c r="Z13">
        <v>13</v>
      </c>
      <c r="AA13">
        <v>5</v>
      </c>
      <c r="AB13">
        <v>12</v>
      </c>
      <c r="AC13">
        <v>5</v>
      </c>
      <c r="AD13">
        <v>2</v>
      </c>
      <c r="AE13">
        <v>0</v>
      </c>
      <c r="AF13">
        <v>30</v>
      </c>
      <c r="AG13">
        <v>0</v>
      </c>
      <c r="AH13">
        <v>1</v>
      </c>
      <c r="AI13">
        <v>0</v>
      </c>
      <c r="AJ13">
        <v>23</v>
      </c>
      <c r="AK13">
        <v>2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1.05</v>
      </c>
      <c r="AR13">
        <v>-0.189</v>
      </c>
      <c r="AS13">
        <v>1.48</v>
      </c>
      <c r="AT13" s="2">
        <v>-1.6000000000000001E-3</v>
      </c>
      <c r="AU13">
        <v>-1.6</v>
      </c>
    </row>
    <row r="14" spans="1:47" x14ac:dyDescent="0.2">
      <c r="A14" t="s">
        <v>593</v>
      </c>
      <c r="B14" t="s">
        <v>618</v>
      </c>
      <c r="C14">
        <v>125</v>
      </c>
      <c r="D14" t="s">
        <v>511</v>
      </c>
      <c r="E14" t="s">
        <v>157</v>
      </c>
      <c r="F14" t="s">
        <v>227</v>
      </c>
      <c r="G14" t="s">
        <v>410</v>
      </c>
      <c r="H14" t="s">
        <v>248</v>
      </c>
      <c r="I14" t="s">
        <v>52</v>
      </c>
      <c r="J14" t="s">
        <v>535</v>
      </c>
      <c r="K14">
        <v>4</v>
      </c>
      <c r="L14">
        <v>5</v>
      </c>
      <c r="M14">
        <v>3</v>
      </c>
      <c r="N14">
        <v>0</v>
      </c>
      <c r="O14">
        <v>0</v>
      </c>
      <c r="P14">
        <v>2</v>
      </c>
      <c r="Q14">
        <v>10</v>
      </c>
      <c r="R14">
        <v>0</v>
      </c>
      <c r="S14">
        <v>0</v>
      </c>
      <c r="T14">
        <v>3.11</v>
      </c>
      <c r="U14">
        <v>2.4700000000000002</v>
      </c>
      <c r="V14">
        <v>20</v>
      </c>
      <c r="W14">
        <v>104</v>
      </c>
      <c r="X14">
        <v>63</v>
      </c>
      <c r="Y14">
        <v>24</v>
      </c>
      <c r="Z14">
        <v>11</v>
      </c>
      <c r="AA14">
        <v>4</v>
      </c>
      <c r="AB14">
        <v>4</v>
      </c>
      <c r="AC14">
        <v>3</v>
      </c>
      <c r="AD14">
        <v>0</v>
      </c>
      <c r="AE14">
        <v>0</v>
      </c>
      <c r="AF14">
        <v>69</v>
      </c>
      <c r="AG14">
        <v>0</v>
      </c>
      <c r="AH14">
        <v>0</v>
      </c>
      <c r="AI14">
        <v>0</v>
      </c>
      <c r="AJ14">
        <v>18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0.69</v>
      </c>
      <c r="AR14">
        <v>0.19500000000000001</v>
      </c>
      <c r="AS14">
        <v>1.1499999999999999</v>
      </c>
      <c r="AT14" s="2">
        <v>1.9E-3</v>
      </c>
      <c r="AU14">
        <v>2.71</v>
      </c>
    </row>
    <row r="15" spans="1:47" x14ac:dyDescent="0.2">
      <c r="A15" t="s">
        <v>593</v>
      </c>
      <c r="B15" t="s">
        <v>618</v>
      </c>
      <c r="C15">
        <v>130</v>
      </c>
      <c r="D15" t="s">
        <v>265</v>
      </c>
      <c r="E15" t="s">
        <v>158</v>
      </c>
      <c r="F15" t="s">
        <v>50</v>
      </c>
      <c r="G15" t="s">
        <v>409</v>
      </c>
      <c r="H15" t="s">
        <v>147</v>
      </c>
      <c r="I15" t="s">
        <v>57</v>
      </c>
      <c r="J15" t="s">
        <v>536</v>
      </c>
      <c r="K15">
        <v>5</v>
      </c>
      <c r="L15">
        <v>5.2</v>
      </c>
      <c r="M15">
        <v>4</v>
      </c>
      <c r="N15">
        <v>1</v>
      </c>
      <c r="O15">
        <v>1</v>
      </c>
      <c r="P15">
        <v>2</v>
      </c>
      <c r="Q15">
        <v>8</v>
      </c>
      <c r="R15">
        <v>0</v>
      </c>
      <c r="S15">
        <v>0</v>
      </c>
      <c r="T15">
        <v>3</v>
      </c>
      <c r="U15">
        <v>2.39</v>
      </c>
      <c r="V15">
        <v>24</v>
      </c>
      <c r="W15">
        <v>106</v>
      </c>
      <c r="X15">
        <v>66</v>
      </c>
      <c r="Y15">
        <v>15</v>
      </c>
      <c r="Z15">
        <v>15</v>
      </c>
      <c r="AA15">
        <v>8</v>
      </c>
      <c r="AB15">
        <v>6</v>
      </c>
      <c r="AC15">
        <v>1</v>
      </c>
      <c r="AD15">
        <v>1</v>
      </c>
      <c r="AE15">
        <v>0</v>
      </c>
      <c r="AF15">
        <v>63</v>
      </c>
      <c r="AG15">
        <v>0</v>
      </c>
      <c r="AH15">
        <v>0</v>
      </c>
      <c r="AI15">
        <v>0</v>
      </c>
      <c r="AJ15">
        <v>22</v>
      </c>
      <c r="AK15">
        <v>2</v>
      </c>
      <c r="AL15">
        <v>0</v>
      </c>
      <c r="AM15">
        <v>0</v>
      </c>
      <c r="AN15">
        <v>0</v>
      </c>
      <c r="AO15">
        <v>0</v>
      </c>
      <c r="AP15">
        <v>1</v>
      </c>
      <c r="AQ15">
        <v>0.86</v>
      </c>
      <c r="AR15">
        <v>0.223</v>
      </c>
      <c r="AS15">
        <v>1.6</v>
      </c>
      <c r="AT15" s="2">
        <v>2.5000000000000001E-3</v>
      </c>
      <c r="AU15">
        <v>2.0499999999999998</v>
      </c>
    </row>
    <row r="16" spans="1:47" x14ac:dyDescent="0.2">
      <c r="A16" t="s">
        <v>593</v>
      </c>
      <c r="B16" t="s">
        <v>618</v>
      </c>
      <c r="C16">
        <v>134</v>
      </c>
      <c r="D16" t="s">
        <v>463</v>
      </c>
      <c r="E16" t="s">
        <v>157</v>
      </c>
      <c r="F16" t="s">
        <v>80</v>
      </c>
      <c r="G16" t="s">
        <v>409</v>
      </c>
      <c r="H16" t="s">
        <v>364</v>
      </c>
      <c r="I16" t="s">
        <v>85</v>
      </c>
      <c r="J16" t="s">
        <v>538</v>
      </c>
      <c r="K16">
        <v>4</v>
      </c>
      <c r="L16">
        <v>8</v>
      </c>
      <c r="M16">
        <v>4</v>
      </c>
      <c r="N16">
        <v>0</v>
      </c>
      <c r="O16">
        <v>0</v>
      </c>
      <c r="P16">
        <v>0</v>
      </c>
      <c r="Q16">
        <v>10</v>
      </c>
      <c r="R16">
        <v>0</v>
      </c>
      <c r="S16">
        <v>0</v>
      </c>
      <c r="T16">
        <v>2.72</v>
      </c>
      <c r="U16">
        <v>2.2400000000000002</v>
      </c>
      <c r="V16">
        <v>27</v>
      </c>
      <c r="W16">
        <v>115</v>
      </c>
      <c r="X16">
        <v>82</v>
      </c>
      <c r="Y16">
        <v>23</v>
      </c>
      <c r="Z16">
        <v>23</v>
      </c>
      <c r="AA16">
        <v>9</v>
      </c>
      <c r="AB16">
        <v>8</v>
      </c>
      <c r="AC16">
        <v>3</v>
      </c>
      <c r="AD16">
        <v>2</v>
      </c>
      <c r="AE16">
        <v>0</v>
      </c>
      <c r="AF16">
        <v>84</v>
      </c>
      <c r="AG16">
        <v>0</v>
      </c>
      <c r="AH16">
        <v>1</v>
      </c>
      <c r="AI16">
        <v>0</v>
      </c>
      <c r="AJ16">
        <v>27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1.08</v>
      </c>
      <c r="AR16">
        <v>0.58899999999999997</v>
      </c>
      <c r="AS16">
        <v>1.72</v>
      </c>
      <c r="AT16" s="2">
        <v>5.7000000000000002E-3</v>
      </c>
      <c r="AU16">
        <v>4.47</v>
      </c>
    </row>
    <row r="17" spans="1:47" x14ac:dyDescent="0.2">
      <c r="A17" t="s">
        <v>593</v>
      </c>
      <c r="B17" t="s">
        <v>618</v>
      </c>
      <c r="C17">
        <v>139</v>
      </c>
      <c r="D17" t="s">
        <v>442</v>
      </c>
      <c r="E17" t="s">
        <v>158</v>
      </c>
      <c r="F17" t="s">
        <v>59</v>
      </c>
      <c r="G17" t="s">
        <v>409</v>
      </c>
      <c r="H17" t="s">
        <v>150</v>
      </c>
      <c r="I17" t="s">
        <v>66</v>
      </c>
      <c r="K17">
        <v>4</v>
      </c>
      <c r="L17">
        <v>7</v>
      </c>
      <c r="M17">
        <v>2</v>
      </c>
      <c r="N17">
        <v>2</v>
      </c>
      <c r="O17">
        <v>2</v>
      </c>
      <c r="P17">
        <v>4</v>
      </c>
      <c r="Q17">
        <v>9</v>
      </c>
      <c r="R17">
        <v>1</v>
      </c>
      <c r="S17">
        <v>0</v>
      </c>
      <c r="T17">
        <v>2.71</v>
      </c>
      <c r="U17">
        <v>2.39</v>
      </c>
      <c r="V17">
        <v>27</v>
      </c>
      <c r="W17">
        <v>109</v>
      </c>
      <c r="X17">
        <v>71</v>
      </c>
      <c r="Y17">
        <v>19</v>
      </c>
      <c r="Z17">
        <v>18</v>
      </c>
      <c r="AA17">
        <v>6</v>
      </c>
      <c r="AB17">
        <v>8</v>
      </c>
      <c r="AC17">
        <v>2</v>
      </c>
      <c r="AD17">
        <v>1</v>
      </c>
      <c r="AE17">
        <v>0</v>
      </c>
      <c r="AF17">
        <v>70</v>
      </c>
      <c r="AG17">
        <v>1</v>
      </c>
      <c r="AH17">
        <v>0</v>
      </c>
      <c r="AI17">
        <v>0</v>
      </c>
      <c r="AJ17">
        <v>23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1.1499999999999999</v>
      </c>
      <c r="AR17">
        <v>0.19900000000000001</v>
      </c>
      <c r="AS17">
        <v>1.86</v>
      </c>
      <c r="AT17" s="2">
        <v>1.9E-3</v>
      </c>
      <c r="AU17">
        <v>2.02</v>
      </c>
    </row>
    <row r="18" spans="1:47" x14ac:dyDescent="0.2">
      <c r="A18" t="s">
        <v>593</v>
      </c>
      <c r="B18" t="s">
        <v>618</v>
      </c>
      <c r="C18">
        <v>144</v>
      </c>
      <c r="D18" t="s">
        <v>489</v>
      </c>
      <c r="E18" t="s">
        <v>157</v>
      </c>
      <c r="F18" t="s">
        <v>77</v>
      </c>
      <c r="G18" t="s">
        <v>409</v>
      </c>
      <c r="H18" t="s">
        <v>124</v>
      </c>
      <c r="I18" t="s">
        <v>66</v>
      </c>
      <c r="J18" t="s">
        <v>587</v>
      </c>
      <c r="K18">
        <v>4</v>
      </c>
      <c r="L18">
        <v>6.1</v>
      </c>
      <c r="M18">
        <v>4</v>
      </c>
      <c r="N18">
        <v>2</v>
      </c>
      <c r="O18">
        <v>2</v>
      </c>
      <c r="P18">
        <v>2</v>
      </c>
      <c r="Q18">
        <v>7</v>
      </c>
      <c r="R18">
        <v>1</v>
      </c>
      <c r="S18">
        <v>0</v>
      </c>
      <c r="T18">
        <v>2.72</v>
      </c>
      <c r="U18">
        <v>2.4900000000000002</v>
      </c>
      <c r="V18">
        <v>25</v>
      </c>
      <c r="W18">
        <v>113</v>
      </c>
      <c r="X18">
        <v>70</v>
      </c>
      <c r="Y18">
        <v>17</v>
      </c>
      <c r="Z18">
        <v>18</v>
      </c>
      <c r="AA18">
        <v>4</v>
      </c>
      <c r="AB18">
        <v>12</v>
      </c>
      <c r="AC18">
        <v>2</v>
      </c>
      <c r="AD18">
        <v>1</v>
      </c>
      <c r="AE18">
        <v>0</v>
      </c>
      <c r="AF18">
        <v>62</v>
      </c>
      <c r="AG18">
        <v>0</v>
      </c>
      <c r="AH18">
        <v>0</v>
      </c>
      <c r="AI18">
        <v>0</v>
      </c>
      <c r="AJ18">
        <v>23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0.84</v>
      </c>
      <c r="AR18">
        <v>0.17199999999999999</v>
      </c>
      <c r="AS18">
        <v>1.49</v>
      </c>
      <c r="AT18" s="2">
        <v>1.8E-3</v>
      </c>
      <c r="AU18">
        <v>1.37</v>
      </c>
    </row>
    <row r="19" spans="1:47" x14ac:dyDescent="0.2">
      <c r="A19" t="s">
        <v>593</v>
      </c>
      <c r="B19" t="s">
        <v>618</v>
      </c>
      <c r="C19">
        <v>148</v>
      </c>
      <c r="D19" t="s">
        <v>490</v>
      </c>
      <c r="E19" t="s">
        <v>158</v>
      </c>
      <c r="F19" t="s">
        <v>77</v>
      </c>
      <c r="G19" t="s">
        <v>409</v>
      </c>
      <c r="H19" t="s">
        <v>132</v>
      </c>
      <c r="I19" t="s">
        <v>85</v>
      </c>
      <c r="J19" t="s">
        <v>588</v>
      </c>
      <c r="K19">
        <v>5</v>
      </c>
      <c r="L19">
        <v>8</v>
      </c>
      <c r="M19">
        <v>6</v>
      </c>
      <c r="N19">
        <v>2</v>
      </c>
      <c r="O19">
        <v>2</v>
      </c>
      <c r="P19">
        <v>1</v>
      </c>
      <c r="Q19">
        <v>10</v>
      </c>
      <c r="R19">
        <v>1</v>
      </c>
      <c r="S19">
        <v>0</v>
      </c>
      <c r="T19">
        <v>2.68</v>
      </c>
      <c r="U19">
        <v>2.5099999999999998</v>
      </c>
      <c r="V19">
        <v>31</v>
      </c>
      <c r="W19">
        <v>112</v>
      </c>
      <c r="X19">
        <v>69</v>
      </c>
      <c r="Y19">
        <v>21</v>
      </c>
      <c r="Z19">
        <v>17</v>
      </c>
      <c r="AA19">
        <v>3</v>
      </c>
      <c r="AB19">
        <v>17</v>
      </c>
      <c r="AC19">
        <v>8</v>
      </c>
      <c r="AD19">
        <v>4</v>
      </c>
      <c r="AE19">
        <v>0</v>
      </c>
      <c r="AF19">
        <v>71</v>
      </c>
      <c r="AG19">
        <v>0</v>
      </c>
      <c r="AH19">
        <v>0</v>
      </c>
      <c r="AI19">
        <v>0</v>
      </c>
      <c r="AJ19">
        <v>30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0.74</v>
      </c>
      <c r="AR19">
        <v>0.16</v>
      </c>
      <c r="AS19">
        <v>2.42</v>
      </c>
      <c r="AT19" s="2">
        <v>3.2000000000000002E-3</v>
      </c>
      <c r="AU19">
        <v>2.6</v>
      </c>
    </row>
    <row r="20" spans="1:47" x14ac:dyDescent="0.2">
      <c r="A20" t="s">
        <v>593</v>
      </c>
      <c r="B20" t="s">
        <v>618</v>
      </c>
      <c r="C20">
        <v>153</v>
      </c>
      <c r="D20" t="s">
        <v>274</v>
      </c>
      <c r="E20" t="s">
        <v>158</v>
      </c>
      <c r="F20" t="s">
        <v>80</v>
      </c>
      <c r="G20" t="s">
        <v>409</v>
      </c>
      <c r="H20" t="s">
        <v>266</v>
      </c>
      <c r="I20" t="s">
        <v>57</v>
      </c>
      <c r="J20" t="s">
        <v>589</v>
      </c>
      <c r="K20">
        <v>4</v>
      </c>
      <c r="L20">
        <v>6</v>
      </c>
      <c r="M20">
        <v>7</v>
      </c>
      <c r="N20">
        <v>0</v>
      </c>
      <c r="O20">
        <v>0</v>
      </c>
      <c r="P20">
        <v>1</v>
      </c>
      <c r="Q20">
        <v>6</v>
      </c>
      <c r="R20">
        <v>0</v>
      </c>
      <c r="S20">
        <v>0</v>
      </c>
      <c r="T20">
        <v>2.54</v>
      </c>
      <c r="U20">
        <v>2.46</v>
      </c>
      <c r="V20">
        <v>25</v>
      </c>
      <c r="W20">
        <v>103</v>
      </c>
      <c r="X20">
        <v>69</v>
      </c>
      <c r="Y20">
        <v>15</v>
      </c>
      <c r="Z20">
        <v>17</v>
      </c>
      <c r="AA20">
        <v>7</v>
      </c>
      <c r="AB20">
        <v>11</v>
      </c>
      <c r="AC20">
        <v>8</v>
      </c>
      <c r="AD20">
        <v>0</v>
      </c>
      <c r="AE20">
        <v>0</v>
      </c>
      <c r="AF20">
        <v>63</v>
      </c>
      <c r="AG20">
        <v>0</v>
      </c>
      <c r="AH20">
        <v>0</v>
      </c>
      <c r="AI20">
        <v>0</v>
      </c>
      <c r="AJ20">
        <v>24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0.89</v>
      </c>
      <c r="AR20">
        <v>0.28000000000000003</v>
      </c>
      <c r="AS20">
        <v>1.99</v>
      </c>
      <c r="AT20" s="2">
        <v>3.8E-3</v>
      </c>
      <c r="AU20">
        <v>3.45</v>
      </c>
    </row>
    <row r="21" spans="1:47" x14ac:dyDescent="0.2">
      <c r="A21" t="s">
        <v>593</v>
      </c>
      <c r="B21" t="s">
        <v>618</v>
      </c>
      <c r="C21">
        <v>157</v>
      </c>
      <c r="D21" t="s">
        <v>277</v>
      </c>
      <c r="E21" t="s">
        <v>157</v>
      </c>
      <c r="F21" t="s">
        <v>59</v>
      </c>
      <c r="G21" t="s">
        <v>409</v>
      </c>
      <c r="H21" t="s">
        <v>485</v>
      </c>
      <c r="I21" t="s">
        <v>66</v>
      </c>
      <c r="J21" t="s">
        <v>590</v>
      </c>
      <c r="K21">
        <v>4</v>
      </c>
      <c r="L21">
        <v>7</v>
      </c>
      <c r="M21">
        <v>5</v>
      </c>
      <c r="N21">
        <v>0</v>
      </c>
      <c r="O21">
        <v>0</v>
      </c>
      <c r="P21">
        <v>1</v>
      </c>
      <c r="Q21">
        <v>10</v>
      </c>
      <c r="R21">
        <v>0</v>
      </c>
      <c r="S21">
        <v>0</v>
      </c>
      <c r="T21">
        <v>2.39</v>
      </c>
      <c r="U21">
        <v>2.37</v>
      </c>
      <c r="V21">
        <v>27</v>
      </c>
      <c r="W21">
        <v>92</v>
      </c>
      <c r="X21">
        <v>59</v>
      </c>
      <c r="Y21">
        <v>13</v>
      </c>
      <c r="Z21">
        <v>14</v>
      </c>
      <c r="AA21">
        <v>6</v>
      </c>
      <c r="AB21">
        <v>10</v>
      </c>
      <c r="AC21">
        <v>3</v>
      </c>
      <c r="AD21">
        <v>4</v>
      </c>
      <c r="AE21">
        <v>0</v>
      </c>
      <c r="AF21">
        <v>76</v>
      </c>
      <c r="AG21">
        <v>0</v>
      </c>
      <c r="AH21">
        <v>0</v>
      </c>
      <c r="AI21">
        <v>0</v>
      </c>
      <c r="AJ21">
        <v>26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0.18</v>
      </c>
      <c r="AR21">
        <v>9.7000000000000003E-2</v>
      </c>
      <c r="AS21">
        <v>0.46</v>
      </c>
      <c r="AT21" s="2">
        <v>1.5E-3</v>
      </c>
      <c r="AU21">
        <v>3.79</v>
      </c>
    </row>
    <row r="22" spans="1:47" x14ac:dyDescent="0.2">
      <c r="A22" t="s">
        <v>593</v>
      </c>
      <c r="B22" t="s">
        <v>618</v>
      </c>
      <c r="C22">
        <v>162</v>
      </c>
      <c r="D22" t="s">
        <v>279</v>
      </c>
      <c r="E22" t="s">
        <v>157</v>
      </c>
      <c r="F22" t="s">
        <v>566</v>
      </c>
      <c r="G22" t="s">
        <v>570</v>
      </c>
      <c r="H22" t="s">
        <v>107</v>
      </c>
      <c r="I22" t="s">
        <v>57</v>
      </c>
      <c r="J22" t="s">
        <v>591</v>
      </c>
      <c r="K22">
        <v>4</v>
      </c>
      <c r="L22">
        <v>5.2</v>
      </c>
      <c r="M22">
        <v>7</v>
      </c>
      <c r="N22">
        <v>6</v>
      </c>
      <c r="O22">
        <v>6</v>
      </c>
      <c r="P22">
        <v>2</v>
      </c>
      <c r="Q22">
        <v>4</v>
      </c>
      <c r="R22">
        <v>1</v>
      </c>
      <c r="S22">
        <v>0</v>
      </c>
      <c r="T22">
        <v>2.71</v>
      </c>
      <c r="U22">
        <v>2.4900000000000002</v>
      </c>
      <c r="V22">
        <v>25</v>
      </c>
      <c r="W22">
        <v>99</v>
      </c>
      <c r="X22">
        <v>61</v>
      </c>
      <c r="Y22">
        <v>11</v>
      </c>
      <c r="Z22">
        <v>9</v>
      </c>
      <c r="AA22">
        <v>8</v>
      </c>
      <c r="AB22">
        <v>11</v>
      </c>
      <c r="AC22">
        <v>4</v>
      </c>
      <c r="AD22">
        <v>1</v>
      </c>
      <c r="AE22">
        <v>0</v>
      </c>
      <c r="AF22">
        <v>33</v>
      </c>
      <c r="AG22">
        <v>5</v>
      </c>
      <c r="AH22">
        <v>0</v>
      </c>
      <c r="AI22">
        <v>0</v>
      </c>
      <c r="AJ22">
        <v>23</v>
      </c>
      <c r="AK22">
        <v>1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0.78</v>
      </c>
      <c r="AR22">
        <v>-0.20200000000000001</v>
      </c>
      <c r="AS22">
        <v>0</v>
      </c>
      <c r="AT22" s="2">
        <v>0</v>
      </c>
      <c r="AU22">
        <v>-2</v>
      </c>
    </row>
    <row r="23" spans="1:47" x14ac:dyDescent="0.2">
      <c r="A23" t="s">
        <v>594</v>
      </c>
      <c r="H23" t="s">
        <v>546</v>
      </c>
      <c r="J23" t="s">
        <v>592</v>
      </c>
      <c r="K23">
        <v>4.5</v>
      </c>
      <c r="L23">
        <v>126</v>
      </c>
      <c r="M23">
        <v>96</v>
      </c>
      <c r="N23">
        <v>38</v>
      </c>
      <c r="O23">
        <v>38</v>
      </c>
      <c r="P23">
        <v>37</v>
      </c>
      <c r="Q23">
        <v>169</v>
      </c>
      <c r="R23">
        <v>10</v>
      </c>
      <c r="S23">
        <v>2</v>
      </c>
      <c r="T23">
        <v>2.71</v>
      </c>
      <c r="U23">
        <v>2.4900000000000002</v>
      </c>
      <c r="V23">
        <v>499</v>
      </c>
      <c r="W23">
        <v>2090</v>
      </c>
      <c r="X23" s="3">
        <v>0.63</v>
      </c>
      <c r="Y23" s="3">
        <v>0.18</v>
      </c>
      <c r="Z23" s="3">
        <v>0.15</v>
      </c>
      <c r="AA23">
        <v>0.7</v>
      </c>
      <c r="AC23" s="3">
        <v>0.27</v>
      </c>
      <c r="AD23" s="3">
        <v>7.0000000000000007E-2</v>
      </c>
      <c r="AE23">
        <v>0</v>
      </c>
      <c r="AF23">
        <v>62</v>
      </c>
      <c r="AG23">
        <v>9</v>
      </c>
      <c r="AH23">
        <v>5</v>
      </c>
      <c r="AI23">
        <v>1</v>
      </c>
      <c r="AJ23">
        <v>459</v>
      </c>
      <c r="AK23">
        <v>24</v>
      </c>
      <c r="AL23">
        <v>1</v>
      </c>
      <c r="AM23">
        <v>0</v>
      </c>
      <c r="AN23">
        <v>4</v>
      </c>
      <c r="AO23">
        <v>1</v>
      </c>
      <c r="AP23">
        <v>1</v>
      </c>
      <c r="AQ23">
        <v>0.84</v>
      </c>
      <c r="AR23">
        <v>3.1459999999999999</v>
      </c>
      <c r="AS23">
        <v>1.31</v>
      </c>
      <c r="AT23" s="2">
        <v>3.39E-2</v>
      </c>
      <c r="AU23">
        <v>34.770000000000003</v>
      </c>
    </row>
  </sheetData>
  <hyperlinks>
    <hyperlink ref="E1" r:id="rId1" xr:uid="{802B63B9-892C-1B47-93E4-907CACB9C19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BDC7-3D52-FC46-829F-6D09584DE448}">
  <dimension ref="A1:AU22"/>
  <sheetViews>
    <sheetView workbookViewId="0">
      <selection activeCell="B2" sqref="B2:B21"/>
    </sheetView>
  </sheetViews>
  <sheetFormatPr baseColWidth="10" defaultRowHeight="16" x14ac:dyDescent="0.2"/>
  <cols>
    <col min="7" max="7" width="11.33203125" bestFit="1" customWidth="1"/>
  </cols>
  <sheetData>
    <row r="1" spans="1:47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578</v>
      </c>
      <c r="B2" t="s">
        <v>618</v>
      </c>
      <c r="C2">
        <v>44</v>
      </c>
      <c r="D2" t="s">
        <v>505</v>
      </c>
      <c r="E2" t="s">
        <v>158</v>
      </c>
      <c r="F2" t="s">
        <v>88</v>
      </c>
      <c r="G2" t="s">
        <v>410</v>
      </c>
      <c r="H2" t="s">
        <v>110</v>
      </c>
      <c r="I2" t="s">
        <v>57</v>
      </c>
      <c r="J2" t="s">
        <v>61</v>
      </c>
      <c r="K2">
        <v>99</v>
      </c>
      <c r="L2">
        <v>6</v>
      </c>
      <c r="M2">
        <v>1</v>
      </c>
      <c r="N2">
        <v>1</v>
      </c>
      <c r="O2">
        <v>1</v>
      </c>
      <c r="P2">
        <v>2</v>
      </c>
      <c r="Q2">
        <v>4</v>
      </c>
      <c r="R2">
        <v>1</v>
      </c>
      <c r="S2">
        <v>0</v>
      </c>
      <c r="T2">
        <v>1.5</v>
      </c>
      <c r="U2">
        <v>5.05</v>
      </c>
      <c r="V2">
        <v>20</v>
      </c>
      <c r="W2">
        <v>83</v>
      </c>
      <c r="X2">
        <v>54</v>
      </c>
      <c r="Y2">
        <v>10</v>
      </c>
      <c r="Z2">
        <v>8</v>
      </c>
      <c r="AA2">
        <v>5</v>
      </c>
      <c r="AB2">
        <v>9</v>
      </c>
      <c r="AC2">
        <v>4</v>
      </c>
      <c r="AD2">
        <v>1</v>
      </c>
      <c r="AE2">
        <v>0</v>
      </c>
      <c r="AF2">
        <v>68</v>
      </c>
      <c r="AG2">
        <v>0</v>
      </c>
      <c r="AH2">
        <v>0</v>
      </c>
      <c r="AI2">
        <v>0</v>
      </c>
      <c r="AJ2">
        <v>18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0.87</v>
      </c>
      <c r="AR2">
        <v>0.248</v>
      </c>
      <c r="AS2">
        <v>0.96</v>
      </c>
      <c r="AT2" s="2">
        <v>1.6000000000000001E-3</v>
      </c>
      <c r="AU2">
        <v>2.4500000000000002</v>
      </c>
    </row>
    <row r="3" spans="1:47" x14ac:dyDescent="0.2">
      <c r="A3" t="s">
        <v>578</v>
      </c>
      <c r="B3" t="s">
        <v>618</v>
      </c>
      <c r="C3">
        <v>49</v>
      </c>
      <c r="D3" t="s">
        <v>354</v>
      </c>
      <c r="E3" t="s">
        <v>158</v>
      </c>
      <c r="F3" t="s">
        <v>117</v>
      </c>
      <c r="G3" t="s">
        <v>410</v>
      </c>
      <c r="H3" t="s">
        <v>492</v>
      </c>
      <c r="I3" t="s">
        <v>57</v>
      </c>
      <c r="J3" t="s">
        <v>67</v>
      </c>
      <c r="K3">
        <v>4</v>
      </c>
      <c r="L3">
        <v>5.0999999999999996</v>
      </c>
      <c r="M3">
        <v>12</v>
      </c>
      <c r="N3">
        <v>7</v>
      </c>
      <c r="O3">
        <v>7</v>
      </c>
      <c r="P3">
        <v>0</v>
      </c>
      <c r="Q3">
        <v>3</v>
      </c>
      <c r="R3">
        <v>4</v>
      </c>
      <c r="S3">
        <v>1</v>
      </c>
      <c r="T3">
        <v>6.35</v>
      </c>
      <c r="U3">
        <v>8.51</v>
      </c>
      <c r="V3">
        <v>27</v>
      </c>
      <c r="W3">
        <v>87</v>
      </c>
      <c r="X3">
        <v>64</v>
      </c>
      <c r="Y3">
        <v>14</v>
      </c>
      <c r="Z3">
        <v>6</v>
      </c>
      <c r="AA3">
        <v>5</v>
      </c>
      <c r="AB3">
        <v>18</v>
      </c>
      <c r="AC3">
        <v>9</v>
      </c>
      <c r="AD3">
        <v>3</v>
      </c>
      <c r="AE3">
        <v>0</v>
      </c>
      <c r="AF3">
        <v>19</v>
      </c>
      <c r="AG3">
        <v>0</v>
      </c>
      <c r="AH3">
        <v>0</v>
      </c>
      <c r="AI3">
        <v>0</v>
      </c>
      <c r="AJ3">
        <v>26</v>
      </c>
      <c r="AK3">
        <v>2</v>
      </c>
      <c r="AL3">
        <v>0</v>
      </c>
      <c r="AM3">
        <v>0</v>
      </c>
      <c r="AN3">
        <v>2</v>
      </c>
      <c r="AO3">
        <v>0</v>
      </c>
      <c r="AP3">
        <v>0</v>
      </c>
      <c r="AQ3">
        <v>0.64</v>
      </c>
      <c r="AR3">
        <v>-0.19700000000000001</v>
      </c>
      <c r="AS3">
        <v>0.67</v>
      </c>
      <c r="AT3" s="2">
        <v>-1.2999999999999999E-3</v>
      </c>
      <c r="AU3">
        <v>-3.29</v>
      </c>
    </row>
    <row r="4" spans="1:47" x14ac:dyDescent="0.2">
      <c r="A4" t="s">
        <v>578</v>
      </c>
      <c r="B4" t="s">
        <v>618</v>
      </c>
      <c r="C4">
        <v>64</v>
      </c>
      <c r="D4" t="s">
        <v>92</v>
      </c>
      <c r="E4" t="s">
        <v>158</v>
      </c>
      <c r="F4" t="s">
        <v>227</v>
      </c>
      <c r="G4" t="s">
        <v>410</v>
      </c>
      <c r="H4" t="s">
        <v>248</v>
      </c>
      <c r="I4" t="s">
        <v>57</v>
      </c>
      <c r="J4" t="s">
        <v>552</v>
      </c>
      <c r="K4">
        <v>15</v>
      </c>
      <c r="L4">
        <v>6</v>
      </c>
      <c r="M4">
        <v>3</v>
      </c>
      <c r="N4">
        <v>2</v>
      </c>
      <c r="O4">
        <v>2</v>
      </c>
      <c r="P4">
        <v>0</v>
      </c>
      <c r="Q4">
        <v>4</v>
      </c>
      <c r="R4">
        <v>1</v>
      </c>
      <c r="S4">
        <v>0</v>
      </c>
      <c r="T4">
        <v>5.19</v>
      </c>
      <c r="U4">
        <v>6.96</v>
      </c>
      <c r="V4">
        <v>21</v>
      </c>
      <c r="W4">
        <v>85</v>
      </c>
      <c r="X4">
        <v>61</v>
      </c>
      <c r="Y4">
        <v>10</v>
      </c>
      <c r="Z4">
        <v>12</v>
      </c>
      <c r="AA4">
        <v>4</v>
      </c>
      <c r="AB4">
        <v>13</v>
      </c>
      <c r="AC4">
        <v>3</v>
      </c>
      <c r="AD4">
        <v>2</v>
      </c>
      <c r="AE4">
        <v>0</v>
      </c>
      <c r="AF4">
        <v>62</v>
      </c>
      <c r="AG4">
        <v>0</v>
      </c>
      <c r="AH4">
        <v>0</v>
      </c>
      <c r="AI4">
        <v>0</v>
      </c>
      <c r="AJ4">
        <v>21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0.7</v>
      </c>
      <c r="AR4">
        <v>0.13800000000000001</v>
      </c>
      <c r="AS4">
        <v>0.57999999999999996</v>
      </c>
      <c r="AT4" s="2">
        <v>6.9999999999999999E-4</v>
      </c>
      <c r="AU4">
        <v>1.45</v>
      </c>
    </row>
    <row r="5" spans="1:47" x14ac:dyDescent="0.2">
      <c r="A5" t="s">
        <v>578</v>
      </c>
      <c r="B5" t="s">
        <v>618</v>
      </c>
      <c r="C5">
        <v>68</v>
      </c>
      <c r="D5" t="s">
        <v>95</v>
      </c>
      <c r="E5" t="s">
        <v>157</v>
      </c>
      <c r="F5" t="s">
        <v>80</v>
      </c>
      <c r="G5" t="s">
        <v>409</v>
      </c>
      <c r="H5" t="s">
        <v>572</v>
      </c>
      <c r="I5" t="s">
        <v>57</v>
      </c>
      <c r="J5" t="s">
        <v>553</v>
      </c>
      <c r="K5">
        <v>5</v>
      </c>
      <c r="L5">
        <v>6</v>
      </c>
      <c r="M5">
        <v>5</v>
      </c>
      <c r="N5">
        <v>3</v>
      </c>
      <c r="O5">
        <v>2</v>
      </c>
      <c r="P5">
        <v>1</v>
      </c>
      <c r="Q5">
        <v>6</v>
      </c>
      <c r="R5">
        <v>2</v>
      </c>
      <c r="S5">
        <v>0</v>
      </c>
      <c r="T5">
        <v>4.63</v>
      </c>
      <c r="U5">
        <v>6.73</v>
      </c>
      <c r="V5">
        <v>24</v>
      </c>
      <c r="W5">
        <v>107</v>
      </c>
      <c r="X5">
        <v>71</v>
      </c>
      <c r="Y5">
        <v>17</v>
      </c>
      <c r="Z5">
        <v>13</v>
      </c>
      <c r="AA5">
        <v>3</v>
      </c>
      <c r="AB5">
        <v>14</v>
      </c>
      <c r="AC5">
        <v>7</v>
      </c>
      <c r="AD5">
        <v>3</v>
      </c>
      <c r="AE5">
        <v>0</v>
      </c>
      <c r="AF5">
        <v>57</v>
      </c>
      <c r="AG5">
        <v>0</v>
      </c>
      <c r="AH5">
        <v>0</v>
      </c>
      <c r="AI5">
        <v>0</v>
      </c>
      <c r="AJ5">
        <v>22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0.54</v>
      </c>
      <c r="AR5">
        <v>-0.125</v>
      </c>
      <c r="AS5">
        <v>0.4</v>
      </c>
      <c r="AT5" s="2">
        <v>-5.9999999999999995E-4</v>
      </c>
      <c r="AU5">
        <v>0.35</v>
      </c>
    </row>
    <row r="6" spans="1:47" x14ac:dyDescent="0.2">
      <c r="A6" t="s">
        <v>578</v>
      </c>
      <c r="B6" t="s">
        <v>618</v>
      </c>
      <c r="C6">
        <v>73</v>
      </c>
      <c r="D6" t="s">
        <v>98</v>
      </c>
      <c r="E6" t="s">
        <v>157</v>
      </c>
      <c r="F6" t="s">
        <v>93</v>
      </c>
      <c r="G6" t="s">
        <v>411</v>
      </c>
      <c r="H6" t="s">
        <v>335</v>
      </c>
      <c r="I6" t="s">
        <v>52</v>
      </c>
      <c r="K6">
        <v>4</v>
      </c>
      <c r="L6">
        <v>4.0999999999999996</v>
      </c>
      <c r="M6">
        <v>7</v>
      </c>
      <c r="N6">
        <v>3</v>
      </c>
      <c r="O6">
        <v>2</v>
      </c>
      <c r="P6">
        <v>0</v>
      </c>
      <c r="Q6">
        <v>5</v>
      </c>
      <c r="R6">
        <v>1</v>
      </c>
      <c r="S6">
        <v>0</v>
      </c>
      <c r="T6">
        <v>4.55</v>
      </c>
      <c r="U6">
        <v>6.29</v>
      </c>
      <c r="V6">
        <v>21</v>
      </c>
      <c r="W6">
        <v>89</v>
      </c>
      <c r="X6">
        <v>60</v>
      </c>
      <c r="Y6">
        <v>17</v>
      </c>
      <c r="Z6">
        <v>5</v>
      </c>
      <c r="AA6">
        <v>5</v>
      </c>
      <c r="AB6">
        <v>11</v>
      </c>
      <c r="AC6">
        <v>5</v>
      </c>
      <c r="AD6">
        <v>3</v>
      </c>
      <c r="AE6">
        <v>0</v>
      </c>
      <c r="AF6">
        <v>44</v>
      </c>
      <c r="AG6">
        <v>0</v>
      </c>
      <c r="AH6">
        <v>0</v>
      </c>
      <c r="AI6">
        <v>0</v>
      </c>
      <c r="AJ6">
        <v>21</v>
      </c>
      <c r="AK6">
        <v>3</v>
      </c>
      <c r="AL6">
        <v>0</v>
      </c>
      <c r="AM6">
        <v>0</v>
      </c>
      <c r="AN6">
        <v>0</v>
      </c>
      <c r="AO6">
        <v>0</v>
      </c>
      <c r="AP6">
        <v>1</v>
      </c>
      <c r="AQ6">
        <v>0.72</v>
      </c>
      <c r="AR6">
        <v>-1E-3</v>
      </c>
      <c r="AS6">
        <v>0.71</v>
      </c>
      <c r="AT6" s="2">
        <v>0</v>
      </c>
      <c r="AU6">
        <v>-0.7</v>
      </c>
    </row>
    <row r="7" spans="1:47" x14ac:dyDescent="0.2">
      <c r="A7" t="s">
        <v>578</v>
      </c>
      <c r="B7" t="s">
        <v>618</v>
      </c>
      <c r="C7">
        <v>78</v>
      </c>
      <c r="D7" t="s">
        <v>241</v>
      </c>
      <c r="E7" t="s">
        <v>158</v>
      </c>
      <c r="F7" t="s">
        <v>50</v>
      </c>
      <c r="G7" t="s">
        <v>409</v>
      </c>
      <c r="H7" t="s">
        <v>78</v>
      </c>
      <c r="I7" t="s">
        <v>74</v>
      </c>
      <c r="K7">
        <v>4</v>
      </c>
      <c r="L7">
        <v>4</v>
      </c>
      <c r="M7">
        <v>1</v>
      </c>
      <c r="N7">
        <v>1</v>
      </c>
      <c r="O7">
        <v>1</v>
      </c>
      <c r="P7">
        <v>0</v>
      </c>
      <c r="Q7">
        <v>3</v>
      </c>
      <c r="R7">
        <v>1</v>
      </c>
      <c r="S7">
        <v>1</v>
      </c>
      <c r="T7">
        <v>4.26</v>
      </c>
      <c r="U7">
        <v>6.21</v>
      </c>
      <c r="V7">
        <v>13</v>
      </c>
      <c r="W7">
        <v>34</v>
      </c>
      <c r="X7">
        <v>24</v>
      </c>
      <c r="Y7">
        <v>8</v>
      </c>
      <c r="Z7">
        <v>2</v>
      </c>
      <c r="AA7">
        <v>3</v>
      </c>
      <c r="AB7">
        <v>6</v>
      </c>
      <c r="AC7">
        <v>1</v>
      </c>
      <c r="AD7">
        <v>1</v>
      </c>
      <c r="AE7">
        <v>0</v>
      </c>
      <c r="AF7">
        <v>59</v>
      </c>
      <c r="AG7">
        <v>0</v>
      </c>
      <c r="AH7">
        <v>0</v>
      </c>
      <c r="AI7">
        <v>0</v>
      </c>
      <c r="AJ7">
        <v>12</v>
      </c>
      <c r="AK7">
        <v>0</v>
      </c>
      <c r="AL7">
        <v>0</v>
      </c>
      <c r="AM7">
        <v>0</v>
      </c>
      <c r="AN7">
        <v>1</v>
      </c>
      <c r="AO7">
        <v>0</v>
      </c>
      <c r="AP7">
        <v>0</v>
      </c>
      <c r="AQ7">
        <v>0.78</v>
      </c>
      <c r="AR7">
        <v>0.104</v>
      </c>
      <c r="AS7">
        <v>0.83</v>
      </c>
      <c r="AT7" s="2">
        <v>6.9999999999999999E-4</v>
      </c>
      <c r="AU7">
        <v>1.3</v>
      </c>
    </row>
    <row r="8" spans="1:47" x14ac:dyDescent="0.2">
      <c r="A8" t="s">
        <v>578</v>
      </c>
      <c r="B8" t="s">
        <v>618</v>
      </c>
      <c r="C8">
        <v>92</v>
      </c>
      <c r="D8" t="s">
        <v>198</v>
      </c>
      <c r="E8" t="s">
        <v>158</v>
      </c>
      <c r="F8" t="s">
        <v>80</v>
      </c>
      <c r="G8" t="s">
        <v>409</v>
      </c>
      <c r="H8" t="s">
        <v>527</v>
      </c>
      <c r="I8" t="s">
        <v>57</v>
      </c>
      <c r="K8">
        <v>16</v>
      </c>
      <c r="L8">
        <v>5.0999999999999996</v>
      </c>
      <c r="M8">
        <v>7</v>
      </c>
      <c r="N8">
        <v>5</v>
      </c>
      <c r="O8">
        <v>5</v>
      </c>
      <c r="P8">
        <v>1</v>
      </c>
      <c r="Q8">
        <v>1</v>
      </c>
      <c r="R8">
        <v>3</v>
      </c>
      <c r="S8">
        <v>0</v>
      </c>
      <c r="T8">
        <v>5.4</v>
      </c>
      <c r="U8">
        <v>6.48</v>
      </c>
      <c r="V8">
        <v>23</v>
      </c>
      <c r="W8">
        <v>77</v>
      </c>
      <c r="X8">
        <v>51</v>
      </c>
      <c r="Y8">
        <v>11</v>
      </c>
      <c r="Z8">
        <v>8</v>
      </c>
      <c r="AA8">
        <v>4</v>
      </c>
      <c r="AB8">
        <v>17</v>
      </c>
      <c r="AC8">
        <v>4</v>
      </c>
      <c r="AD8">
        <v>3</v>
      </c>
      <c r="AE8">
        <v>0</v>
      </c>
      <c r="AF8">
        <v>34</v>
      </c>
      <c r="AG8">
        <v>0</v>
      </c>
      <c r="AH8">
        <v>0</v>
      </c>
      <c r="AI8">
        <v>0</v>
      </c>
      <c r="AJ8">
        <v>21</v>
      </c>
      <c r="AK8">
        <v>2</v>
      </c>
      <c r="AL8">
        <v>0</v>
      </c>
      <c r="AM8">
        <v>0</v>
      </c>
      <c r="AN8">
        <v>0</v>
      </c>
      <c r="AO8">
        <v>1</v>
      </c>
      <c r="AP8">
        <v>0</v>
      </c>
      <c r="AQ8">
        <v>0.97</v>
      </c>
      <c r="AR8">
        <v>-0.26400000000000001</v>
      </c>
      <c r="AS8">
        <v>1.19</v>
      </c>
      <c r="AT8" s="2">
        <v>-2E-3</v>
      </c>
      <c r="AU8">
        <v>-1.86</v>
      </c>
    </row>
    <row r="9" spans="1:47" x14ac:dyDescent="0.2">
      <c r="A9" t="s">
        <v>578</v>
      </c>
      <c r="B9" t="s">
        <v>618</v>
      </c>
      <c r="C9">
        <v>97</v>
      </c>
      <c r="D9" t="s">
        <v>479</v>
      </c>
      <c r="E9" t="s">
        <v>158</v>
      </c>
      <c r="F9" t="s">
        <v>50</v>
      </c>
      <c r="G9" t="s">
        <v>409</v>
      </c>
      <c r="H9" t="s">
        <v>163</v>
      </c>
      <c r="I9" t="s">
        <v>66</v>
      </c>
      <c r="J9" t="s">
        <v>555</v>
      </c>
      <c r="K9">
        <v>4</v>
      </c>
      <c r="L9">
        <v>7</v>
      </c>
      <c r="M9">
        <v>2</v>
      </c>
      <c r="N9">
        <v>1</v>
      </c>
      <c r="O9">
        <v>1</v>
      </c>
      <c r="P9">
        <v>1</v>
      </c>
      <c r="Q9">
        <v>4</v>
      </c>
      <c r="R9">
        <v>1</v>
      </c>
      <c r="S9">
        <v>0</v>
      </c>
      <c r="T9">
        <v>4.8099999999999996</v>
      </c>
      <c r="U9">
        <v>6.17</v>
      </c>
      <c r="V9">
        <v>25</v>
      </c>
      <c r="W9">
        <v>103</v>
      </c>
      <c r="X9">
        <v>68</v>
      </c>
      <c r="Y9">
        <v>16</v>
      </c>
      <c r="Z9">
        <v>10</v>
      </c>
      <c r="AA9">
        <v>8</v>
      </c>
      <c r="AB9">
        <v>12</v>
      </c>
      <c r="AC9">
        <v>1</v>
      </c>
      <c r="AD9">
        <v>5</v>
      </c>
      <c r="AE9">
        <v>0</v>
      </c>
      <c r="AF9">
        <v>72</v>
      </c>
      <c r="AG9">
        <v>0</v>
      </c>
      <c r="AH9">
        <v>0</v>
      </c>
      <c r="AI9">
        <v>0</v>
      </c>
      <c r="AJ9">
        <v>24</v>
      </c>
      <c r="AK9">
        <v>1</v>
      </c>
      <c r="AL9">
        <v>0</v>
      </c>
      <c r="AM9">
        <v>0</v>
      </c>
      <c r="AN9">
        <v>0</v>
      </c>
      <c r="AO9">
        <v>0</v>
      </c>
      <c r="AP9">
        <v>1</v>
      </c>
      <c r="AQ9">
        <v>0.8</v>
      </c>
      <c r="AR9">
        <v>0.29699999999999999</v>
      </c>
      <c r="AS9">
        <v>1.17</v>
      </c>
      <c r="AT9" s="2">
        <v>2.5999999999999999E-3</v>
      </c>
      <c r="AU9">
        <v>3.02</v>
      </c>
    </row>
    <row r="10" spans="1:47" x14ac:dyDescent="0.2">
      <c r="A10" t="s">
        <v>578</v>
      </c>
      <c r="B10" t="s">
        <v>618</v>
      </c>
      <c r="C10">
        <v>102</v>
      </c>
      <c r="D10" t="s">
        <v>200</v>
      </c>
      <c r="E10" t="s">
        <v>157</v>
      </c>
      <c r="F10" t="s">
        <v>50</v>
      </c>
      <c r="G10" t="s">
        <v>409</v>
      </c>
      <c r="H10" t="s">
        <v>407</v>
      </c>
      <c r="I10" t="s">
        <v>57</v>
      </c>
      <c r="K10">
        <v>4</v>
      </c>
      <c r="L10">
        <v>5.0999999999999996</v>
      </c>
      <c r="M10">
        <v>7</v>
      </c>
      <c r="N10">
        <v>3</v>
      </c>
      <c r="O10">
        <v>3</v>
      </c>
      <c r="P10">
        <v>2</v>
      </c>
      <c r="Q10">
        <v>1</v>
      </c>
      <c r="R10">
        <v>1</v>
      </c>
      <c r="S10">
        <v>0</v>
      </c>
      <c r="T10">
        <v>4.83</v>
      </c>
      <c r="U10">
        <v>6.2</v>
      </c>
      <c r="V10">
        <v>24</v>
      </c>
      <c r="W10">
        <v>102</v>
      </c>
      <c r="X10">
        <v>65</v>
      </c>
      <c r="Y10">
        <v>15</v>
      </c>
      <c r="Z10">
        <v>4</v>
      </c>
      <c r="AA10">
        <v>8</v>
      </c>
      <c r="AB10">
        <v>13</v>
      </c>
      <c r="AC10">
        <v>6</v>
      </c>
      <c r="AD10">
        <v>1</v>
      </c>
      <c r="AE10">
        <v>0</v>
      </c>
      <c r="AF10">
        <v>41</v>
      </c>
      <c r="AG10">
        <v>0</v>
      </c>
      <c r="AH10">
        <v>0</v>
      </c>
      <c r="AI10">
        <v>0</v>
      </c>
      <c r="AJ10">
        <v>22</v>
      </c>
      <c r="AK10">
        <v>1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0.96</v>
      </c>
      <c r="AR10">
        <v>5.3999999999999999E-2</v>
      </c>
      <c r="AS10">
        <v>1.43</v>
      </c>
      <c r="AT10" s="2">
        <v>5.0000000000000001E-4</v>
      </c>
      <c r="AU10">
        <v>0.8</v>
      </c>
    </row>
    <row r="11" spans="1:47" x14ac:dyDescent="0.2">
      <c r="A11" t="s">
        <v>578</v>
      </c>
      <c r="B11" t="s">
        <v>618</v>
      </c>
      <c r="C11">
        <v>110</v>
      </c>
      <c r="D11" t="s">
        <v>119</v>
      </c>
      <c r="E11" t="s">
        <v>158</v>
      </c>
      <c r="F11" t="s">
        <v>64</v>
      </c>
      <c r="G11" t="s">
        <v>411</v>
      </c>
      <c r="H11" t="s">
        <v>128</v>
      </c>
      <c r="I11" t="s">
        <v>57</v>
      </c>
      <c r="J11" t="s">
        <v>441</v>
      </c>
      <c r="K11">
        <v>8</v>
      </c>
      <c r="L11">
        <v>5.0999999999999996</v>
      </c>
      <c r="M11">
        <v>5</v>
      </c>
      <c r="N11">
        <v>1</v>
      </c>
      <c r="O11">
        <v>1</v>
      </c>
      <c r="P11">
        <v>1</v>
      </c>
      <c r="Q11">
        <v>4</v>
      </c>
      <c r="R11">
        <v>0</v>
      </c>
      <c r="S11">
        <v>0</v>
      </c>
      <c r="T11">
        <v>4.55</v>
      </c>
      <c r="U11">
        <v>5.84</v>
      </c>
      <c r="V11">
        <v>21</v>
      </c>
      <c r="W11">
        <v>87</v>
      </c>
      <c r="X11">
        <v>57</v>
      </c>
      <c r="Y11">
        <v>21</v>
      </c>
      <c r="Z11">
        <v>5</v>
      </c>
      <c r="AA11">
        <v>5</v>
      </c>
      <c r="AB11">
        <v>11</v>
      </c>
      <c r="AC11">
        <v>8</v>
      </c>
      <c r="AD11">
        <v>0</v>
      </c>
      <c r="AE11">
        <v>0</v>
      </c>
      <c r="AF11">
        <v>57</v>
      </c>
      <c r="AG11">
        <v>0</v>
      </c>
      <c r="AH11">
        <v>0</v>
      </c>
      <c r="AI11">
        <v>0</v>
      </c>
      <c r="AJ11">
        <v>20</v>
      </c>
      <c r="AK11">
        <v>1</v>
      </c>
      <c r="AL11">
        <v>0</v>
      </c>
      <c r="AM11">
        <v>0</v>
      </c>
      <c r="AN11">
        <v>1</v>
      </c>
      <c r="AO11">
        <v>0</v>
      </c>
      <c r="AP11">
        <v>0</v>
      </c>
      <c r="AQ11">
        <v>1</v>
      </c>
      <c r="AR11">
        <v>0.253</v>
      </c>
      <c r="AS11">
        <v>1.49</v>
      </c>
      <c r="AT11" s="2">
        <v>2.3E-3</v>
      </c>
      <c r="AU11">
        <v>1.96</v>
      </c>
    </row>
    <row r="12" spans="1:47" x14ac:dyDescent="0.2">
      <c r="A12" t="s">
        <v>578</v>
      </c>
      <c r="B12" t="s">
        <v>618</v>
      </c>
      <c r="C12">
        <v>117</v>
      </c>
      <c r="D12" t="s">
        <v>324</v>
      </c>
      <c r="E12" t="s">
        <v>157</v>
      </c>
      <c r="F12" t="s">
        <v>77</v>
      </c>
      <c r="G12" t="s">
        <v>409</v>
      </c>
      <c r="H12" t="s">
        <v>166</v>
      </c>
      <c r="I12" t="s">
        <v>66</v>
      </c>
      <c r="J12" t="s">
        <v>443</v>
      </c>
      <c r="K12">
        <v>6</v>
      </c>
      <c r="L12">
        <v>6</v>
      </c>
      <c r="M12">
        <v>9</v>
      </c>
      <c r="N12">
        <v>4</v>
      </c>
      <c r="O12">
        <v>4</v>
      </c>
      <c r="P12">
        <v>1</v>
      </c>
      <c r="Q12">
        <v>3</v>
      </c>
      <c r="R12">
        <v>2</v>
      </c>
      <c r="S12">
        <v>0</v>
      </c>
      <c r="T12">
        <v>4.68</v>
      </c>
      <c r="U12">
        <v>5.95</v>
      </c>
      <c r="V12">
        <v>27</v>
      </c>
      <c r="W12">
        <v>92</v>
      </c>
      <c r="X12">
        <v>58</v>
      </c>
      <c r="Y12">
        <v>19</v>
      </c>
      <c r="Z12">
        <v>5</v>
      </c>
      <c r="AA12">
        <v>2</v>
      </c>
      <c r="AB12">
        <v>21</v>
      </c>
      <c r="AC12">
        <v>9</v>
      </c>
      <c r="AD12">
        <v>3</v>
      </c>
      <c r="AE12">
        <v>0</v>
      </c>
      <c r="AF12">
        <v>40</v>
      </c>
      <c r="AG12">
        <v>0</v>
      </c>
      <c r="AH12">
        <v>0</v>
      </c>
      <c r="AI12">
        <v>0</v>
      </c>
      <c r="AJ12">
        <v>26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0.71</v>
      </c>
      <c r="AR12">
        <v>-0.115</v>
      </c>
      <c r="AS12">
        <v>1.59</v>
      </c>
      <c r="AT12" s="2">
        <v>-1.5E-3</v>
      </c>
      <c r="AU12">
        <v>-1.1100000000000001</v>
      </c>
    </row>
    <row r="13" spans="1:47" x14ac:dyDescent="0.2">
      <c r="A13" t="s">
        <v>578</v>
      </c>
      <c r="B13" t="s">
        <v>618</v>
      </c>
      <c r="C13">
        <v>122</v>
      </c>
      <c r="D13" t="s">
        <v>484</v>
      </c>
      <c r="E13" t="s">
        <v>157</v>
      </c>
      <c r="F13" t="s">
        <v>227</v>
      </c>
      <c r="G13" t="s">
        <v>410</v>
      </c>
      <c r="H13" t="s">
        <v>573</v>
      </c>
      <c r="I13" t="s">
        <v>57</v>
      </c>
      <c r="J13" t="s">
        <v>444</v>
      </c>
      <c r="K13">
        <v>4</v>
      </c>
      <c r="L13">
        <v>6</v>
      </c>
      <c r="M13">
        <v>6</v>
      </c>
      <c r="N13">
        <v>3</v>
      </c>
      <c r="O13">
        <v>3</v>
      </c>
      <c r="P13">
        <v>1</v>
      </c>
      <c r="Q13">
        <v>3</v>
      </c>
      <c r="R13">
        <v>2</v>
      </c>
      <c r="S13">
        <v>1</v>
      </c>
      <c r="T13">
        <v>4.67</v>
      </c>
      <c r="U13">
        <v>6.09</v>
      </c>
      <c r="V13">
        <v>26</v>
      </c>
      <c r="W13">
        <v>103</v>
      </c>
      <c r="X13">
        <v>65</v>
      </c>
      <c r="Y13">
        <v>19</v>
      </c>
      <c r="Z13">
        <v>6</v>
      </c>
      <c r="AA13">
        <v>9</v>
      </c>
      <c r="AB13">
        <v>12</v>
      </c>
      <c r="AC13">
        <v>3</v>
      </c>
      <c r="AD13">
        <v>4</v>
      </c>
      <c r="AE13">
        <v>0</v>
      </c>
      <c r="AF13">
        <v>50</v>
      </c>
      <c r="AG13">
        <v>0</v>
      </c>
      <c r="AH13">
        <v>0</v>
      </c>
      <c r="AI13">
        <v>0</v>
      </c>
      <c r="AJ13">
        <v>24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0.32</v>
      </c>
      <c r="AR13">
        <v>2.3E-2</v>
      </c>
      <c r="AS13">
        <v>0.51</v>
      </c>
      <c r="AT13" s="2">
        <v>2.0000000000000001E-4</v>
      </c>
      <c r="AU13">
        <v>0.25</v>
      </c>
    </row>
    <row r="14" spans="1:47" x14ac:dyDescent="0.2">
      <c r="A14" t="s">
        <v>578</v>
      </c>
      <c r="B14" t="s">
        <v>618</v>
      </c>
      <c r="C14">
        <v>127</v>
      </c>
      <c r="D14" t="s">
        <v>486</v>
      </c>
      <c r="E14" t="s">
        <v>157</v>
      </c>
      <c r="F14" t="s">
        <v>574</v>
      </c>
      <c r="G14" t="s">
        <v>570</v>
      </c>
      <c r="H14" t="s">
        <v>210</v>
      </c>
      <c r="I14" t="s">
        <v>57</v>
      </c>
      <c r="K14">
        <v>5</v>
      </c>
      <c r="L14">
        <v>6</v>
      </c>
      <c r="M14">
        <v>4</v>
      </c>
      <c r="N14">
        <v>2</v>
      </c>
      <c r="O14">
        <v>2</v>
      </c>
      <c r="P14">
        <v>1</v>
      </c>
      <c r="Q14">
        <v>5</v>
      </c>
      <c r="R14">
        <v>0</v>
      </c>
      <c r="S14">
        <v>0</v>
      </c>
      <c r="T14">
        <v>4.54</v>
      </c>
      <c r="U14">
        <v>5.77</v>
      </c>
      <c r="V14">
        <v>23</v>
      </c>
      <c r="W14">
        <v>85</v>
      </c>
      <c r="X14">
        <v>57</v>
      </c>
      <c r="Y14">
        <v>13</v>
      </c>
      <c r="Z14">
        <v>10</v>
      </c>
      <c r="AA14">
        <v>5</v>
      </c>
      <c r="AB14">
        <v>12</v>
      </c>
      <c r="AC14">
        <v>3</v>
      </c>
      <c r="AD14">
        <v>2</v>
      </c>
      <c r="AE14">
        <v>0</v>
      </c>
      <c r="AF14">
        <v>60</v>
      </c>
      <c r="AG14">
        <v>0</v>
      </c>
      <c r="AH14">
        <v>0</v>
      </c>
      <c r="AI14">
        <v>0</v>
      </c>
      <c r="AJ14">
        <v>22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1.06</v>
      </c>
      <c r="AR14">
        <v>4.2999999999999997E-2</v>
      </c>
      <c r="AS14">
        <v>1.71</v>
      </c>
      <c r="AT14" s="2">
        <v>4.0000000000000002E-4</v>
      </c>
      <c r="AU14">
        <v>0.95</v>
      </c>
    </row>
    <row r="15" spans="1:47" x14ac:dyDescent="0.2">
      <c r="A15" t="s">
        <v>578</v>
      </c>
      <c r="B15" t="s">
        <v>618</v>
      </c>
      <c r="C15">
        <v>132</v>
      </c>
      <c r="D15" t="s">
        <v>212</v>
      </c>
      <c r="E15" t="s">
        <v>157</v>
      </c>
      <c r="F15" t="s">
        <v>80</v>
      </c>
      <c r="G15" t="s">
        <v>409</v>
      </c>
      <c r="H15" t="s">
        <v>551</v>
      </c>
      <c r="I15" t="s">
        <v>57</v>
      </c>
      <c r="J15" t="s">
        <v>447</v>
      </c>
      <c r="K15">
        <v>5</v>
      </c>
      <c r="L15">
        <v>5.2</v>
      </c>
      <c r="M15">
        <v>3</v>
      </c>
      <c r="N15">
        <v>1</v>
      </c>
      <c r="O15">
        <v>1</v>
      </c>
      <c r="P15">
        <v>2</v>
      </c>
      <c r="Q15">
        <v>9</v>
      </c>
      <c r="R15">
        <v>0</v>
      </c>
      <c r="S15">
        <v>0</v>
      </c>
      <c r="T15">
        <v>4.34</v>
      </c>
      <c r="U15">
        <v>5.45</v>
      </c>
      <c r="V15">
        <v>22</v>
      </c>
      <c r="W15">
        <v>107</v>
      </c>
      <c r="X15">
        <v>70</v>
      </c>
      <c r="Y15">
        <v>14</v>
      </c>
      <c r="Z15">
        <v>16</v>
      </c>
      <c r="AA15">
        <v>4</v>
      </c>
      <c r="AB15">
        <v>7</v>
      </c>
      <c r="AC15">
        <v>4</v>
      </c>
      <c r="AD15">
        <v>1</v>
      </c>
      <c r="AE15">
        <v>0</v>
      </c>
      <c r="AF15">
        <v>66</v>
      </c>
      <c r="AG15">
        <v>0</v>
      </c>
      <c r="AH15">
        <v>0</v>
      </c>
      <c r="AI15">
        <v>0</v>
      </c>
      <c r="AJ15">
        <v>20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0.91</v>
      </c>
      <c r="AR15">
        <v>0.217</v>
      </c>
      <c r="AS15">
        <v>1.6</v>
      </c>
      <c r="AT15" s="2">
        <v>2.3E-3</v>
      </c>
      <c r="AU15">
        <v>2.1</v>
      </c>
    </row>
    <row r="16" spans="1:47" x14ac:dyDescent="0.2">
      <c r="A16" t="s">
        <v>578</v>
      </c>
      <c r="B16" t="s">
        <v>618</v>
      </c>
      <c r="C16">
        <v>137</v>
      </c>
      <c r="D16" t="s">
        <v>137</v>
      </c>
      <c r="E16" t="s">
        <v>157</v>
      </c>
      <c r="F16" t="s">
        <v>117</v>
      </c>
      <c r="G16" t="s">
        <v>410</v>
      </c>
      <c r="H16" t="s">
        <v>107</v>
      </c>
      <c r="I16" t="s">
        <v>52</v>
      </c>
      <c r="J16" t="s">
        <v>508</v>
      </c>
      <c r="K16">
        <v>4</v>
      </c>
      <c r="L16">
        <v>4.0999999999999996</v>
      </c>
      <c r="M16">
        <v>6</v>
      </c>
      <c r="N16">
        <v>4</v>
      </c>
      <c r="O16">
        <v>4</v>
      </c>
      <c r="P16">
        <v>4</v>
      </c>
      <c r="Q16">
        <v>2</v>
      </c>
      <c r="R16">
        <v>1</v>
      </c>
      <c r="S16">
        <v>0</v>
      </c>
      <c r="T16">
        <v>4.53</v>
      </c>
      <c r="U16">
        <v>5.58</v>
      </c>
      <c r="V16">
        <v>21</v>
      </c>
      <c r="W16">
        <v>81</v>
      </c>
      <c r="X16">
        <v>47</v>
      </c>
      <c r="Y16">
        <v>11</v>
      </c>
      <c r="Z16">
        <v>4</v>
      </c>
      <c r="AA16">
        <v>4</v>
      </c>
      <c r="AB16">
        <v>11</v>
      </c>
      <c r="AC16">
        <v>3</v>
      </c>
      <c r="AD16">
        <v>2</v>
      </c>
      <c r="AE16">
        <v>0</v>
      </c>
      <c r="AF16">
        <v>33</v>
      </c>
      <c r="AG16">
        <v>2</v>
      </c>
      <c r="AH16">
        <v>1</v>
      </c>
      <c r="AI16">
        <v>0</v>
      </c>
      <c r="AJ16">
        <v>17</v>
      </c>
      <c r="AK16">
        <v>2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1.04</v>
      </c>
      <c r="AR16">
        <v>-0.153</v>
      </c>
      <c r="AS16">
        <v>2.38</v>
      </c>
      <c r="AT16" s="2">
        <v>-2.0999999999999999E-3</v>
      </c>
      <c r="AU16">
        <v>-1.29</v>
      </c>
    </row>
    <row r="17" spans="1:47" x14ac:dyDescent="0.2">
      <c r="A17" t="s">
        <v>578</v>
      </c>
      <c r="B17" t="s">
        <v>618</v>
      </c>
      <c r="C17">
        <v>142</v>
      </c>
      <c r="D17" t="s">
        <v>139</v>
      </c>
      <c r="E17" t="s">
        <v>157</v>
      </c>
      <c r="F17" t="s">
        <v>77</v>
      </c>
      <c r="G17" t="s">
        <v>409</v>
      </c>
      <c r="H17" t="s">
        <v>575</v>
      </c>
      <c r="I17" t="s">
        <v>57</v>
      </c>
      <c r="K17">
        <v>4</v>
      </c>
      <c r="L17">
        <v>6</v>
      </c>
      <c r="M17">
        <v>7</v>
      </c>
      <c r="N17">
        <v>2</v>
      </c>
      <c r="O17">
        <v>2</v>
      </c>
      <c r="P17">
        <v>1</v>
      </c>
      <c r="Q17">
        <v>5</v>
      </c>
      <c r="R17">
        <v>0</v>
      </c>
      <c r="S17">
        <v>0</v>
      </c>
      <c r="T17">
        <v>4.4400000000000004</v>
      </c>
      <c r="U17">
        <v>5.36</v>
      </c>
      <c r="V17">
        <v>25</v>
      </c>
      <c r="W17">
        <v>90</v>
      </c>
      <c r="X17">
        <v>63</v>
      </c>
      <c r="Y17">
        <v>15</v>
      </c>
      <c r="Z17">
        <v>9</v>
      </c>
      <c r="AA17">
        <v>13</v>
      </c>
      <c r="AB17">
        <v>6</v>
      </c>
      <c r="AC17">
        <v>3</v>
      </c>
      <c r="AD17">
        <v>0</v>
      </c>
      <c r="AE17">
        <v>0</v>
      </c>
      <c r="AF17">
        <v>54</v>
      </c>
      <c r="AG17">
        <v>0</v>
      </c>
      <c r="AH17">
        <v>0</v>
      </c>
      <c r="AI17">
        <v>0</v>
      </c>
      <c r="AJ17">
        <v>24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1.18</v>
      </c>
      <c r="AR17">
        <v>6.6000000000000003E-2</v>
      </c>
      <c r="AS17">
        <v>2.13</v>
      </c>
      <c r="AT17" s="2">
        <v>6.9999999999999999E-4</v>
      </c>
      <c r="AU17">
        <v>1.28</v>
      </c>
    </row>
    <row r="18" spans="1:47" x14ac:dyDescent="0.2">
      <c r="A18" t="s">
        <v>578</v>
      </c>
      <c r="B18" t="s">
        <v>618</v>
      </c>
      <c r="C18">
        <v>147</v>
      </c>
      <c r="D18" t="s">
        <v>141</v>
      </c>
      <c r="E18" t="s">
        <v>157</v>
      </c>
      <c r="F18" t="s">
        <v>64</v>
      </c>
      <c r="G18" t="s">
        <v>411</v>
      </c>
      <c r="H18" t="s">
        <v>97</v>
      </c>
      <c r="I18" t="s">
        <v>52</v>
      </c>
      <c r="K18">
        <v>4</v>
      </c>
      <c r="L18">
        <v>4.0999999999999996</v>
      </c>
      <c r="M18">
        <v>6</v>
      </c>
      <c r="N18">
        <v>2</v>
      </c>
      <c r="O18">
        <v>2</v>
      </c>
      <c r="P18">
        <v>2</v>
      </c>
      <c r="Q18">
        <v>3</v>
      </c>
      <c r="R18">
        <v>1</v>
      </c>
      <c r="S18">
        <v>0</v>
      </c>
      <c r="T18">
        <v>4.42</v>
      </c>
      <c r="U18">
        <v>5.39</v>
      </c>
      <c r="V18">
        <v>21</v>
      </c>
      <c r="W18">
        <v>76</v>
      </c>
      <c r="X18">
        <v>49</v>
      </c>
      <c r="Y18">
        <v>13</v>
      </c>
      <c r="Z18">
        <v>6</v>
      </c>
      <c r="AA18">
        <v>1</v>
      </c>
      <c r="AB18">
        <v>15</v>
      </c>
      <c r="AC18">
        <v>10</v>
      </c>
      <c r="AD18">
        <v>2</v>
      </c>
      <c r="AE18">
        <v>0</v>
      </c>
      <c r="AF18">
        <v>44</v>
      </c>
      <c r="AG18">
        <v>0</v>
      </c>
      <c r="AH18">
        <v>0</v>
      </c>
      <c r="AI18">
        <v>0</v>
      </c>
      <c r="AJ18">
        <v>19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1.05</v>
      </c>
      <c r="AR18">
        <v>7.2999999999999995E-2</v>
      </c>
      <c r="AS18">
        <v>2.02</v>
      </c>
      <c r="AT18" s="2">
        <v>8.9999999999999998E-4</v>
      </c>
      <c r="AU18">
        <v>0.47</v>
      </c>
    </row>
    <row r="19" spans="1:47" x14ac:dyDescent="0.2">
      <c r="A19" t="s">
        <v>578</v>
      </c>
      <c r="B19" t="s">
        <v>618</v>
      </c>
      <c r="C19">
        <v>151</v>
      </c>
      <c r="D19" t="s">
        <v>517</v>
      </c>
      <c r="E19" t="s">
        <v>158</v>
      </c>
      <c r="F19" t="s">
        <v>80</v>
      </c>
      <c r="G19" t="s">
        <v>409</v>
      </c>
      <c r="H19" t="s">
        <v>128</v>
      </c>
      <c r="I19" t="s">
        <v>57</v>
      </c>
      <c r="J19" t="s">
        <v>510</v>
      </c>
      <c r="K19">
        <v>5</v>
      </c>
      <c r="L19">
        <v>6</v>
      </c>
      <c r="M19">
        <v>4</v>
      </c>
      <c r="N19">
        <v>2</v>
      </c>
      <c r="O19">
        <v>2</v>
      </c>
      <c r="P19">
        <v>1</v>
      </c>
      <c r="Q19">
        <v>6</v>
      </c>
      <c r="R19">
        <v>1</v>
      </c>
      <c r="S19">
        <v>0</v>
      </c>
      <c r="T19">
        <v>4.34</v>
      </c>
      <c r="U19">
        <v>5.31</v>
      </c>
      <c r="V19">
        <v>22</v>
      </c>
      <c r="W19">
        <v>87</v>
      </c>
      <c r="X19">
        <v>62</v>
      </c>
      <c r="Y19">
        <v>13</v>
      </c>
      <c r="Z19">
        <v>9</v>
      </c>
      <c r="AA19">
        <v>6</v>
      </c>
      <c r="AB19">
        <v>9</v>
      </c>
      <c r="AC19">
        <v>4</v>
      </c>
      <c r="AD19">
        <v>1</v>
      </c>
      <c r="AE19">
        <v>0</v>
      </c>
      <c r="AF19">
        <v>61</v>
      </c>
      <c r="AG19">
        <v>0</v>
      </c>
      <c r="AH19">
        <v>0</v>
      </c>
      <c r="AI19">
        <v>0</v>
      </c>
      <c r="AJ19">
        <v>21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0.78</v>
      </c>
      <c r="AR19">
        <v>0.14499999999999999</v>
      </c>
      <c r="AS19">
        <v>1.42</v>
      </c>
      <c r="AT19" s="2">
        <v>1.6000000000000001E-3</v>
      </c>
      <c r="AU19">
        <v>1.45</v>
      </c>
    </row>
    <row r="20" spans="1:47" x14ac:dyDescent="0.2">
      <c r="A20" t="s">
        <v>578</v>
      </c>
      <c r="B20" t="s">
        <v>618</v>
      </c>
      <c r="C20">
        <v>156</v>
      </c>
      <c r="D20" t="s">
        <v>146</v>
      </c>
      <c r="E20" t="s">
        <v>158</v>
      </c>
      <c r="F20" t="s">
        <v>565</v>
      </c>
      <c r="G20" t="s">
        <v>570</v>
      </c>
      <c r="H20" t="s">
        <v>551</v>
      </c>
      <c r="I20" t="s">
        <v>52</v>
      </c>
      <c r="K20">
        <v>4</v>
      </c>
      <c r="L20">
        <v>4.0999999999999996</v>
      </c>
      <c r="M20">
        <v>4</v>
      </c>
      <c r="N20">
        <v>1</v>
      </c>
      <c r="O20">
        <v>1</v>
      </c>
      <c r="P20">
        <v>2</v>
      </c>
      <c r="Q20">
        <v>3</v>
      </c>
      <c r="R20">
        <v>0</v>
      </c>
      <c r="S20">
        <v>0</v>
      </c>
      <c r="T20">
        <v>4.25</v>
      </c>
      <c r="U20">
        <v>5.22</v>
      </c>
      <c r="V20">
        <v>19</v>
      </c>
      <c r="W20">
        <v>78</v>
      </c>
      <c r="X20">
        <v>43</v>
      </c>
      <c r="Y20">
        <v>11</v>
      </c>
      <c r="Z20">
        <v>5</v>
      </c>
      <c r="AA20">
        <v>4</v>
      </c>
      <c r="AB20">
        <v>10</v>
      </c>
      <c r="AC20">
        <v>4</v>
      </c>
      <c r="AD20">
        <v>3</v>
      </c>
      <c r="AE20">
        <v>0</v>
      </c>
      <c r="AF20">
        <v>52</v>
      </c>
      <c r="AG20">
        <v>0</v>
      </c>
      <c r="AH20">
        <v>0</v>
      </c>
      <c r="AI20">
        <v>0</v>
      </c>
      <c r="AJ20">
        <v>17</v>
      </c>
      <c r="AK20">
        <v>3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1.04</v>
      </c>
      <c r="AR20">
        <v>2.5000000000000001E-2</v>
      </c>
      <c r="AS20">
        <v>2.12</v>
      </c>
      <c r="AT20" s="2">
        <v>2.9999999999999997E-4</v>
      </c>
      <c r="AU20">
        <v>0.62</v>
      </c>
    </row>
    <row r="21" spans="1:47" x14ac:dyDescent="0.2">
      <c r="A21" t="s">
        <v>578</v>
      </c>
      <c r="B21" t="s">
        <v>618</v>
      </c>
      <c r="C21">
        <v>161</v>
      </c>
      <c r="D21" t="s">
        <v>391</v>
      </c>
      <c r="E21" t="s">
        <v>157</v>
      </c>
      <c r="F21" t="s">
        <v>566</v>
      </c>
      <c r="G21" t="s">
        <v>570</v>
      </c>
      <c r="H21" t="s">
        <v>576</v>
      </c>
      <c r="I21" t="s">
        <v>429</v>
      </c>
      <c r="J21" t="s">
        <v>562</v>
      </c>
      <c r="K21">
        <v>5</v>
      </c>
      <c r="L21">
        <v>1.1000000000000001</v>
      </c>
      <c r="M21">
        <v>7</v>
      </c>
      <c r="N21">
        <v>8</v>
      </c>
      <c r="O21">
        <v>8</v>
      </c>
      <c r="P21">
        <v>2</v>
      </c>
      <c r="Q21">
        <v>3</v>
      </c>
      <c r="R21">
        <v>0</v>
      </c>
      <c r="S21">
        <v>1</v>
      </c>
      <c r="T21">
        <v>4.8600000000000003</v>
      </c>
      <c r="U21">
        <v>5.23</v>
      </c>
      <c r="V21">
        <v>14</v>
      </c>
      <c r="W21">
        <v>48</v>
      </c>
      <c r="X21">
        <v>29</v>
      </c>
      <c r="Y21">
        <v>8</v>
      </c>
      <c r="Z21">
        <v>3</v>
      </c>
      <c r="AA21">
        <v>3</v>
      </c>
      <c r="AB21">
        <v>5</v>
      </c>
      <c r="AC21">
        <v>3</v>
      </c>
      <c r="AD21">
        <v>1</v>
      </c>
      <c r="AE21">
        <v>0</v>
      </c>
      <c r="AF21">
        <v>9</v>
      </c>
      <c r="AG21">
        <v>0</v>
      </c>
      <c r="AH21">
        <v>0</v>
      </c>
      <c r="AI21">
        <v>0</v>
      </c>
      <c r="AJ21">
        <v>11</v>
      </c>
      <c r="AK21">
        <v>2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1.45</v>
      </c>
      <c r="AR21">
        <v>-0.33700000000000002</v>
      </c>
      <c r="AS21">
        <v>0</v>
      </c>
      <c r="AT21" s="2">
        <v>0</v>
      </c>
      <c r="AU21">
        <v>-5.54</v>
      </c>
    </row>
    <row r="22" spans="1:47" x14ac:dyDescent="0.2">
      <c r="A22" t="s">
        <v>578</v>
      </c>
      <c r="H22" t="s">
        <v>546</v>
      </c>
      <c r="J22" t="s">
        <v>577</v>
      </c>
      <c r="K22">
        <v>4.5999999999999996</v>
      </c>
      <c r="L22">
        <v>109.1</v>
      </c>
      <c r="M22">
        <v>115</v>
      </c>
      <c r="N22">
        <v>61</v>
      </c>
      <c r="O22">
        <v>59</v>
      </c>
      <c r="P22">
        <v>26</v>
      </c>
      <c r="Q22">
        <v>78</v>
      </c>
      <c r="R22">
        <v>22</v>
      </c>
      <c r="S22">
        <v>4</v>
      </c>
      <c r="T22">
        <v>4.8600000000000003</v>
      </c>
      <c r="U22">
        <v>5.23</v>
      </c>
      <c r="V22">
        <v>462</v>
      </c>
      <c r="W22">
        <v>1794</v>
      </c>
      <c r="X22" s="3">
        <v>0.66</v>
      </c>
      <c r="Y22" s="3">
        <v>0.16</v>
      </c>
      <c r="Z22" s="3">
        <v>0.08</v>
      </c>
      <c r="AA22">
        <v>0.47</v>
      </c>
      <c r="AC22" s="3">
        <v>0.28000000000000003</v>
      </c>
      <c r="AD22" s="3">
        <v>0.12</v>
      </c>
      <c r="AE22">
        <v>0</v>
      </c>
      <c r="AF22">
        <v>49</v>
      </c>
      <c r="AG22">
        <v>2</v>
      </c>
      <c r="AH22">
        <v>1</v>
      </c>
      <c r="AI22">
        <v>0</v>
      </c>
      <c r="AJ22">
        <v>430</v>
      </c>
      <c r="AK22">
        <v>27</v>
      </c>
      <c r="AL22">
        <v>1</v>
      </c>
      <c r="AM22">
        <v>2</v>
      </c>
      <c r="AN22">
        <v>9</v>
      </c>
      <c r="AO22">
        <v>2</v>
      </c>
      <c r="AP22">
        <v>2</v>
      </c>
      <c r="AQ22">
        <v>0.82</v>
      </c>
      <c r="AR22">
        <v>0.498</v>
      </c>
      <c r="AS22">
        <v>1.21</v>
      </c>
      <c r="AT22" s="2">
        <v>7.3000000000000001E-3</v>
      </c>
      <c r="AU22">
        <v>1.88</v>
      </c>
    </row>
  </sheetData>
  <hyperlinks>
    <hyperlink ref="E1" r:id="rId1" xr:uid="{295344C8-94D6-3449-88D4-554711D8A191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D42F3-D6E5-8047-91B8-05EA56AF46BE}">
  <dimension ref="A1:AU23"/>
  <sheetViews>
    <sheetView workbookViewId="0">
      <selection activeCell="B2" sqref="B2:B22"/>
    </sheetView>
  </sheetViews>
  <sheetFormatPr baseColWidth="10" defaultRowHeight="16" x14ac:dyDescent="0.2"/>
  <sheetData>
    <row r="1" spans="1:47" x14ac:dyDescent="0.2">
      <c r="A1" t="s">
        <v>569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s="2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220</v>
      </c>
      <c r="B2" t="s">
        <v>618</v>
      </c>
      <c r="C2">
        <v>54</v>
      </c>
      <c r="D2" t="s">
        <v>83</v>
      </c>
      <c r="E2" t="s">
        <v>157</v>
      </c>
      <c r="F2" t="s">
        <v>102</v>
      </c>
      <c r="G2" t="s">
        <v>410</v>
      </c>
      <c r="H2" t="s">
        <v>152</v>
      </c>
      <c r="I2" t="s">
        <v>57</v>
      </c>
      <c r="K2">
        <v>99</v>
      </c>
      <c r="L2">
        <v>5.0999999999999996</v>
      </c>
      <c r="M2">
        <v>4</v>
      </c>
      <c r="N2">
        <v>1</v>
      </c>
      <c r="O2">
        <v>1</v>
      </c>
      <c r="P2">
        <v>1</v>
      </c>
      <c r="Q2">
        <v>2</v>
      </c>
      <c r="R2">
        <v>0</v>
      </c>
      <c r="S2">
        <v>0</v>
      </c>
      <c r="T2">
        <v>1.69</v>
      </c>
      <c r="U2">
        <v>3.03</v>
      </c>
      <c r="V2">
        <v>20</v>
      </c>
      <c r="W2">
        <v>86</v>
      </c>
      <c r="X2">
        <v>57</v>
      </c>
      <c r="Y2">
        <v>15</v>
      </c>
      <c r="Z2">
        <v>6</v>
      </c>
      <c r="AA2">
        <v>7</v>
      </c>
      <c r="AB2">
        <v>10</v>
      </c>
      <c r="AC2">
        <v>3</v>
      </c>
      <c r="AD2">
        <v>2</v>
      </c>
      <c r="AE2">
        <v>0</v>
      </c>
      <c r="AF2">
        <v>57</v>
      </c>
      <c r="AG2">
        <v>0</v>
      </c>
      <c r="AH2">
        <v>0</v>
      </c>
      <c r="AI2">
        <v>1</v>
      </c>
      <c r="AJ2">
        <v>19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1.03</v>
      </c>
      <c r="AR2" s="2">
        <v>0.22900000000000001</v>
      </c>
      <c r="AS2">
        <v>0.83</v>
      </c>
      <c r="AT2" s="2">
        <v>1.1000000000000001E-3</v>
      </c>
      <c r="AU2">
        <v>2.5099999999999998</v>
      </c>
    </row>
    <row r="3" spans="1:47" x14ac:dyDescent="0.2">
      <c r="A3" t="s">
        <v>220</v>
      </c>
      <c r="B3" t="s">
        <v>618</v>
      </c>
      <c r="C3">
        <v>59</v>
      </c>
      <c r="D3" t="s">
        <v>556</v>
      </c>
      <c r="E3" t="s">
        <v>157</v>
      </c>
      <c r="F3" t="s">
        <v>59</v>
      </c>
      <c r="G3" t="s">
        <v>409</v>
      </c>
      <c r="H3" t="s">
        <v>132</v>
      </c>
      <c r="I3" t="s">
        <v>66</v>
      </c>
      <c r="J3" t="s">
        <v>167</v>
      </c>
      <c r="K3">
        <v>4</v>
      </c>
      <c r="L3">
        <v>7</v>
      </c>
      <c r="M3">
        <v>4</v>
      </c>
      <c r="N3">
        <v>1</v>
      </c>
      <c r="O3">
        <v>1</v>
      </c>
      <c r="P3">
        <v>1</v>
      </c>
      <c r="Q3">
        <v>7</v>
      </c>
      <c r="R3">
        <v>1</v>
      </c>
      <c r="S3">
        <v>0</v>
      </c>
      <c r="T3">
        <v>1.46</v>
      </c>
      <c r="U3">
        <v>3.3</v>
      </c>
      <c r="V3">
        <v>24</v>
      </c>
      <c r="W3">
        <v>96</v>
      </c>
      <c r="X3">
        <v>65</v>
      </c>
      <c r="Y3">
        <v>12</v>
      </c>
      <c r="Z3">
        <v>11</v>
      </c>
      <c r="AA3">
        <v>7</v>
      </c>
      <c r="AB3">
        <v>9</v>
      </c>
      <c r="AC3">
        <v>4</v>
      </c>
      <c r="AD3">
        <v>0</v>
      </c>
      <c r="AE3">
        <v>0</v>
      </c>
      <c r="AF3">
        <v>71</v>
      </c>
      <c r="AG3">
        <v>0</v>
      </c>
      <c r="AH3">
        <v>1</v>
      </c>
      <c r="AI3">
        <v>1</v>
      </c>
      <c r="AJ3">
        <v>23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0.82</v>
      </c>
      <c r="AR3" s="2">
        <v>0.23599999999999999</v>
      </c>
      <c r="AS3">
        <v>0.72</v>
      </c>
      <c r="AT3" s="2">
        <v>1.2999999999999999E-3</v>
      </c>
      <c r="AU3">
        <v>2.79</v>
      </c>
    </row>
    <row r="4" spans="1:47" x14ac:dyDescent="0.2">
      <c r="A4" t="s">
        <v>220</v>
      </c>
      <c r="B4" t="s">
        <v>618</v>
      </c>
      <c r="C4">
        <v>63</v>
      </c>
      <c r="D4" t="s">
        <v>557</v>
      </c>
      <c r="E4" t="s">
        <v>158</v>
      </c>
      <c r="F4" t="s">
        <v>227</v>
      </c>
      <c r="G4" t="s">
        <v>410</v>
      </c>
      <c r="H4" t="s">
        <v>124</v>
      </c>
      <c r="I4" t="s">
        <v>66</v>
      </c>
      <c r="J4" t="s">
        <v>169</v>
      </c>
      <c r="K4">
        <v>4</v>
      </c>
      <c r="L4">
        <v>7</v>
      </c>
      <c r="M4">
        <v>6</v>
      </c>
      <c r="N4">
        <v>2</v>
      </c>
      <c r="O4">
        <v>2</v>
      </c>
      <c r="P4">
        <v>1</v>
      </c>
      <c r="Q4">
        <v>5</v>
      </c>
      <c r="R4">
        <v>1</v>
      </c>
      <c r="S4">
        <v>0</v>
      </c>
      <c r="T4">
        <v>1.86</v>
      </c>
      <c r="U4">
        <v>3.58</v>
      </c>
      <c r="V4">
        <v>26</v>
      </c>
      <c r="W4">
        <v>111</v>
      </c>
      <c r="X4">
        <v>70</v>
      </c>
      <c r="Y4">
        <v>20</v>
      </c>
      <c r="Z4">
        <v>8</v>
      </c>
      <c r="AA4">
        <v>8</v>
      </c>
      <c r="AB4">
        <v>12</v>
      </c>
      <c r="AC4">
        <v>5</v>
      </c>
      <c r="AD4">
        <v>1</v>
      </c>
      <c r="AE4">
        <v>0</v>
      </c>
      <c r="AF4">
        <v>61</v>
      </c>
      <c r="AG4">
        <v>0</v>
      </c>
      <c r="AH4">
        <v>0</v>
      </c>
      <c r="AI4">
        <v>0</v>
      </c>
      <c r="AJ4">
        <v>25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0.94</v>
      </c>
      <c r="AR4" s="2">
        <v>0.21299999999999999</v>
      </c>
      <c r="AS4">
        <v>0.72</v>
      </c>
      <c r="AT4" s="2">
        <v>1E-3</v>
      </c>
      <c r="AU4">
        <v>2.02</v>
      </c>
    </row>
    <row r="5" spans="1:47" x14ac:dyDescent="0.2">
      <c r="A5" t="s">
        <v>220</v>
      </c>
      <c r="B5" t="s">
        <v>618</v>
      </c>
      <c r="C5">
        <v>67</v>
      </c>
      <c r="D5" t="s">
        <v>237</v>
      </c>
      <c r="E5" t="s">
        <v>158</v>
      </c>
      <c r="F5" t="s">
        <v>55</v>
      </c>
      <c r="G5" t="s">
        <v>452</v>
      </c>
      <c r="H5" t="s">
        <v>492</v>
      </c>
      <c r="I5" t="s">
        <v>57</v>
      </c>
      <c r="J5" t="s">
        <v>75</v>
      </c>
      <c r="K5">
        <v>4</v>
      </c>
      <c r="L5">
        <v>5.0999999999999996</v>
      </c>
      <c r="M5">
        <v>5</v>
      </c>
      <c r="N5">
        <v>4</v>
      </c>
      <c r="O5">
        <v>4</v>
      </c>
      <c r="P5">
        <v>2</v>
      </c>
      <c r="Q5">
        <v>6</v>
      </c>
      <c r="R5">
        <v>3</v>
      </c>
      <c r="S5">
        <v>0</v>
      </c>
      <c r="T5">
        <v>2.92</v>
      </c>
      <c r="U5">
        <v>4.84</v>
      </c>
      <c r="V5">
        <v>23</v>
      </c>
      <c r="W5">
        <v>87</v>
      </c>
      <c r="X5">
        <v>59</v>
      </c>
      <c r="Y5">
        <v>16</v>
      </c>
      <c r="Z5">
        <v>9</v>
      </c>
      <c r="AA5">
        <v>7</v>
      </c>
      <c r="AB5">
        <v>8</v>
      </c>
      <c r="AC5">
        <v>4</v>
      </c>
      <c r="AD5">
        <v>0</v>
      </c>
      <c r="AE5">
        <v>0</v>
      </c>
      <c r="AF5">
        <v>46</v>
      </c>
      <c r="AG5">
        <v>0</v>
      </c>
      <c r="AH5">
        <v>0</v>
      </c>
      <c r="AI5">
        <v>0</v>
      </c>
      <c r="AJ5">
        <v>21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0.76</v>
      </c>
      <c r="AR5" s="2">
        <v>-0.16</v>
      </c>
      <c r="AS5">
        <v>0.6</v>
      </c>
      <c r="AT5" s="2">
        <v>-8.0000000000000004E-4</v>
      </c>
      <c r="AU5">
        <v>-1.55</v>
      </c>
    </row>
    <row r="6" spans="1:47" x14ac:dyDescent="0.2">
      <c r="A6" t="s">
        <v>220</v>
      </c>
      <c r="B6" t="s">
        <v>618</v>
      </c>
      <c r="C6">
        <v>72</v>
      </c>
      <c r="D6" t="s">
        <v>239</v>
      </c>
      <c r="E6" t="s">
        <v>157</v>
      </c>
      <c r="F6" t="s">
        <v>93</v>
      </c>
      <c r="G6" t="s">
        <v>411</v>
      </c>
      <c r="H6" t="s">
        <v>456</v>
      </c>
      <c r="I6" t="s">
        <v>85</v>
      </c>
      <c r="J6" t="s">
        <v>351</v>
      </c>
      <c r="K6">
        <v>5</v>
      </c>
      <c r="L6">
        <v>7</v>
      </c>
      <c r="M6">
        <v>2</v>
      </c>
      <c r="N6">
        <v>1</v>
      </c>
      <c r="O6">
        <v>1</v>
      </c>
      <c r="P6">
        <v>5</v>
      </c>
      <c r="Q6">
        <v>6</v>
      </c>
      <c r="R6">
        <v>1</v>
      </c>
      <c r="S6">
        <v>0</v>
      </c>
      <c r="T6">
        <v>2.56</v>
      </c>
      <c r="U6">
        <v>4.9800000000000004</v>
      </c>
      <c r="V6">
        <v>27</v>
      </c>
      <c r="W6">
        <v>102</v>
      </c>
      <c r="X6">
        <v>60</v>
      </c>
      <c r="Y6">
        <v>16</v>
      </c>
      <c r="Z6">
        <v>10</v>
      </c>
      <c r="AA6">
        <v>3</v>
      </c>
      <c r="AB6">
        <v>13</v>
      </c>
      <c r="AC6">
        <v>3</v>
      </c>
      <c r="AD6">
        <v>2</v>
      </c>
      <c r="AE6">
        <v>0</v>
      </c>
      <c r="AF6">
        <v>70</v>
      </c>
      <c r="AG6">
        <v>0</v>
      </c>
      <c r="AH6">
        <v>0</v>
      </c>
      <c r="AI6">
        <v>0</v>
      </c>
      <c r="AJ6">
        <v>22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0.44</v>
      </c>
      <c r="AR6" s="2">
        <v>0.192</v>
      </c>
      <c r="AS6">
        <v>0.4</v>
      </c>
      <c r="AT6" s="2">
        <v>1.1000000000000001E-3</v>
      </c>
      <c r="AU6">
        <v>2.2599999999999998</v>
      </c>
    </row>
    <row r="7" spans="1:47" x14ac:dyDescent="0.2">
      <c r="A7" t="s">
        <v>220</v>
      </c>
      <c r="B7" t="s">
        <v>618</v>
      </c>
      <c r="C7">
        <v>77</v>
      </c>
      <c r="D7" t="s">
        <v>190</v>
      </c>
      <c r="E7" t="s">
        <v>158</v>
      </c>
      <c r="F7" t="s">
        <v>80</v>
      </c>
      <c r="G7" t="s">
        <v>409</v>
      </c>
      <c r="H7" t="s">
        <v>235</v>
      </c>
      <c r="I7" t="s">
        <v>66</v>
      </c>
      <c r="J7" t="s">
        <v>438</v>
      </c>
      <c r="K7">
        <v>4</v>
      </c>
      <c r="L7">
        <v>7</v>
      </c>
      <c r="M7">
        <v>5</v>
      </c>
      <c r="N7">
        <v>1</v>
      </c>
      <c r="O7">
        <v>1</v>
      </c>
      <c r="P7">
        <v>1</v>
      </c>
      <c r="Q7">
        <v>2</v>
      </c>
      <c r="R7">
        <v>1</v>
      </c>
      <c r="S7">
        <v>0</v>
      </c>
      <c r="T7">
        <v>2.33</v>
      </c>
      <c r="U7">
        <v>4.97</v>
      </c>
      <c r="V7">
        <v>25</v>
      </c>
      <c r="W7">
        <v>97</v>
      </c>
      <c r="X7">
        <v>69</v>
      </c>
      <c r="Y7">
        <v>17</v>
      </c>
      <c r="Z7">
        <v>7</v>
      </c>
      <c r="AA7">
        <v>10</v>
      </c>
      <c r="AB7">
        <v>12</v>
      </c>
      <c r="AC7">
        <v>6</v>
      </c>
      <c r="AD7">
        <v>1</v>
      </c>
      <c r="AE7">
        <v>0</v>
      </c>
      <c r="AF7">
        <v>64</v>
      </c>
      <c r="AG7">
        <v>0</v>
      </c>
      <c r="AH7">
        <v>0</v>
      </c>
      <c r="AI7">
        <v>1</v>
      </c>
      <c r="AJ7">
        <v>24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0.69</v>
      </c>
      <c r="AR7" s="2">
        <v>0.17100000000000001</v>
      </c>
      <c r="AS7">
        <v>0.69</v>
      </c>
      <c r="AT7" s="2">
        <v>1E-3</v>
      </c>
      <c r="AU7">
        <v>3.02</v>
      </c>
    </row>
    <row r="8" spans="1:47" x14ac:dyDescent="0.2">
      <c r="A8" t="s">
        <v>220</v>
      </c>
      <c r="B8" t="s">
        <v>618</v>
      </c>
      <c r="C8">
        <v>82</v>
      </c>
      <c r="D8" t="s">
        <v>242</v>
      </c>
      <c r="E8" t="s">
        <v>157</v>
      </c>
      <c r="F8" t="s">
        <v>88</v>
      </c>
      <c r="G8" t="s">
        <v>410</v>
      </c>
      <c r="H8" t="s">
        <v>558</v>
      </c>
      <c r="I8" t="s">
        <v>74</v>
      </c>
      <c r="J8" t="s">
        <v>548</v>
      </c>
      <c r="K8">
        <v>5</v>
      </c>
      <c r="L8">
        <v>3.2</v>
      </c>
      <c r="M8">
        <v>7</v>
      </c>
      <c r="N8">
        <v>7</v>
      </c>
      <c r="O8">
        <v>7</v>
      </c>
      <c r="P8">
        <v>3</v>
      </c>
      <c r="Q8">
        <v>4</v>
      </c>
      <c r="R8">
        <v>2</v>
      </c>
      <c r="S8">
        <v>2</v>
      </c>
      <c r="T8">
        <v>3.61</v>
      </c>
      <c r="U8">
        <v>5.6</v>
      </c>
      <c r="V8">
        <v>22</v>
      </c>
      <c r="W8">
        <v>90</v>
      </c>
      <c r="X8">
        <v>55</v>
      </c>
      <c r="Y8">
        <v>11</v>
      </c>
      <c r="Z8">
        <v>12</v>
      </c>
      <c r="AA8">
        <v>6</v>
      </c>
      <c r="AB8">
        <v>7</v>
      </c>
      <c r="AC8">
        <v>4</v>
      </c>
      <c r="AD8">
        <v>0</v>
      </c>
      <c r="AE8">
        <v>0</v>
      </c>
      <c r="AF8">
        <v>20</v>
      </c>
      <c r="AG8">
        <v>0</v>
      </c>
      <c r="AH8">
        <v>0</v>
      </c>
      <c r="AI8">
        <v>1</v>
      </c>
      <c r="AJ8">
        <v>16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0.99</v>
      </c>
      <c r="AR8" s="2">
        <v>-0.25</v>
      </c>
      <c r="AS8">
        <v>1.07</v>
      </c>
      <c r="AT8" s="2">
        <v>-1.6000000000000001E-3</v>
      </c>
      <c r="AU8">
        <v>-4.91</v>
      </c>
    </row>
    <row r="9" spans="1:47" x14ac:dyDescent="0.2">
      <c r="A9" t="s">
        <v>220</v>
      </c>
      <c r="B9" t="s">
        <v>618</v>
      </c>
      <c r="C9">
        <v>86</v>
      </c>
      <c r="D9" t="s">
        <v>435</v>
      </c>
      <c r="E9" t="s">
        <v>157</v>
      </c>
      <c r="F9" t="s">
        <v>50</v>
      </c>
      <c r="G9" t="s">
        <v>409</v>
      </c>
      <c r="H9" s="5" t="s">
        <v>248</v>
      </c>
      <c r="I9" t="s">
        <v>297</v>
      </c>
      <c r="K9">
        <v>4</v>
      </c>
      <c r="L9">
        <v>2.2000000000000002</v>
      </c>
      <c r="M9">
        <v>2</v>
      </c>
      <c r="N9">
        <v>3</v>
      </c>
      <c r="O9">
        <v>2</v>
      </c>
      <c r="P9">
        <v>3</v>
      </c>
      <c r="Q9">
        <v>1</v>
      </c>
      <c r="R9">
        <v>0</v>
      </c>
      <c r="S9">
        <v>0</v>
      </c>
      <c r="T9">
        <v>3.8</v>
      </c>
      <c r="U9">
        <v>5.61</v>
      </c>
      <c r="V9">
        <v>14</v>
      </c>
      <c r="W9">
        <v>58</v>
      </c>
      <c r="X9" s="3">
        <v>32</v>
      </c>
      <c r="Y9" s="3">
        <v>13</v>
      </c>
      <c r="Z9" s="3">
        <v>3</v>
      </c>
      <c r="AA9">
        <v>6</v>
      </c>
      <c r="AB9">
        <v>4</v>
      </c>
      <c r="AC9" s="3">
        <v>2</v>
      </c>
      <c r="AD9" s="3">
        <v>0</v>
      </c>
      <c r="AE9">
        <v>0</v>
      </c>
      <c r="AF9">
        <v>42</v>
      </c>
      <c r="AG9">
        <v>0</v>
      </c>
      <c r="AH9">
        <v>0</v>
      </c>
      <c r="AI9">
        <v>0</v>
      </c>
      <c r="AJ9">
        <v>10</v>
      </c>
      <c r="AK9">
        <v>0</v>
      </c>
      <c r="AL9">
        <v>0</v>
      </c>
      <c r="AM9">
        <v>0</v>
      </c>
      <c r="AN9">
        <v>1</v>
      </c>
      <c r="AO9">
        <v>0</v>
      </c>
      <c r="AP9">
        <v>2</v>
      </c>
      <c r="AQ9">
        <v>1.36</v>
      </c>
      <c r="AR9" s="2">
        <v>-0.217</v>
      </c>
      <c r="AS9">
        <v>1.59</v>
      </c>
      <c r="AT9" s="2">
        <v>-1.5E-3</v>
      </c>
      <c r="AU9">
        <v>-2.13</v>
      </c>
    </row>
    <row r="10" spans="1:47" x14ac:dyDescent="0.2">
      <c r="A10" t="s">
        <v>220</v>
      </c>
      <c r="B10" t="s">
        <v>618</v>
      </c>
      <c r="C10">
        <v>93</v>
      </c>
      <c r="D10" t="s">
        <v>250</v>
      </c>
      <c r="E10" t="s">
        <v>158</v>
      </c>
      <c r="F10" t="s">
        <v>80</v>
      </c>
      <c r="G10" t="s">
        <v>409</v>
      </c>
      <c r="H10" t="s">
        <v>262</v>
      </c>
      <c r="I10" t="s">
        <v>297</v>
      </c>
      <c r="K10">
        <v>11</v>
      </c>
      <c r="L10">
        <v>3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3.56</v>
      </c>
      <c r="U10">
        <v>5.48</v>
      </c>
      <c r="V10">
        <v>9</v>
      </c>
      <c r="W10">
        <v>39</v>
      </c>
      <c r="X10">
        <v>23</v>
      </c>
      <c r="Y10">
        <v>8</v>
      </c>
      <c r="Z10">
        <v>3</v>
      </c>
      <c r="AA10">
        <v>5</v>
      </c>
      <c r="AB10">
        <v>2</v>
      </c>
      <c r="AC10">
        <v>0</v>
      </c>
      <c r="AD10">
        <v>1</v>
      </c>
      <c r="AE10">
        <v>0</v>
      </c>
      <c r="AF10">
        <v>59</v>
      </c>
      <c r="AG10">
        <v>0</v>
      </c>
      <c r="AH10">
        <v>0</v>
      </c>
      <c r="AI10">
        <v>1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0.65</v>
      </c>
      <c r="AR10">
        <v>0.13500000000000001</v>
      </c>
      <c r="AS10">
        <v>0.84</v>
      </c>
      <c r="AT10" s="2">
        <v>1.1000000000000001E-3</v>
      </c>
      <c r="AU10">
        <v>1.72</v>
      </c>
    </row>
    <row r="11" spans="1:47" x14ac:dyDescent="0.2">
      <c r="A11" t="s">
        <v>220</v>
      </c>
      <c r="B11" t="s">
        <v>618</v>
      </c>
      <c r="C11">
        <v>98</v>
      </c>
      <c r="D11" t="s">
        <v>459</v>
      </c>
      <c r="E11" t="s">
        <v>158</v>
      </c>
      <c r="F11" t="s">
        <v>50</v>
      </c>
      <c r="G11" t="s">
        <v>409</v>
      </c>
      <c r="H11" t="s">
        <v>407</v>
      </c>
      <c r="I11" t="s">
        <v>57</v>
      </c>
      <c r="J11" t="s">
        <v>238</v>
      </c>
      <c r="K11">
        <v>4</v>
      </c>
      <c r="L11">
        <v>6</v>
      </c>
      <c r="M11">
        <v>4</v>
      </c>
      <c r="N11">
        <v>2</v>
      </c>
      <c r="O11">
        <v>2</v>
      </c>
      <c r="P11">
        <v>2</v>
      </c>
      <c r="Q11">
        <v>6</v>
      </c>
      <c r="R11">
        <v>1</v>
      </c>
      <c r="S11">
        <v>0</v>
      </c>
      <c r="T11">
        <v>3.5</v>
      </c>
      <c r="U11">
        <v>5.36</v>
      </c>
      <c r="V11">
        <v>24</v>
      </c>
      <c r="W11">
        <v>106</v>
      </c>
      <c r="X11">
        <v>67</v>
      </c>
      <c r="Y11">
        <v>12</v>
      </c>
      <c r="Z11">
        <v>16</v>
      </c>
      <c r="AA11">
        <v>7</v>
      </c>
      <c r="AB11">
        <v>9</v>
      </c>
      <c r="AC11">
        <v>5</v>
      </c>
      <c r="AD11">
        <v>2</v>
      </c>
      <c r="AE11">
        <v>0</v>
      </c>
      <c r="AF11">
        <v>60</v>
      </c>
      <c r="AG11">
        <v>0</v>
      </c>
      <c r="AH11">
        <v>0</v>
      </c>
      <c r="AI11">
        <v>0</v>
      </c>
      <c r="AJ11">
        <v>22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0.93</v>
      </c>
      <c r="AR11">
        <v>0.16800000000000001</v>
      </c>
      <c r="AS11">
        <v>1.36</v>
      </c>
      <c r="AT11" s="2">
        <v>1.5E-3</v>
      </c>
      <c r="AU11">
        <v>1.45</v>
      </c>
    </row>
    <row r="12" spans="1:47" x14ac:dyDescent="0.2">
      <c r="A12" t="s">
        <v>220</v>
      </c>
      <c r="B12" t="s">
        <v>618</v>
      </c>
      <c r="C12">
        <v>103</v>
      </c>
      <c r="D12" t="s">
        <v>559</v>
      </c>
      <c r="E12" t="s">
        <v>157</v>
      </c>
      <c r="F12" t="s">
        <v>50</v>
      </c>
      <c r="G12" t="s">
        <v>409</v>
      </c>
      <c r="H12" t="s">
        <v>235</v>
      </c>
      <c r="I12" t="s">
        <v>66</v>
      </c>
      <c r="J12" t="s">
        <v>444</v>
      </c>
      <c r="K12">
        <v>4</v>
      </c>
      <c r="L12">
        <v>7</v>
      </c>
      <c r="M12">
        <v>6</v>
      </c>
      <c r="N12">
        <v>1</v>
      </c>
      <c r="O12">
        <v>0</v>
      </c>
      <c r="P12">
        <v>2</v>
      </c>
      <c r="Q12">
        <v>4</v>
      </c>
      <c r="R12">
        <v>0</v>
      </c>
      <c r="S12">
        <v>1</v>
      </c>
      <c r="T12">
        <v>3.1</v>
      </c>
      <c r="U12">
        <v>5.13</v>
      </c>
      <c r="V12">
        <v>29</v>
      </c>
      <c r="W12">
        <v>104</v>
      </c>
      <c r="X12">
        <v>72</v>
      </c>
      <c r="Y12">
        <v>18</v>
      </c>
      <c r="Z12">
        <v>10</v>
      </c>
      <c r="AA12">
        <v>10</v>
      </c>
      <c r="AB12">
        <v>12</v>
      </c>
      <c r="AC12">
        <v>6</v>
      </c>
      <c r="AD12">
        <v>3</v>
      </c>
      <c r="AE12">
        <v>0</v>
      </c>
      <c r="AF12">
        <v>65</v>
      </c>
      <c r="AG12">
        <v>0</v>
      </c>
      <c r="AH12">
        <v>0</v>
      </c>
      <c r="AI12">
        <v>0</v>
      </c>
      <c r="AJ12">
        <v>26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1.2</v>
      </c>
      <c r="AR12">
        <v>0.252</v>
      </c>
      <c r="AS12">
        <v>1.75</v>
      </c>
      <c r="AT12" s="2">
        <v>2.2000000000000001E-3</v>
      </c>
      <c r="AU12">
        <v>2.95</v>
      </c>
    </row>
    <row r="13" spans="1:47" x14ac:dyDescent="0.2">
      <c r="A13" t="s">
        <v>220</v>
      </c>
      <c r="B13" t="s">
        <v>618</v>
      </c>
      <c r="C13">
        <v>107</v>
      </c>
      <c r="D13" t="s">
        <v>481</v>
      </c>
      <c r="E13" t="s">
        <v>158</v>
      </c>
      <c r="F13" t="s">
        <v>179</v>
      </c>
      <c r="G13" t="s">
        <v>411</v>
      </c>
      <c r="H13" t="s">
        <v>335</v>
      </c>
      <c r="I13" t="s">
        <v>57</v>
      </c>
      <c r="J13" t="s">
        <v>447</v>
      </c>
      <c r="K13">
        <v>4</v>
      </c>
      <c r="L13">
        <v>5</v>
      </c>
      <c r="M13">
        <v>6</v>
      </c>
      <c r="N13">
        <v>4</v>
      </c>
      <c r="O13">
        <v>4</v>
      </c>
      <c r="P13">
        <v>3</v>
      </c>
      <c r="Q13">
        <v>3</v>
      </c>
      <c r="R13">
        <v>1</v>
      </c>
      <c r="S13">
        <v>0</v>
      </c>
      <c r="T13">
        <v>3.41</v>
      </c>
      <c r="U13">
        <v>5.23</v>
      </c>
      <c r="V13">
        <v>24</v>
      </c>
      <c r="W13">
        <v>93</v>
      </c>
      <c r="X13">
        <v>60</v>
      </c>
      <c r="Y13">
        <v>18</v>
      </c>
      <c r="Z13">
        <v>8</v>
      </c>
      <c r="AA13">
        <v>7</v>
      </c>
      <c r="AB13">
        <v>11</v>
      </c>
      <c r="AC13">
        <v>5</v>
      </c>
      <c r="AD13">
        <v>1</v>
      </c>
      <c r="AE13">
        <v>0</v>
      </c>
      <c r="AF13">
        <v>39</v>
      </c>
      <c r="AG13">
        <v>0</v>
      </c>
      <c r="AH13">
        <v>0</v>
      </c>
      <c r="AI13">
        <v>0</v>
      </c>
      <c r="AJ13">
        <v>21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1.1599999999999999</v>
      </c>
      <c r="AR13">
        <v>-0.21199999999999999</v>
      </c>
      <c r="AS13">
        <v>1.75</v>
      </c>
      <c r="AT13" s="2">
        <v>-1.9E-3</v>
      </c>
      <c r="AU13">
        <v>-1.76</v>
      </c>
    </row>
    <row r="14" spans="1:47" x14ac:dyDescent="0.2">
      <c r="A14" t="s">
        <v>220</v>
      </c>
      <c r="B14" t="s">
        <v>618</v>
      </c>
      <c r="C14">
        <v>113</v>
      </c>
      <c r="D14" t="s">
        <v>560</v>
      </c>
      <c r="E14" t="s">
        <v>158</v>
      </c>
      <c r="F14" t="s">
        <v>93</v>
      </c>
      <c r="G14" t="s">
        <v>411</v>
      </c>
      <c r="H14" t="s">
        <v>364</v>
      </c>
      <c r="I14" t="s">
        <v>57</v>
      </c>
      <c r="K14">
        <v>6</v>
      </c>
      <c r="L14">
        <v>6</v>
      </c>
      <c r="M14">
        <v>5</v>
      </c>
      <c r="N14">
        <v>0</v>
      </c>
      <c r="O14">
        <v>0</v>
      </c>
      <c r="P14">
        <v>2</v>
      </c>
      <c r="Q14">
        <v>7</v>
      </c>
      <c r="R14">
        <v>0</v>
      </c>
      <c r="S14">
        <v>0</v>
      </c>
      <c r="T14">
        <v>3.13</v>
      </c>
      <c r="U14">
        <v>4.95</v>
      </c>
      <c r="V14">
        <v>25</v>
      </c>
      <c r="W14">
        <v>106</v>
      </c>
      <c r="X14">
        <v>75</v>
      </c>
      <c r="Y14">
        <v>20</v>
      </c>
      <c r="Z14">
        <v>13</v>
      </c>
      <c r="AA14">
        <v>6</v>
      </c>
      <c r="AB14">
        <v>10</v>
      </c>
      <c r="AC14">
        <v>3</v>
      </c>
      <c r="AD14">
        <v>3</v>
      </c>
      <c r="AE14">
        <v>0</v>
      </c>
      <c r="AF14">
        <v>67</v>
      </c>
      <c r="AG14">
        <v>0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1.03</v>
      </c>
      <c r="AR14">
        <v>0.376</v>
      </c>
      <c r="AS14">
        <v>1.51</v>
      </c>
      <c r="AT14" s="2">
        <v>3.3E-3</v>
      </c>
      <c r="AU14">
        <v>3.45</v>
      </c>
    </row>
    <row r="15" spans="1:47" x14ac:dyDescent="0.2">
      <c r="A15" t="s">
        <v>220</v>
      </c>
      <c r="B15" t="s">
        <v>618</v>
      </c>
      <c r="C15">
        <v>119</v>
      </c>
      <c r="D15" t="s">
        <v>261</v>
      </c>
      <c r="E15" t="s">
        <v>158</v>
      </c>
      <c r="F15" t="s">
        <v>102</v>
      </c>
      <c r="G15" t="s">
        <v>410</v>
      </c>
      <c r="H15" t="s">
        <v>199</v>
      </c>
      <c r="I15" t="s">
        <v>52</v>
      </c>
      <c r="K15">
        <v>4</v>
      </c>
      <c r="L15">
        <v>5</v>
      </c>
      <c r="M15">
        <v>7</v>
      </c>
      <c r="N15">
        <v>3</v>
      </c>
      <c r="O15">
        <v>3</v>
      </c>
      <c r="P15">
        <v>2</v>
      </c>
      <c r="Q15">
        <v>2</v>
      </c>
      <c r="R15">
        <v>1</v>
      </c>
      <c r="S15">
        <v>0</v>
      </c>
      <c r="T15">
        <v>3.27</v>
      </c>
      <c r="U15">
        <v>5.03</v>
      </c>
      <c r="V15">
        <v>22</v>
      </c>
      <c r="W15">
        <v>78</v>
      </c>
      <c r="X15">
        <v>46</v>
      </c>
      <c r="Y15">
        <v>7</v>
      </c>
      <c r="Z15">
        <v>9</v>
      </c>
      <c r="AA15">
        <v>9</v>
      </c>
      <c r="AB15">
        <v>9</v>
      </c>
      <c r="AC15">
        <v>5</v>
      </c>
      <c r="AD15">
        <v>1</v>
      </c>
      <c r="AE15">
        <v>0</v>
      </c>
      <c r="AF15">
        <v>41</v>
      </c>
      <c r="AG15">
        <v>0</v>
      </c>
      <c r="AH15">
        <v>0</v>
      </c>
      <c r="AI15">
        <v>0</v>
      </c>
      <c r="AJ15">
        <v>20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0.99</v>
      </c>
      <c r="AR15">
        <v>5.3999999999999999E-2</v>
      </c>
      <c r="AS15">
        <v>1.49</v>
      </c>
      <c r="AT15" s="2">
        <v>5.0000000000000001E-4</v>
      </c>
      <c r="AU15">
        <v>-0.13</v>
      </c>
    </row>
    <row r="16" spans="1:47" x14ac:dyDescent="0.2">
      <c r="A16" t="s">
        <v>220</v>
      </c>
      <c r="B16" t="s">
        <v>618</v>
      </c>
      <c r="C16">
        <v>124</v>
      </c>
      <c r="D16" t="s">
        <v>264</v>
      </c>
      <c r="E16" t="s">
        <v>157</v>
      </c>
      <c r="F16" t="s">
        <v>227</v>
      </c>
      <c r="G16" t="s">
        <v>410</v>
      </c>
      <c r="H16" t="s">
        <v>150</v>
      </c>
      <c r="I16" t="s">
        <v>52</v>
      </c>
      <c r="J16" t="s">
        <v>508</v>
      </c>
      <c r="K16">
        <v>4</v>
      </c>
      <c r="L16">
        <v>4.2</v>
      </c>
      <c r="M16">
        <v>6</v>
      </c>
      <c r="N16">
        <v>5</v>
      </c>
      <c r="O16">
        <v>4</v>
      </c>
      <c r="P16">
        <v>1</v>
      </c>
      <c r="Q16">
        <v>5</v>
      </c>
      <c r="R16">
        <v>3</v>
      </c>
      <c r="S16">
        <v>0</v>
      </c>
      <c r="T16">
        <v>3.53</v>
      </c>
      <c r="U16">
        <v>5.32</v>
      </c>
      <c r="V16">
        <v>20</v>
      </c>
      <c r="W16">
        <v>96</v>
      </c>
      <c r="X16">
        <v>63</v>
      </c>
      <c r="Y16">
        <v>24</v>
      </c>
      <c r="Z16">
        <v>5</v>
      </c>
      <c r="AA16">
        <v>5</v>
      </c>
      <c r="AB16">
        <v>9</v>
      </c>
      <c r="AC16">
        <v>3</v>
      </c>
      <c r="AD16">
        <v>2</v>
      </c>
      <c r="AE16">
        <v>0</v>
      </c>
      <c r="AF16">
        <v>38</v>
      </c>
      <c r="AG16">
        <v>1</v>
      </c>
      <c r="AH16">
        <v>0</v>
      </c>
      <c r="AI16">
        <v>0</v>
      </c>
      <c r="AJ16">
        <v>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0.89</v>
      </c>
      <c r="AR16">
        <v>-0.33100000000000002</v>
      </c>
      <c r="AS16">
        <v>1.44</v>
      </c>
      <c r="AT16" s="2">
        <v>-3.2000000000000002E-3</v>
      </c>
      <c r="AU16">
        <v>-2.41</v>
      </c>
    </row>
    <row r="17" spans="1:47" x14ac:dyDescent="0.2">
      <c r="A17" t="s">
        <v>220</v>
      </c>
      <c r="B17" t="s">
        <v>618</v>
      </c>
      <c r="C17">
        <v>129</v>
      </c>
      <c r="D17" t="s">
        <v>327</v>
      </c>
      <c r="E17" t="s">
        <v>158</v>
      </c>
      <c r="F17" t="s">
        <v>50</v>
      </c>
      <c r="G17" t="s">
        <v>409</v>
      </c>
      <c r="H17" t="s">
        <v>110</v>
      </c>
      <c r="I17" t="s">
        <v>57</v>
      </c>
      <c r="J17" t="s">
        <v>510</v>
      </c>
      <c r="K17">
        <v>5</v>
      </c>
      <c r="L17">
        <v>5.2</v>
      </c>
      <c r="M17">
        <v>4</v>
      </c>
      <c r="N17">
        <v>1</v>
      </c>
      <c r="O17">
        <v>1</v>
      </c>
      <c r="P17">
        <v>2</v>
      </c>
      <c r="Q17">
        <v>5</v>
      </c>
      <c r="R17">
        <v>0</v>
      </c>
      <c r="S17">
        <v>0</v>
      </c>
      <c r="T17">
        <v>3.4</v>
      </c>
      <c r="U17">
        <v>5.14</v>
      </c>
      <c r="V17">
        <v>21</v>
      </c>
      <c r="W17">
        <v>91</v>
      </c>
      <c r="X17">
        <v>58</v>
      </c>
      <c r="Y17">
        <v>19</v>
      </c>
      <c r="Z17">
        <v>5</v>
      </c>
      <c r="AA17">
        <v>6</v>
      </c>
      <c r="AB17">
        <v>8</v>
      </c>
      <c r="AC17">
        <v>4</v>
      </c>
      <c r="AD17">
        <v>0</v>
      </c>
      <c r="AE17">
        <v>0</v>
      </c>
      <c r="AF17">
        <v>60</v>
      </c>
      <c r="AG17">
        <v>0</v>
      </c>
      <c r="AH17">
        <v>0</v>
      </c>
      <c r="AI17">
        <v>1</v>
      </c>
      <c r="AJ17">
        <v>19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0.89</v>
      </c>
      <c r="AR17">
        <v>0.186</v>
      </c>
      <c r="AS17">
        <v>1.57</v>
      </c>
      <c r="AT17" s="2">
        <v>2E-3</v>
      </c>
      <c r="AU17">
        <v>2.0499999999999998</v>
      </c>
    </row>
    <row r="18" spans="1:47" x14ac:dyDescent="0.2">
      <c r="A18" t="s">
        <v>220</v>
      </c>
      <c r="B18" t="s">
        <v>618</v>
      </c>
      <c r="C18">
        <v>136</v>
      </c>
      <c r="D18" t="s">
        <v>382</v>
      </c>
      <c r="E18" t="s">
        <v>157</v>
      </c>
      <c r="F18" t="s">
        <v>117</v>
      </c>
      <c r="G18" t="s">
        <v>410</v>
      </c>
      <c r="H18" t="s">
        <v>561</v>
      </c>
      <c r="I18" t="s">
        <v>57</v>
      </c>
      <c r="J18" t="s">
        <v>562</v>
      </c>
      <c r="K18">
        <v>7</v>
      </c>
      <c r="L18">
        <v>5</v>
      </c>
      <c r="M18">
        <v>6</v>
      </c>
      <c r="N18">
        <v>4</v>
      </c>
      <c r="O18">
        <v>4</v>
      </c>
      <c r="P18">
        <v>1</v>
      </c>
      <c r="Q18">
        <v>4</v>
      </c>
      <c r="R18">
        <v>2</v>
      </c>
      <c r="S18">
        <v>0</v>
      </c>
      <c r="T18">
        <v>3.61</v>
      </c>
      <c r="U18">
        <v>5.26</v>
      </c>
      <c r="V18">
        <v>22</v>
      </c>
      <c r="W18">
        <v>84</v>
      </c>
      <c r="X18">
        <v>51</v>
      </c>
      <c r="Y18">
        <v>19</v>
      </c>
      <c r="Z18">
        <v>5</v>
      </c>
      <c r="AA18">
        <v>5</v>
      </c>
      <c r="AB18">
        <v>12</v>
      </c>
      <c r="AC18">
        <v>5</v>
      </c>
      <c r="AD18">
        <v>1</v>
      </c>
      <c r="AE18">
        <v>0</v>
      </c>
      <c r="AF18">
        <v>42</v>
      </c>
      <c r="AG18">
        <v>0</v>
      </c>
      <c r="AH18">
        <v>0</v>
      </c>
      <c r="AI18">
        <v>0</v>
      </c>
      <c r="AJ18">
        <v>21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0.94</v>
      </c>
      <c r="AR18">
        <v>-0.109</v>
      </c>
      <c r="AS18">
        <v>2.0699999999999998</v>
      </c>
      <c r="AT18" s="2">
        <v>-1.4E-3</v>
      </c>
      <c r="AU18">
        <v>-0.74</v>
      </c>
    </row>
    <row r="19" spans="1:47" x14ac:dyDescent="0.2">
      <c r="A19" t="s">
        <v>220</v>
      </c>
      <c r="B19" t="s">
        <v>618</v>
      </c>
      <c r="C19">
        <v>141</v>
      </c>
      <c r="D19" t="s">
        <v>384</v>
      </c>
      <c r="E19" t="s">
        <v>158</v>
      </c>
      <c r="F19" t="s">
        <v>59</v>
      </c>
      <c r="G19" t="s">
        <v>409</v>
      </c>
      <c r="H19" t="s">
        <v>215</v>
      </c>
      <c r="I19" t="s">
        <v>57</v>
      </c>
      <c r="J19" t="s">
        <v>563</v>
      </c>
      <c r="K19">
        <v>4</v>
      </c>
      <c r="L19">
        <v>5</v>
      </c>
      <c r="M19">
        <v>8</v>
      </c>
      <c r="N19">
        <v>6</v>
      </c>
      <c r="O19">
        <v>6</v>
      </c>
      <c r="P19">
        <v>2</v>
      </c>
      <c r="Q19">
        <v>4</v>
      </c>
      <c r="R19">
        <v>1</v>
      </c>
      <c r="S19">
        <v>0</v>
      </c>
      <c r="T19">
        <v>3.98</v>
      </c>
      <c r="U19">
        <v>5.27</v>
      </c>
      <c r="V19">
        <v>25</v>
      </c>
      <c r="W19">
        <v>90</v>
      </c>
      <c r="X19">
        <v>59</v>
      </c>
      <c r="Y19">
        <v>13</v>
      </c>
      <c r="Z19">
        <v>10</v>
      </c>
      <c r="AA19">
        <v>4</v>
      </c>
      <c r="AB19">
        <v>15</v>
      </c>
      <c r="AC19">
        <v>7</v>
      </c>
      <c r="AD19">
        <v>1</v>
      </c>
      <c r="AE19">
        <v>0</v>
      </c>
      <c r="AF19">
        <v>29</v>
      </c>
      <c r="AG19">
        <v>0</v>
      </c>
      <c r="AH19">
        <v>0</v>
      </c>
      <c r="AI19">
        <v>0</v>
      </c>
      <c r="AJ19">
        <v>23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0.91</v>
      </c>
      <c r="AR19">
        <v>-0.16700000000000001</v>
      </c>
      <c r="AS19">
        <v>1.53</v>
      </c>
      <c r="AT19" s="2">
        <v>-1.6999999999999999E-3</v>
      </c>
      <c r="AU19">
        <v>-1.98</v>
      </c>
    </row>
    <row r="20" spans="1:47" x14ac:dyDescent="0.2">
      <c r="A20" t="s">
        <v>220</v>
      </c>
      <c r="B20" t="s">
        <v>618</v>
      </c>
      <c r="C20">
        <v>146</v>
      </c>
      <c r="D20" t="s">
        <v>385</v>
      </c>
      <c r="E20" t="s">
        <v>157</v>
      </c>
      <c r="F20" t="s">
        <v>64</v>
      </c>
      <c r="G20" t="s">
        <v>411</v>
      </c>
      <c r="H20" t="s">
        <v>262</v>
      </c>
      <c r="I20" t="s">
        <v>564</v>
      </c>
      <c r="J20" t="s">
        <v>129</v>
      </c>
      <c r="K20">
        <v>4</v>
      </c>
      <c r="L20">
        <v>9</v>
      </c>
      <c r="M20">
        <v>4</v>
      </c>
      <c r="N20">
        <v>0</v>
      </c>
      <c r="O20">
        <v>0</v>
      </c>
      <c r="P20">
        <v>2</v>
      </c>
      <c r="Q20">
        <v>5</v>
      </c>
      <c r="R20">
        <v>0</v>
      </c>
      <c r="S20">
        <v>0</v>
      </c>
      <c r="T20">
        <v>3.64</v>
      </c>
      <c r="U20">
        <v>5.0599999999999996</v>
      </c>
      <c r="V20">
        <v>32</v>
      </c>
      <c r="W20">
        <v>114</v>
      </c>
      <c r="X20">
        <v>78</v>
      </c>
      <c r="Y20">
        <v>21</v>
      </c>
      <c r="Z20">
        <v>9</v>
      </c>
      <c r="AA20">
        <v>11</v>
      </c>
      <c r="AB20">
        <v>14</v>
      </c>
      <c r="AC20">
        <v>6</v>
      </c>
      <c r="AD20">
        <v>2</v>
      </c>
      <c r="AE20">
        <v>0</v>
      </c>
      <c r="AF20">
        <v>82</v>
      </c>
      <c r="AG20">
        <v>0</v>
      </c>
      <c r="AH20">
        <v>0</v>
      </c>
      <c r="AI20">
        <v>0</v>
      </c>
      <c r="AJ20">
        <v>30</v>
      </c>
      <c r="AK20">
        <v>2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0.36</v>
      </c>
      <c r="AR20">
        <v>0.19800000000000001</v>
      </c>
      <c r="AS20">
        <v>0.69</v>
      </c>
      <c r="AT20" s="2">
        <v>2.3E-3</v>
      </c>
      <c r="AU20">
        <v>4.97</v>
      </c>
    </row>
    <row r="21" spans="1:47" x14ac:dyDescent="0.2">
      <c r="A21" t="s">
        <v>220</v>
      </c>
      <c r="B21" t="s">
        <v>618</v>
      </c>
      <c r="C21">
        <v>155</v>
      </c>
      <c r="D21" t="s">
        <v>389</v>
      </c>
      <c r="E21" t="s">
        <v>158</v>
      </c>
      <c r="F21" t="s">
        <v>565</v>
      </c>
      <c r="G21" t="s">
        <v>570</v>
      </c>
      <c r="H21" t="s">
        <v>434</v>
      </c>
      <c r="I21" t="s">
        <v>52</v>
      </c>
      <c r="K21">
        <v>10</v>
      </c>
      <c r="L21">
        <v>4.0999999999999996</v>
      </c>
      <c r="M21">
        <v>5</v>
      </c>
      <c r="N21">
        <v>4</v>
      </c>
      <c r="O21">
        <v>4</v>
      </c>
      <c r="P21">
        <v>2</v>
      </c>
      <c r="Q21">
        <v>3</v>
      </c>
      <c r="R21">
        <v>1</v>
      </c>
      <c r="S21">
        <v>0</v>
      </c>
      <c r="T21">
        <v>3.82</v>
      </c>
      <c r="U21">
        <v>5.0999999999999996</v>
      </c>
      <c r="V21">
        <v>20</v>
      </c>
      <c r="W21">
        <v>90</v>
      </c>
      <c r="X21">
        <v>56</v>
      </c>
      <c r="Y21">
        <v>12</v>
      </c>
      <c r="Z21">
        <v>11</v>
      </c>
      <c r="AA21">
        <v>4</v>
      </c>
      <c r="AB21">
        <v>11</v>
      </c>
      <c r="AC21">
        <v>4</v>
      </c>
      <c r="AD21">
        <v>2</v>
      </c>
      <c r="AE21">
        <v>0</v>
      </c>
      <c r="AF21">
        <v>38</v>
      </c>
      <c r="AG21">
        <v>0</v>
      </c>
      <c r="AH21">
        <v>0</v>
      </c>
      <c r="AI21">
        <v>0</v>
      </c>
      <c r="AJ21">
        <v>18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1.03</v>
      </c>
      <c r="AR21">
        <v>-3.5999999999999997E-2</v>
      </c>
      <c r="AS21">
        <v>2.42</v>
      </c>
      <c r="AT21" s="2">
        <v>-5.0000000000000001E-4</v>
      </c>
      <c r="AU21">
        <v>-0.38</v>
      </c>
    </row>
    <row r="22" spans="1:47" x14ac:dyDescent="0.2">
      <c r="A22" t="s">
        <v>220</v>
      </c>
      <c r="B22" t="s">
        <v>618</v>
      </c>
      <c r="C22">
        <v>160</v>
      </c>
      <c r="D22" t="s">
        <v>149</v>
      </c>
      <c r="E22" t="s">
        <v>157</v>
      </c>
      <c r="F22" t="s">
        <v>566</v>
      </c>
      <c r="G22" t="s">
        <v>570</v>
      </c>
      <c r="H22" t="s">
        <v>107</v>
      </c>
      <c r="I22" t="s">
        <v>52</v>
      </c>
      <c r="K22">
        <v>5</v>
      </c>
      <c r="L22">
        <v>5</v>
      </c>
      <c r="M22">
        <v>6</v>
      </c>
      <c r="N22">
        <v>2</v>
      </c>
      <c r="O22">
        <v>2</v>
      </c>
      <c r="P22">
        <v>1</v>
      </c>
      <c r="Q22">
        <v>6</v>
      </c>
      <c r="R22">
        <v>0</v>
      </c>
      <c r="S22">
        <v>0</v>
      </c>
      <c r="T22">
        <v>3.81</v>
      </c>
      <c r="U22">
        <v>4.9400000000000004</v>
      </c>
      <c r="V22">
        <v>21</v>
      </c>
      <c r="W22">
        <v>74</v>
      </c>
      <c r="X22">
        <v>49</v>
      </c>
      <c r="Y22">
        <v>13</v>
      </c>
      <c r="Z22">
        <v>10</v>
      </c>
      <c r="AA22">
        <v>6</v>
      </c>
      <c r="AB22">
        <v>8</v>
      </c>
      <c r="AC22">
        <v>5</v>
      </c>
      <c r="AD22">
        <v>1</v>
      </c>
      <c r="AE22">
        <v>0</v>
      </c>
      <c r="AF22">
        <v>52</v>
      </c>
      <c r="AG22">
        <v>0</v>
      </c>
      <c r="AH22">
        <v>0</v>
      </c>
      <c r="AI22">
        <v>0</v>
      </c>
      <c r="AJ22">
        <v>20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1.1499999999999999</v>
      </c>
      <c r="AR22">
        <v>8.3000000000000004E-2</v>
      </c>
      <c r="AS22">
        <v>1.1499999999999999</v>
      </c>
      <c r="AT22" s="2">
        <v>5.0000000000000001E-4</v>
      </c>
      <c r="AU22">
        <v>0.7</v>
      </c>
    </row>
    <row r="23" spans="1:47" x14ac:dyDescent="0.2">
      <c r="A23" t="s">
        <v>221</v>
      </c>
      <c r="H23" t="s">
        <v>567</v>
      </c>
      <c r="J23" t="s">
        <v>568</v>
      </c>
      <c r="K23">
        <v>4.5</v>
      </c>
      <c r="L23">
        <v>115.2</v>
      </c>
      <c r="M23">
        <v>102</v>
      </c>
      <c r="N23">
        <v>52</v>
      </c>
      <c r="O23">
        <v>49</v>
      </c>
      <c r="P23">
        <v>40</v>
      </c>
      <c r="Q23">
        <v>88</v>
      </c>
      <c r="R23">
        <v>19</v>
      </c>
      <c r="S23">
        <v>3</v>
      </c>
      <c r="T23">
        <v>3.81</v>
      </c>
      <c r="U23">
        <v>4.9400000000000004</v>
      </c>
      <c r="V23">
        <v>475</v>
      </c>
      <c r="W23">
        <v>1892</v>
      </c>
      <c r="X23" s="3">
        <v>0.65</v>
      </c>
      <c r="Y23" s="3">
        <v>0.17</v>
      </c>
      <c r="Z23" s="3">
        <v>0.1</v>
      </c>
      <c r="AA23">
        <v>0.68</v>
      </c>
      <c r="AC23" s="3">
        <v>0.26</v>
      </c>
      <c r="AD23" s="3">
        <v>0.08</v>
      </c>
      <c r="AE23">
        <v>0</v>
      </c>
      <c r="AF23">
        <v>53</v>
      </c>
      <c r="AG23">
        <v>1</v>
      </c>
      <c r="AH23">
        <v>1</v>
      </c>
      <c r="AI23">
        <v>6</v>
      </c>
      <c r="AJ23">
        <v>430</v>
      </c>
      <c r="AK23">
        <v>25</v>
      </c>
      <c r="AL23">
        <v>2</v>
      </c>
      <c r="AM23">
        <v>0</v>
      </c>
      <c r="AN23">
        <v>8</v>
      </c>
      <c r="AO23">
        <v>0</v>
      </c>
      <c r="AP23">
        <v>3</v>
      </c>
      <c r="AQ23">
        <v>0.9</v>
      </c>
      <c r="AR23">
        <v>1.0109999999999999</v>
      </c>
      <c r="AS23">
        <v>1.23</v>
      </c>
      <c r="AT23" s="2">
        <v>6.0000000000000001E-3</v>
      </c>
      <c r="AU23">
        <v>13.92</v>
      </c>
    </row>
  </sheetData>
  <hyperlinks>
    <hyperlink ref="E1" r:id="rId1" xr:uid="{79BE40F0-0277-CA40-9C99-39BF20869D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5993-05A6-0741-A545-20444D58FF9C}">
  <dimension ref="A1:AU128"/>
  <sheetViews>
    <sheetView workbookViewId="0">
      <selection activeCell="A2" sqref="A2:AU128"/>
    </sheetView>
  </sheetViews>
  <sheetFormatPr baseColWidth="10" defaultRowHeight="16" x14ac:dyDescent="0.2"/>
  <cols>
    <col min="1" max="1" width="13.33203125" bestFit="1" customWidth="1"/>
    <col min="2" max="2" width="9.83203125" bestFit="1" customWidth="1"/>
    <col min="3" max="3" width="7.6640625" bestFit="1" customWidth="1"/>
    <col min="4" max="4" width="8.83203125" bestFit="1" customWidth="1"/>
    <col min="5" max="5" width="11" bestFit="1" customWidth="1"/>
    <col min="6" max="6" width="5.33203125" bestFit="1" customWidth="1"/>
    <col min="7" max="7" width="11.33203125" bestFit="1" customWidth="1"/>
    <col min="8" max="8" width="6.6640625" bestFit="1" customWidth="1"/>
    <col min="9" max="9" width="5.5" bestFit="1" customWidth="1"/>
    <col min="10" max="10" width="8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1" width="5.1640625" bestFit="1" customWidth="1"/>
    <col min="22" max="22" width="4.1640625" bestFit="1" customWidth="1"/>
    <col min="23" max="23" width="5.1640625" bestFit="1" customWidth="1"/>
    <col min="24" max="25" width="6.6640625" bestFit="1" customWidth="1"/>
    <col min="26" max="26" width="5.6640625" bestFit="1" customWidth="1"/>
    <col min="27" max="27" width="5.1640625" bestFit="1" customWidth="1"/>
    <col min="28" max="28" width="3.33203125" bestFit="1" customWidth="1"/>
    <col min="29" max="29" width="5.6640625" bestFit="1" customWidth="1"/>
    <col min="30" max="30" width="4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7.83203125" bestFit="1" customWidth="1"/>
    <col min="45" max="45" width="5.1640625" bestFit="1" customWidth="1"/>
    <col min="46" max="46" width="6.83203125" bestFit="1" customWidth="1"/>
    <col min="47" max="47" width="6.1640625" bestFit="1" customWidth="1"/>
  </cols>
  <sheetData>
    <row r="1" spans="1:47" x14ac:dyDescent="0.2">
      <c r="A1" t="s">
        <v>569</v>
      </c>
      <c r="B1" t="s">
        <v>286</v>
      </c>
      <c r="C1" t="s">
        <v>571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s="2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220</v>
      </c>
      <c r="B2" t="s">
        <v>652</v>
      </c>
      <c r="C2">
        <v>54</v>
      </c>
      <c r="D2" t="s">
        <v>83</v>
      </c>
      <c r="E2" t="s">
        <v>157</v>
      </c>
      <c r="F2" t="s">
        <v>102</v>
      </c>
      <c r="G2" t="s">
        <v>410</v>
      </c>
      <c r="H2" t="s">
        <v>152</v>
      </c>
      <c r="I2" t="s">
        <v>57</v>
      </c>
      <c r="K2">
        <v>99</v>
      </c>
      <c r="L2">
        <v>5.0999999999999996</v>
      </c>
      <c r="M2">
        <v>4</v>
      </c>
      <c r="N2">
        <v>1</v>
      </c>
      <c r="O2">
        <v>1</v>
      </c>
      <c r="P2">
        <v>1</v>
      </c>
      <c r="Q2">
        <v>2</v>
      </c>
      <c r="R2">
        <v>0</v>
      </c>
      <c r="S2">
        <v>0</v>
      </c>
      <c r="T2">
        <v>1.69</v>
      </c>
      <c r="U2">
        <v>3.03</v>
      </c>
      <c r="V2">
        <v>20</v>
      </c>
      <c r="W2">
        <v>86</v>
      </c>
      <c r="X2">
        <v>57</v>
      </c>
      <c r="Y2">
        <v>15</v>
      </c>
      <c r="Z2">
        <v>6</v>
      </c>
      <c r="AA2">
        <v>7</v>
      </c>
      <c r="AB2">
        <v>10</v>
      </c>
      <c r="AC2">
        <v>3</v>
      </c>
      <c r="AD2">
        <v>2</v>
      </c>
      <c r="AE2">
        <v>0</v>
      </c>
      <c r="AF2">
        <v>57</v>
      </c>
      <c r="AG2">
        <v>0</v>
      </c>
      <c r="AH2">
        <v>0</v>
      </c>
      <c r="AI2">
        <v>1</v>
      </c>
      <c r="AJ2">
        <v>19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1.03</v>
      </c>
      <c r="AR2" s="2">
        <v>0.22900000000000001</v>
      </c>
      <c r="AS2">
        <v>0.83</v>
      </c>
      <c r="AT2" s="2">
        <v>1.1000000000000001E-3</v>
      </c>
      <c r="AU2">
        <v>2.5099999999999998</v>
      </c>
    </row>
    <row r="3" spans="1:47" x14ac:dyDescent="0.2">
      <c r="A3" t="s">
        <v>220</v>
      </c>
      <c r="B3" t="s">
        <v>652</v>
      </c>
      <c r="C3">
        <v>59</v>
      </c>
      <c r="D3" t="s">
        <v>556</v>
      </c>
      <c r="E3" t="s">
        <v>157</v>
      </c>
      <c r="F3" t="s">
        <v>59</v>
      </c>
      <c r="G3" t="s">
        <v>409</v>
      </c>
      <c r="H3" t="s">
        <v>132</v>
      </c>
      <c r="I3" t="s">
        <v>66</v>
      </c>
      <c r="J3" t="s">
        <v>167</v>
      </c>
      <c r="K3">
        <v>4</v>
      </c>
      <c r="L3">
        <v>7</v>
      </c>
      <c r="M3">
        <v>4</v>
      </c>
      <c r="N3">
        <v>1</v>
      </c>
      <c r="O3">
        <v>1</v>
      </c>
      <c r="P3">
        <v>1</v>
      </c>
      <c r="Q3">
        <v>7</v>
      </c>
      <c r="R3">
        <v>1</v>
      </c>
      <c r="S3">
        <v>0</v>
      </c>
      <c r="T3">
        <v>1.46</v>
      </c>
      <c r="U3">
        <v>3.3</v>
      </c>
      <c r="V3">
        <v>24</v>
      </c>
      <c r="W3">
        <v>96</v>
      </c>
      <c r="X3">
        <v>65</v>
      </c>
      <c r="Y3">
        <v>12</v>
      </c>
      <c r="Z3">
        <v>11</v>
      </c>
      <c r="AA3">
        <v>7</v>
      </c>
      <c r="AB3">
        <v>9</v>
      </c>
      <c r="AC3">
        <v>4</v>
      </c>
      <c r="AD3">
        <v>0</v>
      </c>
      <c r="AE3">
        <v>0</v>
      </c>
      <c r="AF3">
        <v>71</v>
      </c>
      <c r="AG3">
        <v>0</v>
      </c>
      <c r="AH3">
        <v>1</v>
      </c>
      <c r="AI3">
        <v>1</v>
      </c>
      <c r="AJ3">
        <v>23</v>
      </c>
      <c r="AK3">
        <v>1</v>
      </c>
      <c r="AL3">
        <v>0</v>
      </c>
      <c r="AM3">
        <v>0</v>
      </c>
      <c r="AN3">
        <v>1</v>
      </c>
      <c r="AO3">
        <v>0</v>
      </c>
      <c r="AP3">
        <v>0</v>
      </c>
      <c r="AQ3">
        <v>0.82</v>
      </c>
      <c r="AR3" s="2">
        <v>0.23599999999999999</v>
      </c>
      <c r="AS3">
        <v>0.72</v>
      </c>
      <c r="AT3" s="2">
        <v>1.2999999999999999E-3</v>
      </c>
      <c r="AU3">
        <v>2.79</v>
      </c>
    </row>
    <row r="4" spans="1:47" x14ac:dyDescent="0.2">
      <c r="A4" t="s">
        <v>220</v>
      </c>
      <c r="B4" t="s">
        <v>652</v>
      </c>
      <c r="C4">
        <v>63</v>
      </c>
      <c r="D4" t="s">
        <v>557</v>
      </c>
      <c r="E4" t="s">
        <v>158</v>
      </c>
      <c r="F4" t="s">
        <v>227</v>
      </c>
      <c r="G4" t="s">
        <v>410</v>
      </c>
      <c r="H4" t="s">
        <v>124</v>
      </c>
      <c r="I4" t="s">
        <v>66</v>
      </c>
      <c r="J4" t="s">
        <v>169</v>
      </c>
      <c r="K4">
        <v>4</v>
      </c>
      <c r="L4">
        <v>7</v>
      </c>
      <c r="M4">
        <v>6</v>
      </c>
      <c r="N4">
        <v>2</v>
      </c>
      <c r="O4">
        <v>2</v>
      </c>
      <c r="P4">
        <v>1</v>
      </c>
      <c r="Q4">
        <v>5</v>
      </c>
      <c r="R4">
        <v>1</v>
      </c>
      <c r="S4">
        <v>0</v>
      </c>
      <c r="T4">
        <v>1.86</v>
      </c>
      <c r="U4">
        <v>3.58</v>
      </c>
      <c r="V4">
        <v>26</v>
      </c>
      <c r="W4">
        <v>111</v>
      </c>
      <c r="X4">
        <v>70</v>
      </c>
      <c r="Y4">
        <v>20</v>
      </c>
      <c r="Z4">
        <v>8</v>
      </c>
      <c r="AA4">
        <v>8</v>
      </c>
      <c r="AB4">
        <v>12</v>
      </c>
      <c r="AC4">
        <v>5</v>
      </c>
      <c r="AD4">
        <v>1</v>
      </c>
      <c r="AE4">
        <v>0</v>
      </c>
      <c r="AF4">
        <v>61</v>
      </c>
      <c r="AG4">
        <v>0</v>
      </c>
      <c r="AH4">
        <v>0</v>
      </c>
      <c r="AI4">
        <v>0</v>
      </c>
      <c r="AJ4">
        <v>25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0.94</v>
      </c>
      <c r="AR4" s="2">
        <v>0.21299999999999999</v>
      </c>
      <c r="AS4">
        <v>0.72</v>
      </c>
      <c r="AT4" s="2">
        <v>1E-3</v>
      </c>
      <c r="AU4">
        <v>2.02</v>
      </c>
    </row>
    <row r="5" spans="1:47" x14ac:dyDescent="0.2">
      <c r="A5" t="s">
        <v>220</v>
      </c>
      <c r="B5" t="s">
        <v>652</v>
      </c>
      <c r="C5">
        <v>67</v>
      </c>
      <c r="D5" t="s">
        <v>237</v>
      </c>
      <c r="E5" t="s">
        <v>158</v>
      </c>
      <c r="F5" t="s">
        <v>55</v>
      </c>
      <c r="G5" t="s">
        <v>452</v>
      </c>
      <c r="H5" t="s">
        <v>492</v>
      </c>
      <c r="I5" t="s">
        <v>57</v>
      </c>
      <c r="J5" t="s">
        <v>75</v>
      </c>
      <c r="K5">
        <v>4</v>
      </c>
      <c r="L5">
        <v>5.0999999999999996</v>
      </c>
      <c r="M5">
        <v>5</v>
      </c>
      <c r="N5">
        <v>4</v>
      </c>
      <c r="O5">
        <v>4</v>
      </c>
      <c r="P5">
        <v>2</v>
      </c>
      <c r="Q5">
        <v>6</v>
      </c>
      <c r="R5">
        <v>3</v>
      </c>
      <c r="S5">
        <v>0</v>
      </c>
      <c r="T5">
        <v>2.92</v>
      </c>
      <c r="U5">
        <v>4.84</v>
      </c>
      <c r="V5">
        <v>23</v>
      </c>
      <c r="W5">
        <v>87</v>
      </c>
      <c r="X5">
        <v>59</v>
      </c>
      <c r="Y5">
        <v>16</v>
      </c>
      <c r="Z5">
        <v>9</v>
      </c>
      <c r="AA5">
        <v>7</v>
      </c>
      <c r="AB5">
        <v>8</v>
      </c>
      <c r="AC5">
        <v>4</v>
      </c>
      <c r="AD5">
        <v>0</v>
      </c>
      <c r="AE5">
        <v>0</v>
      </c>
      <c r="AF5">
        <v>46</v>
      </c>
      <c r="AG5">
        <v>0</v>
      </c>
      <c r="AH5">
        <v>0</v>
      </c>
      <c r="AI5">
        <v>0</v>
      </c>
      <c r="AJ5">
        <v>21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0.76</v>
      </c>
      <c r="AR5" s="2">
        <v>-0.16</v>
      </c>
      <c r="AS5">
        <v>0.6</v>
      </c>
      <c r="AT5" s="2">
        <v>-8.0000000000000004E-4</v>
      </c>
      <c r="AU5">
        <v>-1.55</v>
      </c>
    </row>
    <row r="6" spans="1:47" x14ac:dyDescent="0.2">
      <c r="A6" t="s">
        <v>220</v>
      </c>
      <c r="B6" t="s">
        <v>652</v>
      </c>
      <c r="C6">
        <v>72</v>
      </c>
      <c r="D6" t="s">
        <v>239</v>
      </c>
      <c r="E6" t="s">
        <v>157</v>
      </c>
      <c r="F6" t="s">
        <v>93</v>
      </c>
      <c r="G6" t="s">
        <v>411</v>
      </c>
      <c r="H6" t="s">
        <v>456</v>
      </c>
      <c r="I6" t="s">
        <v>85</v>
      </c>
      <c r="J6" t="s">
        <v>351</v>
      </c>
      <c r="K6">
        <v>5</v>
      </c>
      <c r="L6">
        <v>7</v>
      </c>
      <c r="M6">
        <v>2</v>
      </c>
      <c r="N6">
        <v>1</v>
      </c>
      <c r="O6">
        <v>1</v>
      </c>
      <c r="P6">
        <v>5</v>
      </c>
      <c r="Q6">
        <v>6</v>
      </c>
      <c r="R6">
        <v>1</v>
      </c>
      <c r="S6">
        <v>0</v>
      </c>
      <c r="T6">
        <v>2.56</v>
      </c>
      <c r="U6">
        <v>4.9800000000000004</v>
      </c>
      <c r="V6">
        <v>27</v>
      </c>
      <c r="W6">
        <v>102</v>
      </c>
      <c r="X6">
        <v>60</v>
      </c>
      <c r="Y6">
        <v>16</v>
      </c>
      <c r="Z6">
        <v>10</v>
      </c>
      <c r="AA6">
        <v>3</v>
      </c>
      <c r="AB6">
        <v>13</v>
      </c>
      <c r="AC6">
        <v>3</v>
      </c>
      <c r="AD6">
        <v>2</v>
      </c>
      <c r="AE6">
        <v>0</v>
      </c>
      <c r="AF6">
        <v>70</v>
      </c>
      <c r="AG6">
        <v>0</v>
      </c>
      <c r="AH6">
        <v>0</v>
      </c>
      <c r="AI6">
        <v>0</v>
      </c>
      <c r="AJ6">
        <v>22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0.44</v>
      </c>
      <c r="AR6" s="2">
        <v>0.192</v>
      </c>
      <c r="AS6">
        <v>0.4</v>
      </c>
      <c r="AT6" s="2">
        <v>1.1000000000000001E-3</v>
      </c>
      <c r="AU6">
        <v>2.2599999999999998</v>
      </c>
    </row>
    <row r="7" spans="1:47" x14ac:dyDescent="0.2">
      <c r="A7" t="s">
        <v>220</v>
      </c>
      <c r="B7" t="s">
        <v>652</v>
      </c>
      <c r="C7">
        <v>77</v>
      </c>
      <c r="D7" t="s">
        <v>190</v>
      </c>
      <c r="E7" t="s">
        <v>158</v>
      </c>
      <c r="F7" t="s">
        <v>80</v>
      </c>
      <c r="G7" t="s">
        <v>409</v>
      </c>
      <c r="H7" t="s">
        <v>235</v>
      </c>
      <c r="I7" t="s">
        <v>66</v>
      </c>
      <c r="J7" t="s">
        <v>438</v>
      </c>
      <c r="K7">
        <v>4</v>
      </c>
      <c r="L7">
        <v>7</v>
      </c>
      <c r="M7">
        <v>5</v>
      </c>
      <c r="N7">
        <v>1</v>
      </c>
      <c r="O7">
        <v>1</v>
      </c>
      <c r="P7">
        <v>1</v>
      </c>
      <c r="Q7">
        <v>2</v>
      </c>
      <c r="R7">
        <v>1</v>
      </c>
      <c r="S7">
        <v>0</v>
      </c>
      <c r="T7">
        <v>2.33</v>
      </c>
      <c r="U7">
        <v>4.97</v>
      </c>
      <c r="V7">
        <v>25</v>
      </c>
      <c r="W7">
        <v>97</v>
      </c>
      <c r="X7">
        <v>69</v>
      </c>
      <c r="Y7">
        <v>17</v>
      </c>
      <c r="Z7">
        <v>7</v>
      </c>
      <c r="AA7">
        <v>10</v>
      </c>
      <c r="AB7">
        <v>12</v>
      </c>
      <c r="AC7">
        <v>6</v>
      </c>
      <c r="AD7">
        <v>1</v>
      </c>
      <c r="AE7">
        <v>0</v>
      </c>
      <c r="AF7">
        <v>64</v>
      </c>
      <c r="AG7">
        <v>0</v>
      </c>
      <c r="AH7">
        <v>0</v>
      </c>
      <c r="AI7">
        <v>1</v>
      </c>
      <c r="AJ7">
        <v>24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0.69</v>
      </c>
      <c r="AR7" s="2">
        <v>0.17100000000000001</v>
      </c>
      <c r="AS7">
        <v>0.69</v>
      </c>
      <c r="AT7" s="2">
        <v>1E-3</v>
      </c>
      <c r="AU7">
        <v>3.02</v>
      </c>
    </row>
    <row r="8" spans="1:47" x14ac:dyDescent="0.2">
      <c r="A8" t="s">
        <v>220</v>
      </c>
      <c r="B8" t="s">
        <v>652</v>
      </c>
      <c r="C8">
        <v>82</v>
      </c>
      <c r="D8" t="s">
        <v>242</v>
      </c>
      <c r="E8" t="s">
        <v>157</v>
      </c>
      <c r="F8" t="s">
        <v>88</v>
      </c>
      <c r="G8" t="s">
        <v>410</v>
      </c>
      <c r="H8" t="s">
        <v>558</v>
      </c>
      <c r="I8" t="s">
        <v>74</v>
      </c>
      <c r="J8" t="s">
        <v>548</v>
      </c>
      <c r="K8">
        <v>5</v>
      </c>
      <c r="L8">
        <v>3.2</v>
      </c>
      <c r="M8">
        <v>7</v>
      </c>
      <c r="N8">
        <v>7</v>
      </c>
      <c r="O8">
        <v>7</v>
      </c>
      <c r="P8">
        <v>3</v>
      </c>
      <c r="Q8">
        <v>4</v>
      </c>
      <c r="R8">
        <v>2</v>
      </c>
      <c r="S8">
        <v>2</v>
      </c>
      <c r="T8">
        <v>3.61</v>
      </c>
      <c r="U8">
        <v>5.6</v>
      </c>
      <c r="V8">
        <v>22</v>
      </c>
      <c r="W8">
        <v>90</v>
      </c>
      <c r="X8">
        <v>55</v>
      </c>
      <c r="Y8">
        <v>11</v>
      </c>
      <c r="Z8">
        <v>12</v>
      </c>
      <c r="AA8">
        <v>6</v>
      </c>
      <c r="AB8">
        <v>7</v>
      </c>
      <c r="AC8">
        <v>4</v>
      </c>
      <c r="AD8">
        <v>0</v>
      </c>
      <c r="AE8">
        <v>0</v>
      </c>
      <c r="AF8">
        <v>20</v>
      </c>
      <c r="AG8">
        <v>0</v>
      </c>
      <c r="AH8">
        <v>0</v>
      </c>
      <c r="AI8">
        <v>1</v>
      </c>
      <c r="AJ8">
        <v>16</v>
      </c>
      <c r="AK8">
        <v>3</v>
      </c>
      <c r="AL8">
        <v>0</v>
      </c>
      <c r="AM8">
        <v>0</v>
      </c>
      <c r="AN8">
        <v>0</v>
      </c>
      <c r="AO8">
        <v>0</v>
      </c>
      <c r="AP8">
        <v>0</v>
      </c>
      <c r="AQ8">
        <v>0.99</v>
      </c>
      <c r="AR8" s="2">
        <v>-0.25</v>
      </c>
      <c r="AS8">
        <v>1.07</v>
      </c>
      <c r="AT8" s="2">
        <v>-1.6000000000000001E-3</v>
      </c>
      <c r="AU8">
        <v>-4.91</v>
      </c>
    </row>
    <row r="9" spans="1:47" x14ac:dyDescent="0.2">
      <c r="A9" t="s">
        <v>220</v>
      </c>
      <c r="B9" t="s">
        <v>652</v>
      </c>
      <c r="C9">
        <v>86</v>
      </c>
      <c r="D9" t="s">
        <v>435</v>
      </c>
      <c r="E9" t="s">
        <v>157</v>
      </c>
      <c r="F9" t="s">
        <v>50</v>
      </c>
      <c r="G9" t="s">
        <v>409</v>
      </c>
      <c r="H9" s="5" t="s">
        <v>248</v>
      </c>
      <c r="I9" t="s">
        <v>297</v>
      </c>
      <c r="K9">
        <v>4</v>
      </c>
      <c r="L9">
        <v>2.2000000000000002</v>
      </c>
      <c r="M9">
        <v>2</v>
      </c>
      <c r="N9">
        <v>3</v>
      </c>
      <c r="O9">
        <v>2</v>
      </c>
      <c r="P9">
        <v>3</v>
      </c>
      <c r="Q9">
        <v>1</v>
      </c>
      <c r="R9">
        <v>0</v>
      </c>
      <c r="S9">
        <v>0</v>
      </c>
      <c r="T9">
        <v>3.8</v>
      </c>
      <c r="U9">
        <v>5.61</v>
      </c>
      <c r="V9">
        <v>14</v>
      </c>
      <c r="W9">
        <v>58</v>
      </c>
      <c r="X9" s="3">
        <v>32</v>
      </c>
      <c r="Y9" s="3">
        <v>13</v>
      </c>
      <c r="Z9" s="3">
        <v>3</v>
      </c>
      <c r="AA9">
        <v>6</v>
      </c>
      <c r="AB9">
        <v>4</v>
      </c>
      <c r="AC9" s="3">
        <v>2</v>
      </c>
      <c r="AD9" s="3">
        <v>0</v>
      </c>
      <c r="AE9">
        <v>0</v>
      </c>
      <c r="AF9">
        <v>42</v>
      </c>
      <c r="AG9">
        <v>0</v>
      </c>
      <c r="AH9">
        <v>0</v>
      </c>
      <c r="AI9">
        <v>0</v>
      </c>
      <c r="AJ9">
        <v>10</v>
      </c>
      <c r="AK9">
        <v>0</v>
      </c>
      <c r="AL9">
        <v>0</v>
      </c>
      <c r="AM9">
        <v>0</v>
      </c>
      <c r="AN9">
        <v>1</v>
      </c>
      <c r="AO9">
        <v>0</v>
      </c>
      <c r="AP9">
        <v>2</v>
      </c>
      <c r="AQ9">
        <v>1.36</v>
      </c>
      <c r="AR9" s="2">
        <v>-0.217</v>
      </c>
      <c r="AS9">
        <v>1.59</v>
      </c>
      <c r="AT9" s="2">
        <v>-1.5E-3</v>
      </c>
      <c r="AU9">
        <v>-2.13</v>
      </c>
    </row>
    <row r="10" spans="1:47" x14ac:dyDescent="0.2">
      <c r="A10" t="s">
        <v>220</v>
      </c>
      <c r="B10" t="s">
        <v>652</v>
      </c>
      <c r="C10">
        <v>93</v>
      </c>
      <c r="D10" t="s">
        <v>250</v>
      </c>
      <c r="E10" t="s">
        <v>158</v>
      </c>
      <c r="F10" t="s">
        <v>80</v>
      </c>
      <c r="G10" t="s">
        <v>409</v>
      </c>
      <c r="H10" t="s">
        <v>262</v>
      </c>
      <c r="I10" t="s">
        <v>297</v>
      </c>
      <c r="K10">
        <v>11</v>
      </c>
      <c r="L10">
        <v>3</v>
      </c>
      <c r="M10">
        <v>0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T10">
        <v>3.56</v>
      </c>
      <c r="U10">
        <v>5.48</v>
      </c>
      <c r="V10">
        <v>9</v>
      </c>
      <c r="W10">
        <v>39</v>
      </c>
      <c r="X10">
        <v>23</v>
      </c>
      <c r="Y10">
        <v>8</v>
      </c>
      <c r="Z10">
        <v>3</v>
      </c>
      <c r="AA10">
        <v>5</v>
      </c>
      <c r="AB10">
        <v>2</v>
      </c>
      <c r="AC10">
        <v>0</v>
      </c>
      <c r="AD10">
        <v>1</v>
      </c>
      <c r="AE10">
        <v>0</v>
      </c>
      <c r="AF10">
        <v>59</v>
      </c>
      <c r="AG10">
        <v>0</v>
      </c>
      <c r="AH10">
        <v>0</v>
      </c>
      <c r="AI10">
        <v>1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0.65</v>
      </c>
      <c r="AR10">
        <v>0.13500000000000001</v>
      </c>
      <c r="AS10">
        <v>0.84</v>
      </c>
      <c r="AT10" s="2">
        <v>1.1000000000000001E-3</v>
      </c>
      <c r="AU10">
        <v>1.72</v>
      </c>
    </row>
    <row r="11" spans="1:47" x14ac:dyDescent="0.2">
      <c r="A11" t="s">
        <v>220</v>
      </c>
      <c r="B11" t="s">
        <v>652</v>
      </c>
      <c r="C11">
        <v>98</v>
      </c>
      <c r="D11" t="s">
        <v>459</v>
      </c>
      <c r="E11" t="s">
        <v>158</v>
      </c>
      <c r="F11" t="s">
        <v>50</v>
      </c>
      <c r="G11" t="s">
        <v>409</v>
      </c>
      <c r="H11" t="s">
        <v>407</v>
      </c>
      <c r="I11" t="s">
        <v>57</v>
      </c>
      <c r="J11" t="s">
        <v>238</v>
      </c>
      <c r="K11">
        <v>4</v>
      </c>
      <c r="L11">
        <v>6</v>
      </c>
      <c r="M11">
        <v>4</v>
      </c>
      <c r="N11">
        <v>2</v>
      </c>
      <c r="O11">
        <v>2</v>
      </c>
      <c r="P11">
        <v>2</v>
      </c>
      <c r="Q11">
        <v>6</v>
      </c>
      <c r="R11">
        <v>1</v>
      </c>
      <c r="S11">
        <v>0</v>
      </c>
      <c r="T11">
        <v>3.5</v>
      </c>
      <c r="U11">
        <v>5.36</v>
      </c>
      <c r="V11">
        <v>24</v>
      </c>
      <c r="W11">
        <v>106</v>
      </c>
      <c r="X11">
        <v>67</v>
      </c>
      <c r="Y11">
        <v>12</v>
      </c>
      <c r="Z11">
        <v>16</v>
      </c>
      <c r="AA11">
        <v>7</v>
      </c>
      <c r="AB11">
        <v>9</v>
      </c>
      <c r="AC11">
        <v>5</v>
      </c>
      <c r="AD11">
        <v>2</v>
      </c>
      <c r="AE11">
        <v>0</v>
      </c>
      <c r="AF11">
        <v>60</v>
      </c>
      <c r="AG11">
        <v>0</v>
      </c>
      <c r="AH11">
        <v>0</v>
      </c>
      <c r="AI11">
        <v>0</v>
      </c>
      <c r="AJ11">
        <v>22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0.93</v>
      </c>
      <c r="AR11">
        <v>0.16800000000000001</v>
      </c>
      <c r="AS11">
        <v>1.36</v>
      </c>
      <c r="AT11" s="2">
        <v>1.5E-3</v>
      </c>
      <c r="AU11">
        <v>1.45</v>
      </c>
    </row>
    <row r="12" spans="1:47" x14ac:dyDescent="0.2">
      <c r="A12" t="s">
        <v>220</v>
      </c>
      <c r="B12" t="s">
        <v>652</v>
      </c>
      <c r="C12">
        <v>103</v>
      </c>
      <c r="D12" t="s">
        <v>559</v>
      </c>
      <c r="E12" t="s">
        <v>157</v>
      </c>
      <c r="F12" t="s">
        <v>50</v>
      </c>
      <c r="G12" t="s">
        <v>409</v>
      </c>
      <c r="H12" t="s">
        <v>235</v>
      </c>
      <c r="I12" t="s">
        <v>66</v>
      </c>
      <c r="J12" t="s">
        <v>444</v>
      </c>
      <c r="K12">
        <v>4</v>
      </c>
      <c r="L12">
        <v>7</v>
      </c>
      <c r="M12">
        <v>6</v>
      </c>
      <c r="N12">
        <v>1</v>
      </c>
      <c r="O12">
        <v>0</v>
      </c>
      <c r="P12">
        <v>2</v>
      </c>
      <c r="Q12">
        <v>4</v>
      </c>
      <c r="R12">
        <v>0</v>
      </c>
      <c r="S12">
        <v>1</v>
      </c>
      <c r="T12">
        <v>3.1</v>
      </c>
      <c r="U12">
        <v>5.13</v>
      </c>
      <c r="V12">
        <v>29</v>
      </c>
      <c r="W12">
        <v>104</v>
      </c>
      <c r="X12">
        <v>72</v>
      </c>
      <c r="Y12">
        <v>18</v>
      </c>
      <c r="Z12">
        <v>10</v>
      </c>
      <c r="AA12">
        <v>10</v>
      </c>
      <c r="AB12">
        <v>12</v>
      </c>
      <c r="AC12">
        <v>6</v>
      </c>
      <c r="AD12">
        <v>3</v>
      </c>
      <c r="AE12">
        <v>0</v>
      </c>
      <c r="AF12">
        <v>65</v>
      </c>
      <c r="AG12">
        <v>0</v>
      </c>
      <c r="AH12">
        <v>0</v>
      </c>
      <c r="AI12">
        <v>0</v>
      </c>
      <c r="AJ12">
        <v>26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1.2</v>
      </c>
      <c r="AR12">
        <v>0.252</v>
      </c>
      <c r="AS12">
        <v>1.75</v>
      </c>
      <c r="AT12" s="2">
        <v>2.2000000000000001E-3</v>
      </c>
      <c r="AU12">
        <v>2.95</v>
      </c>
    </row>
    <row r="13" spans="1:47" x14ac:dyDescent="0.2">
      <c r="A13" t="s">
        <v>220</v>
      </c>
      <c r="B13" t="s">
        <v>652</v>
      </c>
      <c r="C13">
        <v>107</v>
      </c>
      <c r="D13" t="s">
        <v>481</v>
      </c>
      <c r="E13" t="s">
        <v>158</v>
      </c>
      <c r="F13" t="s">
        <v>179</v>
      </c>
      <c r="G13" t="s">
        <v>411</v>
      </c>
      <c r="H13" t="s">
        <v>335</v>
      </c>
      <c r="I13" t="s">
        <v>57</v>
      </c>
      <c r="J13" t="s">
        <v>447</v>
      </c>
      <c r="K13">
        <v>4</v>
      </c>
      <c r="L13">
        <v>5</v>
      </c>
      <c r="M13">
        <v>6</v>
      </c>
      <c r="N13">
        <v>4</v>
      </c>
      <c r="O13">
        <v>4</v>
      </c>
      <c r="P13">
        <v>3</v>
      </c>
      <c r="Q13">
        <v>3</v>
      </c>
      <c r="R13">
        <v>1</v>
      </c>
      <c r="S13">
        <v>0</v>
      </c>
      <c r="T13">
        <v>3.41</v>
      </c>
      <c r="U13">
        <v>5.23</v>
      </c>
      <c r="V13">
        <v>24</v>
      </c>
      <c r="W13">
        <v>93</v>
      </c>
      <c r="X13">
        <v>60</v>
      </c>
      <c r="Y13">
        <v>18</v>
      </c>
      <c r="Z13">
        <v>8</v>
      </c>
      <c r="AA13">
        <v>7</v>
      </c>
      <c r="AB13">
        <v>11</v>
      </c>
      <c r="AC13">
        <v>5</v>
      </c>
      <c r="AD13">
        <v>1</v>
      </c>
      <c r="AE13">
        <v>0</v>
      </c>
      <c r="AF13">
        <v>39</v>
      </c>
      <c r="AG13">
        <v>0</v>
      </c>
      <c r="AH13">
        <v>0</v>
      </c>
      <c r="AI13">
        <v>0</v>
      </c>
      <c r="AJ13">
        <v>21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1.1599999999999999</v>
      </c>
      <c r="AR13">
        <v>-0.21199999999999999</v>
      </c>
      <c r="AS13">
        <v>1.75</v>
      </c>
      <c r="AT13" s="2">
        <v>-1.9E-3</v>
      </c>
      <c r="AU13">
        <v>-1.76</v>
      </c>
    </row>
    <row r="14" spans="1:47" x14ac:dyDescent="0.2">
      <c r="A14" t="s">
        <v>220</v>
      </c>
      <c r="B14" t="s">
        <v>652</v>
      </c>
      <c r="C14">
        <v>113</v>
      </c>
      <c r="D14" t="s">
        <v>560</v>
      </c>
      <c r="E14" t="s">
        <v>158</v>
      </c>
      <c r="F14" t="s">
        <v>93</v>
      </c>
      <c r="G14" t="s">
        <v>411</v>
      </c>
      <c r="H14" t="s">
        <v>364</v>
      </c>
      <c r="I14" t="s">
        <v>57</v>
      </c>
      <c r="K14">
        <v>6</v>
      </c>
      <c r="L14">
        <v>6</v>
      </c>
      <c r="M14">
        <v>5</v>
      </c>
      <c r="N14">
        <v>0</v>
      </c>
      <c r="O14">
        <v>0</v>
      </c>
      <c r="P14">
        <v>2</v>
      </c>
      <c r="Q14">
        <v>7</v>
      </c>
      <c r="R14">
        <v>0</v>
      </c>
      <c r="S14">
        <v>0</v>
      </c>
      <c r="T14">
        <v>3.13</v>
      </c>
      <c r="U14">
        <v>4.95</v>
      </c>
      <c r="V14">
        <v>25</v>
      </c>
      <c r="W14">
        <v>106</v>
      </c>
      <c r="X14">
        <v>75</v>
      </c>
      <c r="Y14">
        <v>20</v>
      </c>
      <c r="Z14">
        <v>13</v>
      </c>
      <c r="AA14">
        <v>6</v>
      </c>
      <c r="AB14">
        <v>10</v>
      </c>
      <c r="AC14">
        <v>3</v>
      </c>
      <c r="AD14">
        <v>3</v>
      </c>
      <c r="AE14">
        <v>0</v>
      </c>
      <c r="AF14">
        <v>67</v>
      </c>
      <c r="AG14">
        <v>0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1.03</v>
      </c>
      <c r="AR14">
        <v>0.376</v>
      </c>
      <c r="AS14">
        <v>1.51</v>
      </c>
      <c r="AT14" s="2">
        <v>3.3E-3</v>
      </c>
      <c r="AU14">
        <v>3.45</v>
      </c>
    </row>
    <row r="15" spans="1:47" x14ac:dyDescent="0.2">
      <c r="A15" t="s">
        <v>220</v>
      </c>
      <c r="B15" t="s">
        <v>652</v>
      </c>
      <c r="C15">
        <v>119</v>
      </c>
      <c r="D15" t="s">
        <v>261</v>
      </c>
      <c r="E15" t="s">
        <v>158</v>
      </c>
      <c r="F15" t="s">
        <v>102</v>
      </c>
      <c r="G15" t="s">
        <v>410</v>
      </c>
      <c r="H15" t="s">
        <v>199</v>
      </c>
      <c r="I15" t="s">
        <v>52</v>
      </c>
      <c r="K15">
        <v>4</v>
      </c>
      <c r="L15">
        <v>5</v>
      </c>
      <c r="M15">
        <v>7</v>
      </c>
      <c r="N15">
        <v>3</v>
      </c>
      <c r="O15">
        <v>3</v>
      </c>
      <c r="P15">
        <v>2</v>
      </c>
      <c r="Q15">
        <v>2</v>
      </c>
      <c r="R15">
        <v>1</v>
      </c>
      <c r="S15">
        <v>0</v>
      </c>
      <c r="T15">
        <v>3.27</v>
      </c>
      <c r="U15">
        <v>5.03</v>
      </c>
      <c r="V15">
        <v>22</v>
      </c>
      <c r="W15">
        <v>78</v>
      </c>
      <c r="X15">
        <v>46</v>
      </c>
      <c r="Y15">
        <v>7</v>
      </c>
      <c r="Z15">
        <v>9</v>
      </c>
      <c r="AA15">
        <v>9</v>
      </c>
      <c r="AB15">
        <v>9</v>
      </c>
      <c r="AC15">
        <v>5</v>
      </c>
      <c r="AD15">
        <v>1</v>
      </c>
      <c r="AE15">
        <v>0</v>
      </c>
      <c r="AF15">
        <v>41</v>
      </c>
      <c r="AG15">
        <v>0</v>
      </c>
      <c r="AH15">
        <v>0</v>
      </c>
      <c r="AI15">
        <v>0</v>
      </c>
      <c r="AJ15">
        <v>20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0.99</v>
      </c>
      <c r="AR15">
        <v>5.3999999999999999E-2</v>
      </c>
      <c r="AS15">
        <v>1.49</v>
      </c>
      <c r="AT15" s="2">
        <v>5.0000000000000001E-4</v>
      </c>
      <c r="AU15">
        <v>-0.13</v>
      </c>
    </row>
    <row r="16" spans="1:47" x14ac:dyDescent="0.2">
      <c r="A16" t="s">
        <v>220</v>
      </c>
      <c r="B16" t="s">
        <v>652</v>
      </c>
      <c r="C16">
        <v>124</v>
      </c>
      <c r="D16" t="s">
        <v>264</v>
      </c>
      <c r="E16" t="s">
        <v>157</v>
      </c>
      <c r="F16" t="s">
        <v>227</v>
      </c>
      <c r="G16" t="s">
        <v>410</v>
      </c>
      <c r="H16" t="s">
        <v>150</v>
      </c>
      <c r="I16" t="s">
        <v>52</v>
      </c>
      <c r="J16" t="s">
        <v>508</v>
      </c>
      <c r="K16">
        <v>4</v>
      </c>
      <c r="L16">
        <v>4.2</v>
      </c>
      <c r="M16">
        <v>6</v>
      </c>
      <c r="N16">
        <v>5</v>
      </c>
      <c r="O16">
        <v>4</v>
      </c>
      <c r="P16">
        <v>1</v>
      </c>
      <c r="Q16">
        <v>5</v>
      </c>
      <c r="R16">
        <v>3</v>
      </c>
      <c r="S16">
        <v>0</v>
      </c>
      <c r="T16">
        <v>3.53</v>
      </c>
      <c r="U16">
        <v>5.32</v>
      </c>
      <c r="V16">
        <v>20</v>
      </c>
      <c r="W16">
        <v>96</v>
      </c>
      <c r="X16">
        <v>63</v>
      </c>
      <c r="Y16">
        <v>24</v>
      </c>
      <c r="Z16">
        <v>5</v>
      </c>
      <c r="AA16">
        <v>5</v>
      </c>
      <c r="AB16">
        <v>9</v>
      </c>
      <c r="AC16">
        <v>3</v>
      </c>
      <c r="AD16">
        <v>2</v>
      </c>
      <c r="AE16">
        <v>0</v>
      </c>
      <c r="AF16">
        <v>38</v>
      </c>
      <c r="AG16">
        <v>1</v>
      </c>
      <c r="AH16">
        <v>0</v>
      </c>
      <c r="AI16">
        <v>0</v>
      </c>
      <c r="AJ16">
        <v>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0.89</v>
      </c>
      <c r="AR16">
        <v>-0.33100000000000002</v>
      </c>
      <c r="AS16">
        <v>1.44</v>
      </c>
      <c r="AT16" s="2">
        <v>-3.2000000000000002E-3</v>
      </c>
      <c r="AU16">
        <v>-2.41</v>
      </c>
    </row>
    <row r="17" spans="1:47" x14ac:dyDescent="0.2">
      <c r="A17" t="s">
        <v>220</v>
      </c>
      <c r="B17" t="s">
        <v>652</v>
      </c>
      <c r="C17">
        <v>129</v>
      </c>
      <c r="D17" t="s">
        <v>327</v>
      </c>
      <c r="E17" t="s">
        <v>158</v>
      </c>
      <c r="F17" t="s">
        <v>50</v>
      </c>
      <c r="G17" t="s">
        <v>409</v>
      </c>
      <c r="H17" t="s">
        <v>110</v>
      </c>
      <c r="I17" t="s">
        <v>57</v>
      </c>
      <c r="J17" t="s">
        <v>510</v>
      </c>
      <c r="K17">
        <v>5</v>
      </c>
      <c r="L17">
        <v>5.2</v>
      </c>
      <c r="M17">
        <v>4</v>
      </c>
      <c r="N17">
        <v>1</v>
      </c>
      <c r="O17">
        <v>1</v>
      </c>
      <c r="P17">
        <v>2</v>
      </c>
      <c r="Q17">
        <v>5</v>
      </c>
      <c r="R17">
        <v>0</v>
      </c>
      <c r="S17">
        <v>0</v>
      </c>
      <c r="T17">
        <v>3.4</v>
      </c>
      <c r="U17">
        <v>5.14</v>
      </c>
      <c r="V17">
        <v>21</v>
      </c>
      <c r="W17">
        <v>91</v>
      </c>
      <c r="X17">
        <v>58</v>
      </c>
      <c r="Y17">
        <v>19</v>
      </c>
      <c r="Z17">
        <v>5</v>
      </c>
      <c r="AA17">
        <v>6</v>
      </c>
      <c r="AB17">
        <v>8</v>
      </c>
      <c r="AC17">
        <v>4</v>
      </c>
      <c r="AD17">
        <v>0</v>
      </c>
      <c r="AE17">
        <v>0</v>
      </c>
      <c r="AF17">
        <v>60</v>
      </c>
      <c r="AG17">
        <v>0</v>
      </c>
      <c r="AH17">
        <v>0</v>
      </c>
      <c r="AI17">
        <v>1</v>
      </c>
      <c r="AJ17">
        <v>19</v>
      </c>
      <c r="AK17">
        <v>0</v>
      </c>
      <c r="AL17">
        <v>1</v>
      </c>
      <c r="AM17">
        <v>0</v>
      </c>
      <c r="AN17">
        <v>1</v>
      </c>
      <c r="AO17">
        <v>0</v>
      </c>
      <c r="AP17">
        <v>0</v>
      </c>
      <c r="AQ17">
        <v>0.89</v>
      </c>
      <c r="AR17">
        <v>0.186</v>
      </c>
      <c r="AS17">
        <v>1.57</v>
      </c>
      <c r="AT17" s="2">
        <v>2E-3</v>
      </c>
      <c r="AU17">
        <v>2.0499999999999998</v>
      </c>
    </row>
    <row r="18" spans="1:47" x14ac:dyDescent="0.2">
      <c r="A18" t="s">
        <v>220</v>
      </c>
      <c r="B18" t="s">
        <v>652</v>
      </c>
      <c r="C18">
        <v>136</v>
      </c>
      <c r="D18" t="s">
        <v>382</v>
      </c>
      <c r="E18" t="s">
        <v>157</v>
      </c>
      <c r="F18" t="s">
        <v>117</v>
      </c>
      <c r="G18" t="s">
        <v>410</v>
      </c>
      <c r="H18" t="s">
        <v>561</v>
      </c>
      <c r="I18" t="s">
        <v>57</v>
      </c>
      <c r="J18" t="s">
        <v>562</v>
      </c>
      <c r="K18">
        <v>7</v>
      </c>
      <c r="L18">
        <v>5</v>
      </c>
      <c r="M18">
        <v>6</v>
      </c>
      <c r="N18">
        <v>4</v>
      </c>
      <c r="O18">
        <v>4</v>
      </c>
      <c r="P18">
        <v>1</v>
      </c>
      <c r="Q18">
        <v>4</v>
      </c>
      <c r="R18">
        <v>2</v>
      </c>
      <c r="S18">
        <v>0</v>
      </c>
      <c r="T18">
        <v>3.61</v>
      </c>
      <c r="U18">
        <v>5.26</v>
      </c>
      <c r="V18">
        <v>22</v>
      </c>
      <c r="W18">
        <v>84</v>
      </c>
      <c r="X18">
        <v>51</v>
      </c>
      <c r="Y18">
        <v>19</v>
      </c>
      <c r="Z18">
        <v>5</v>
      </c>
      <c r="AA18">
        <v>5</v>
      </c>
      <c r="AB18">
        <v>12</v>
      </c>
      <c r="AC18">
        <v>5</v>
      </c>
      <c r="AD18">
        <v>1</v>
      </c>
      <c r="AE18">
        <v>0</v>
      </c>
      <c r="AF18">
        <v>42</v>
      </c>
      <c r="AG18">
        <v>0</v>
      </c>
      <c r="AH18">
        <v>0</v>
      </c>
      <c r="AI18">
        <v>0</v>
      </c>
      <c r="AJ18">
        <v>21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0.94</v>
      </c>
      <c r="AR18">
        <v>-0.109</v>
      </c>
      <c r="AS18">
        <v>2.0699999999999998</v>
      </c>
      <c r="AT18" s="2">
        <v>-1.4E-3</v>
      </c>
      <c r="AU18">
        <v>-0.74</v>
      </c>
    </row>
    <row r="19" spans="1:47" x14ac:dyDescent="0.2">
      <c r="A19" t="s">
        <v>220</v>
      </c>
      <c r="B19" t="s">
        <v>652</v>
      </c>
      <c r="C19">
        <v>141</v>
      </c>
      <c r="D19" t="s">
        <v>384</v>
      </c>
      <c r="E19" t="s">
        <v>158</v>
      </c>
      <c r="F19" t="s">
        <v>59</v>
      </c>
      <c r="G19" t="s">
        <v>409</v>
      </c>
      <c r="H19" t="s">
        <v>215</v>
      </c>
      <c r="I19" t="s">
        <v>57</v>
      </c>
      <c r="J19" t="s">
        <v>563</v>
      </c>
      <c r="K19">
        <v>4</v>
      </c>
      <c r="L19">
        <v>5</v>
      </c>
      <c r="M19">
        <v>8</v>
      </c>
      <c r="N19">
        <v>6</v>
      </c>
      <c r="O19">
        <v>6</v>
      </c>
      <c r="P19">
        <v>2</v>
      </c>
      <c r="Q19">
        <v>4</v>
      </c>
      <c r="R19">
        <v>1</v>
      </c>
      <c r="S19">
        <v>0</v>
      </c>
      <c r="T19">
        <v>3.98</v>
      </c>
      <c r="U19">
        <v>5.27</v>
      </c>
      <c r="V19">
        <v>25</v>
      </c>
      <c r="W19">
        <v>90</v>
      </c>
      <c r="X19">
        <v>59</v>
      </c>
      <c r="Y19">
        <v>13</v>
      </c>
      <c r="Z19">
        <v>10</v>
      </c>
      <c r="AA19">
        <v>4</v>
      </c>
      <c r="AB19">
        <v>15</v>
      </c>
      <c r="AC19">
        <v>7</v>
      </c>
      <c r="AD19">
        <v>1</v>
      </c>
      <c r="AE19">
        <v>0</v>
      </c>
      <c r="AF19">
        <v>29</v>
      </c>
      <c r="AG19">
        <v>0</v>
      </c>
      <c r="AH19">
        <v>0</v>
      </c>
      <c r="AI19">
        <v>0</v>
      </c>
      <c r="AJ19">
        <v>23</v>
      </c>
      <c r="AK19">
        <v>3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0.91</v>
      </c>
      <c r="AR19">
        <v>-0.16700000000000001</v>
      </c>
      <c r="AS19">
        <v>1.53</v>
      </c>
      <c r="AT19" s="2">
        <v>-1.6999999999999999E-3</v>
      </c>
      <c r="AU19">
        <v>-1.98</v>
      </c>
    </row>
    <row r="20" spans="1:47" x14ac:dyDescent="0.2">
      <c r="A20" t="s">
        <v>220</v>
      </c>
      <c r="B20" t="s">
        <v>652</v>
      </c>
      <c r="C20">
        <v>146</v>
      </c>
      <c r="D20" t="s">
        <v>385</v>
      </c>
      <c r="E20" t="s">
        <v>157</v>
      </c>
      <c r="F20" t="s">
        <v>64</v>
      </c>
      <c r="G20" t="s">
        <v>411</v>
      </c>
      <c r="H20" t="s">
        <v>262</v>
      </c>
      <c r="I20" t="s">
        <v>564</v>
      </c>
      <c r="J20" t="s">
        <v>129</v>
      </c>
      <c r="K20">
        <v>4</v>
      </c>
      <c r="L20">
        <v>9</v>
      </c>
      <c r="M20">
        <v>4</v>
      </c>
      <c r="N20">
        <v>0</v>
      </c>
      <c r="O20">
        <v>0</v>
      </c>
      <c r="P20">
        <v>2</v>
      </c>
      <c r="Q20">
        <v>5</v>
      </c>
      <c r="R20">
        <v>0</v>
      </c>
      <c r="S20">
        <v>0</v>
      </c>
      <c r="T20">
        <v>3.64</v>
      </c>
      <c r="U20">
        <v>5.0599999999999996</v>
      </c>
      <c r="V20">
        <v>32</v>
      </c>
      <c r="W20">
        <v>114</v>
      </c>
      <c r="X20">
        <v>78</v>
      </c>
      <c r="Y20">
        <v>21</v>
      </c>
      <c r="Z20">
        <v>9</v>
      </c>
      <c r="AA20">
        <v>11</v>
      </c>
      <c r="AB20">
        <v>14</v>
      </c>
      <c r="AC20">
        <v>6</v>
      </c>
      <c r="AD20">
        <v>2</v>
      </c>
      <c r="AE20">
        <v>0</v>
      </c>
      <c r="AF20">
        <v>82</v>
      </c>
      <c r="AG20">
        <v>0</v>
      </c>
      <c r="AH20">
        <v>0</v>
      </c>
      <c r="AI20">
        <v>0</v>
      </c>
      <c r="AJ20">
        <v>30</v>
      </c>
      <c r="AK20">
        <v>2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0.36</v>
      </c>
      <c r="AR20">
        <v>0.19800000000000001</v>
      </c>
      <c r="AS20">
        <v>0.69</v>
      </c>
      <c r="AT20" s="2">
        <v>2.3E-3</v>
      </c>
      <c r="AU20">
        <v>4.97</v>
      </c>
    </row>
    <row r="21" spans="1:47" x14ac:dyDescent="0.2">
      <c r="A21" t="s">
        <v>220</v>
      </c>
      <c r="B21" t="s">
        <v>652</v>
      </c>
      <c r="C21">
        <v>155</v>
      </c>
      <c r="D21" t="s">
        <v>389</v>
      </c>
      <c r="E21" t="s">
        <v>158</v>
      </c>
      <c r="F21" t="s">
        <v>565</v>
      </c>
      <c r="G21" t="s">
        <v>570</v>
      </c>
      <c r="H21" t="s">
        <v>434</v>
      </c>
      <c r="I21" t="s">
        <v>52</v>
      </c>
      <c r="K21">
        <v>10</v>
      </c>
      <c r="L21">
        <v>4.0999999999999996</v>
      </c>
      <c r="M21">
        <v>5</v>
      </c>
      <c r="N21">
        <v>4</v>
      </c>
      <c r="O21">
        <v>4</v>
      </c>
      <c r="P21">
        <v>2</v>
      </c>
      <c r="Q21">
        <v>3</v>
      </c>
      <c r="R21">
        <v>1</v>
      </c>
      <c r="S21">
        <v>0</v>
      </c>
      <c r="T21">
        <v>3.82</v>
      </c>
      <c r="U21">
        <v>5.0999999999999996</v>
      </c>
      <c r="V21">
        <v>20</v>
      </c>
      <c r="W21">
        <v>90</v>
      </c>
      <c r="X21">
        <v>56</v>
      </c>
      <c r="Y21">
        <v>12</v>
      </c>
      <c r="Z21">
        <v>11</v>
      </c>
      <c r="AA21">
        <v>4</v>
      </c>
      <c r="AB21">
        <v>11</v>
      </c>
      <c r="AC21">
        <v>4</v>
      </c>
      <c r="AD21">
        <v>2</v>
      </c>
      <c r="AE21">
        <v>0</v>
      </c>
      <c r="AF21">
        <v>38</v>
      </c>
      <c r="AG21">
        <v>0</v>
      </c>
      <c r="AH21">
        <v>0</v>
      </c>
      <c r="AI21">
        <v>0</v>
      </c>
      <c r="AJ21">
        <v>18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1.03</v>
      </c>
      <c r="AR21">
        <v>-3.5999999999999997E-2</v>
      </c>
      <c r="AS21">
        <v>2.42</v>
      </c>
      <c r="AT21" s="2">
        <v>-5.0000000000000001E-4</v>
      </c>
      <c r="AU21">
        <v>-0.38</v>
      </c>
    </row>
    <row r="22" spans="1:47" x14ac:dyDescent="0.2">
      <c r="A22" t="s">
        <v>220</v>
      </c>
      <c r="B22" t="s">
        <v>652</v>
      </c>
      <c r="C22">
        <v>160</v>
      </c>
      <c r="D22" t="s">
        <v>149</v>
      </c>
      <c r="E22" t="s">
        <v>157</v>
      </c>
      <c r="F22" t="s">
        <v>566</v>
      </c>
      <c r="G22" t="s">
        <v>570</v>
      </c>
      <c r="H22" t="s">
        <v>107</v>
      </c>
      <c r="I22" t="s">
        <v>52</v>
      </c>
      <c r="K22">
        <v>5</v>
      </c>
      <c r="L22">
        <v>5</v>
      </c>
      <c r="M22">
        <v>6</v>
      </c>
      <c r="N22">
        <v>2</v>
      </c>
      <c r="O22">
        <v>2</v>
      </c>
      <c r="P22">
        <v>1</v>
      </c>
      <c r="Q22">
        <v>6</v>
      </c>
      <c r="R22">
        <v>0</v>
      </c>
      <c r="S22">
        <v>0</v>
      </c>
      <c r="T22">
        <v>3.81</v>
      </c>
      <c r="U22">
        <v>4.9400000000000004</v>
      </c>
      <c r="V22">
        <v>21</v>
      </c>
      <c r="W22">
        <v>74</v>
      </c>
      <c r="X22">
        <v>49</v>
      </c>
      <c r="Y22">
        <v>13</v>
      </c>
      <c r="Z22">
        <v>10</v>
      </c>
      <c r="AA22">
        <v>6</v>
      </c>
      <c r="AB22">
        <v>8</v>
      </c>
      <c r="AC22">
        <v>5</v>
      </c>
      <c r="AD22">
        <v>1</v>
      </c>
      <c r="AE22">
        <v>0</v>
      </c>
      <c r="AF22">
        <v>52</v>
      </c>
      <c r="AG22">
        <v>0</v>
      </c>
      <c r="AH22">
        <v>0</v>
      </c>
      <c r="AI22">
        <v>0</v>
      </c>
      <c r="AJ22">
        <v>20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1.1499999999999999</v>
      </c>
      <c r="AR22">
        <v>8.3000000000000004E-2</v>
      </c>
      <c r="AS22">
        <v>1.1499999999999999</v>
      </c>
      <c r="AT22" s="2">
        <v>5.0000000000000001E-4</v>
      </c>
      <c r="AU22">
        <v>0.7</v>
      </c>
    </row>
    <row r="23" spans="1:47" x14ac:dyDescent="0.2">
      <c r="A23" t="s">
        <v>221</v>
      </c>
      <c r="H23" t="s">
        <v>567</v>
      </c>
      <c r="J23" t="s">
        <v>568</v>
      </c>
      <c r="K23">
        <v>4.5</v>
      </c>
      <c r="L23">
        <v>115.2</v>
      </c>
      <c r="M23">
        <v>102</v>
      </c>
      <c r="N23">
        <v>52</v>
      </c>
      <c r="O23">
        <v>49</v>
      </c>
      <c r="P23">
        <v>40</v>
      </c>
      <c r="Q23">
        <v>88</v>
      </c>
      <c r="R23">
        <v>19</v>
      </c>
      <c r="S23">
        <v>3</v>
      </c>
      <c r="T23">
        <v>3.81</v>
      </c>
      <c r="U23">
        <v>4.9400000000000004</v>
      </c>
      <c r="V23">
        <v>475</v>
      </c>
      <c r="W23">
        <v>1892</v>
      </c>
      <c r="X23" s="3">
        <v>0.65</v>
      </c>
      <c r="Y23" s="3">
        <v>0.17</v>
      </c>
      <c r="Z23" s="3">
        <v>0.1</v>
      </c>
      <c r="AA23">
        <v>0.68</v>
      </c>
      <c r="AC23" s="3">
        <v>0.26</v>
      </c>
      <c r="AD23" s="3">
        <v>0.08</v>
      </c>
      <c r="AE23">
        <v>0</v>
      </c>
      <c r="AF23">
        <v>53</v>
      </c>
      <c r="AG23">
        <v>1</v>
      </c>
      <c r="AH23">
        <v>1</v>
      </c>
      <c r="AI23">
        <v>6</v>
      </c>
      <c r="AJ23">
        <v>430</v>
      </c>
      <c r="AK23">
        <v>25</v>
      </c>
      <c r="AL23">
        <v>2</v>
      </c>
      <c r="AM23">
        <v>0</v>
      </c>
      <c r="AN23">
        <v>8</v>
      </c>
      <c r="AO23">
        <v>0</v>
      </c>
      <c r="AP23">
        <v>3</v>
      </c>
      <c r="AQ23">
        <v>0.9</v>
      </c>
      <c r="AR23">
        <v>1.0109999999999999</v>
      </c>
      <c r="AS23">
        <v>1.23</v>
      </c>
      <c r="AT23" s="2">
        <v>6.0000000000000001E-3</v>
      </c>
      <c r="AU23">
        <v>13.92</v>
      </c>
    </row>
    <row r="25" spans="1:47" x14ac:dyDescent="0.2">
      <c r="A25" t="s">
        <v>578</v>
      </c>
      <c r="B25" t="s">
        <v>652</v>
      </c>
      <c r="C25">
        <v>44</v>
      </c>
      <c r="D25" t="s">
        <v>505</v>
      </c>
      <c r="E25" t="s">
        <v>158</v>
      </c>
      <c r="F25" t="s">
        <v>88</v>
      </c>
      <c r="G25" t="s">
        <v>410</v>
      </c>
      <c r="H25" t="s">
        <v>110</v>
      </c>
      <c r="I25" t="s">
        <v>57</v>
      </c>
      <c r="J25" t="s">
        <v>61</v>
      </c>
      <c r="K25">
        <v>99</v>
      </c>
      <c r="L25">
        <v>6</v>
      </c>
      <c r="M25">
        <v>1</v>
      </c>
      <c r="N25">
        <v>1</v>
      </c>
      <c r="O25">
        <v>1</v>
      </c>
      <c r="P25">
        <v>2</v>
      </c>
      <c r="Q25">
        <v>4</v>
      </c>
      <c r="R25">
        <v>1</v>
      </c>
      <c r="S25">
        <v>0</v>
      </c>
      <c r="T25">
        <v>1.5</v>
      </c>
      <c r="U25">
        <v>5.05</v>
      </c>
      <c r="V25">
        <v>20</v>
      </c>
      <c r="W25">
        <v>83</v>
      </c>
      <c r="X25">
        <v>54</v>
      </c>
      <c r="Y25">
        <v>10</v>
      </c>
      <c r="Z25">
        <v>8</v>
      </c>
      <c r="AA25">
        <v>5</v>
      </c>
      <c r="AB25">
        <v>9</v>
      </c>
      <c r="AC25">
        <v>4</v>
      </c>
      <c r="AD25">
        <v>1</v>
      </c>
      <c r="AE25">
        <v>0</v>
      </c>
      <c r="AF25">
        <v>68</v>
      </c>
      <c r="AG25">
        <v>0</v>
      </c>
      <c r="AH25">
        <v>0</v>
      </c>
      <c r="AI25">
        <v>0</v>
      </c>
      <c r="AJ25">
        <v>18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0.87</v>
      </c>
      <c r="AR25">
        <v>0.248</v>
      </c>
      <c r="AS25">
        <v>0.96</v>
      </c>
      <c r="AT25" s="2">
        <v>1.6000000000000001E-3</v>
      </c>
      <c r="AU25">
        <v>2.4500000000000002</v>
      </c>
    </row>
    <row r="26" spans="1:47" x14ac:dyDescent="0.2">
      <c r="A26" t="s">
        <v>578</v>
      </c>
      <c r="B26" t="s">
        <v>652</v>
      </c>
      <c r="C26">
        <v>49</v>
      </c>
      <c r="D26" t="s">
        <v>354</v>
      </c>
      <c r="E26" t="s">
        <v>158</v>
      </c>
      <c r="F26" t="s">
        <v>117</v>
      </c>
      <c r="G26" t="s">
        <v>410</v>
      </c>
      <c r="H26" t="s">
        <v>492</v>
      </c>
      <c r="I26" t="s">
        <v>57</v>
      </c>
      <c r="J26" t="s">
        <v>67</v>
      </c>
      <c r="K26">
        <v>4</v>
      </c>
      <c r="L26">
        <v>5.0999999999999996</v>
      </c>
      <c r="M26">
        <v>12</v>
      </c>
      <c r="N26">
        <v>7</v>
      </c>
      <c r="O26">
        <v>7</v>
      </c>
      <c r="P26">
        <v>0</v>
      </c>
      <c r="Q26">
        <v>3</v>
      </c>
      <c r="R26">
        <v>4</v>
      </c>
      <c r="S26">
        <v>1</v>
      </c>
      <c r="T26">
        <v>6.35</v>
      </c>
      <c r="U26">
        <v>8.51</v>
      </c>
      <c r="V26">
        <v>27</v>
      </c>
      <c r="W26">
        <v>87</v>
      </c>
      <c r="X26">
        <v>64</v>
      </c>
      <c r="Y26">
        <v>14</v>
      </c>
      <c r="Z26">
        <v>6</v>
      </c>
      <c r="AA26">
        <v>5</v>
      </c>
      <c r="AB26">
        <v>18</v>
      </c>
      <c r="AC26">
        <v>9</v>
      </c>
      <c r="AD26">
        <v>3</v>
      </c>
      <c r="AE26">
        <v>0</v>
      </c>
      <c r="AF26">
        <v>19</v>
      </c>
      <c r="AG26">
        <v>0</v>
      </c>
      <c r="AH26">
        <v>0</v>
      </c>
      <c r="AI26">
        <v>0</v>
      </c>
      <c r="AJ26">
        <v>26</v>
      </c>
      <c r="AK26">
        <v>2</v>
      </c>
      <c r="AL26">
        <v>0</v>
      </c>
      <c r="AM26">
        <v>0</v>
      </c>
      <c r="AN26">
        <v>2</v>
      </c>
      <c r="AO26">
        <v>0</v>
      </c>
      <c r="AP26">
        <v>0</v>
      </c>
      <c r="AQ26">
        <v>0.64</v>
      </c>
      <c r="AR26">
        <v>-0.19700000000000001</v>
      </c>
      <c r="AS26">
        <v>0.67</v>
      </c>
      <c r="AT26" s="2">
        <v>-1.2999999999999999E-3</v>
      </c>
      <c r="AU26">
        <v>-3.29</v>
      </c>
    </row>
    <row r="27" spans="1:47" x14ac:dyDescent="0.2">
      <c r="A27" t="s">
        <v>578</v>
      </c>
      <c r="B27" t="s">
        <v>652</v>
      </c>
      <c r="C27">
        <v>64</v>
      </c>
      <c r="D27" t="s">
        <v>92</v>
      </c>
      <c r="E27" t="s">
        <v>158</v>
      </c>
      <c r="F27" t="s">
        <v>227</v>
      </c>
      <c r="G27" t="s">
        <v>410</v>
      </c>
      <c r="H27" t="s">
        <v>248</v>
      </c>
      <c r="I27" t="s">
        <v>57</v>
      </c>
      <c r="J27" t="s">
        <v>552</v>
      </c>
      <c r="K27">
        <v>15</v>
      </c>
      <c r="L27">
        <v>6</v>
      </c>
      <c r="M27">
        <v>3</v>
      </c>
      <c r="N27">
        <v>2</v>
      </c>
      <c r="O27">
        <v>2</v>
      </c>
      <c r="P27">
        <v>0</v>
      </c>
      <c r="Q27">
        <v>4</v>
      </c>
      <c r="R27">
        <v>1</v>
      </c>
      <c r="S27">
        <v>0</v>
      </c>
      <c r="T27">
        <v>5.19</v>
      </c>
      <c r="U27">
        <v>6.96</v>
      </c>
      <c r="V27">
        <v>21</v>
      </c>
      <c r="W27">
        <v>85</v>
      </c>
      <c r="X27">
        <v>61</v>
      </c>
      <c r="Y27">
        <v>10</v>
      </c>
      <c r="Z27">
        <v>12</v>
      </c>
      <c r="AA27">
        <v>4</v>
      </c>
      <c r="AB27">
        <v>13</v>
      </c>
      <c r="AC27">
        <v>3</v>
      </c>
      <c r="AD27">
        <v>2</v>
      </c>
      <c r="AE27">
        <v>0</v>
      </c>
      <c r="AF27">
        <v>62</v>
      </c>
      <c r="AG27">
        <v>0</v>
      </c>
      <c r="AH27">
        <v>0</v>
      </c>
      <c r="AI27">
        <v>0</v>
      </c>
      <c r="AJ27">
        <v>21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0.7</v>
      </c>
      <c r="AR27">
        <v>0.13800000000000001</v>
      </c>
      <c r="AS27">
        <v>0.57999999999999996</v>
      </c>
      <c r="AT27" s="2">
        <v>6.9999999999999999E-4</v>
      </c>
      <c r="AU27">
        <v>1.45</v>
      </c>
    </row>
    <row r="28" spans="1:47" x14ac:dyDescent="0.2">
      <c r="A28" t="s">
        <v>578</v>
      </c>
      <c r="B28" t="s">
        <v>652</v>
      </c>
      <c r="C28">
        <v>68</v>
      </c>
      <c r="D28" t="s">
        <v>95</v>
      </c>
      <c r="E28" t="s">
        <v>157</v>
      </c>
      <c r="F28" t="s">
        <v>80</v>
      </c>
      <c r="G28" t="s">
        <v>409</v>
      </c>
      <c r="H28" t="s">
        <v>572</v>
      </c>
      <c r="I28" t="s">
        <v>57</v>
      </c>
      <c r="J28" t="s">
        <v>553</v>
      </c>
      <c r="K28">
        <v>5</v>
      </c>
      <c r="L28">
        <v>6</v>
      </c>
      <c r="M28">
        <v>5</v>
      </c>
      <c r="N28">
        <v>3</v>
      </c>
      <c r="O28">
        <v>2</v>
      </c>
      <c r="P28">
        <v>1</v>
      </c>
      <c r="Q28">
        <v>6</v>
      </c>
      <c r="R28">
        <v>2</v>
      </c>
      <c r="S28">
        <v>0</v>
      </c>
      <c r="T28">
        <v>4.63</v>
      </c>
      <c r="U28">
        <v>6.73</v>
      </c>
      <c r="V28">
        <v>24</v>
      </c>
      <c r="W28">
        <v>107</v>
      </c>
      <c r="X28">
        <v>71</v>
      </c>
      <c r="Y28">
        <v>17</v>
      </c>
      <c r="Z28">
        <v>13</v>
      </c>
      <c r="AA28">
        <v>3</v>
      </c>
      <c r="AB28">
        <v>14</v>
      </c>
      <c r="AC28">
        <v>7</v>
      </c>
      <c r="AD28">
        <v>3</v>
      </c>
      <c r="AE28">
        <v>0</v>
      </c>
      <c r="AF28">
        <v>57</v>
      </c>
      <c r="AG28">
        <v>0</v>
      </c>
      <c r="AH28">
        <v>0</v>
      </c>
      <c r="AI28">
        <v>0</v>
      </c>
      <c r="AJ28">
        <v>22</v>
      </c>
      <c r="AK28">
        <v>0</v>
      </c>
      <c r="AL28">
        <v>0</v>
      </c>
      <c r="AM28">
        <v>0</v>
      </c>
      <c r="AN28">
        <v>0</v>
      </c>
      <c r="AO28">
        <v>1</v>
      </c>
      <c r="AP28">
        <v>0</v>
      </c>
      <c r="AQ28">
        <v>0.54</v>
      </c>
      <c r="AR28">
        <v>-0.125</v>
      </c>
      <c r="AS28">
        <v>0.4</v>
      </c>
      <c r="AT28" s="2">
        <v>-5.9999999999999995E-4</v>
      </c>
      <c r="AU28">
        <v>0.35</v>
      </c>
    </row>
    <row r="29" spans="1:47" x14ac:dyDescent="0.2">
      <c r="A29" t="s">
        <v>578</v>
      </c>
      <c r="B29" t="s">
        <v>652</v>
      </c>
      <c r="C29">
        <v>73</v>
      </c>
      <c r="D29" t="s">
        <v>98</v>
      </c>
      <c r="E29" t="s">
        <v>157</v>
      </c>
      <c r="F29" t="s">
        <v>93</v>
      </c>
      <c r="G29" t="s">
        <v>411</v>
      </c>
      <c r="H29" t="s">
        <v>335</v>
      </c>
      <c r="I29" t="s">
        <v>52</v>
      </c>
      <c r="K29">
        <v>4</v>
      </c>
      <c r="L29">
        <v>4.0999999999999996</v>
      </c>
      <c r="M29">
        <v>7</v>
      </c>
      <c r="N29">
        <v>3</v>
      </c>
      <c r="O29">
        <v>2</v>
      </c>
      <c r="P29">
        <v>0</v>
      </c>
      <c r="Q29">
        <v>5</v>
      </c>
      <c r="R29">
        <v>1</v>
      </c>
      <c r="S29">
        <v>0</v>
      </c>
      <c r="T29">
        <v>4.55</v>
      </c>
      <c r="U29">
        <v>6.29</v>
      </c>
      <c r="V29">
        <v>21</v>
      </c>
      <c r="W29">
        <v>89</v>
      </c>
      <c r="X29">
        <v>60</v>
      </c>
      <c r="Y29">
        <v>17</v>
      </c>
      <c r="Z29">
        <v>5</v>
      </c>
      <c r="AA29">
        <v>5</v>
      </c>
      <c r="AB29">
        <v>11</v>
      </c>
      <c r="AC29">
        <v>5</v>
      </c>
      <c r="AD29">
        <v>3</v>
      </c>
      <c r="AE29">
        <v>0</v>
      </c>
      <c r="AF29">
        <v>44</v>
      </c>
      <c r="AG29">
        <v>0</v>
      </c>
      <c r="AH29">
        <v>0</v>
      </c>
      <c r="AI29">
        <v>0</v>
      </c>
      <c r="AJ29">
        <v>21</v>
      </c>
      <c r="AK29">
        <v>3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0.72</v>
      </c>
      <c r="AR29">
        <v>-1E-3</v>
      </c>
      <c r="AS29">
        <v>0.71</v>
      </c>
      <c r="AT29" s="2">
        <v>0</v>
      </c>
      <c r="AU29">
        <v>-0.7</v>
      </c>
    </row>
    <row r="30" spans="1:47" x14ac:dyDescent="0.2">
      <c r="A30" t="s">
        <v>578</v>
      </c>
      <c r="B30" t="s">
        <v>652</v>
      </c>
      <c r="C30">
        <v>78</v>
      </c>
      <c r="D30" t="s">
        <v>241</v>
      </c>
      <c r="E30" t="s">
        <v>158</v>
      </c>
      <c r="F30" t="s">
        <v>50</v>
      </c>
      <c r="G30" t="s">
        <v>409</v>
      </c>
      <c r="H30" t="s">
        <v>78</v>
      </c>
      <c r="I30" t="s">
        <v>74</v>
      </c>
      <c r="K30">
        <v>4</v>
      </c>
      <c r="L30">
        <v>4</v>
      </c>
      <c r="M30">
        <v>1</v>
      </c>
      <c r="N30">
        <v>1</v>
      </c>
      <c r="O30">
        <v>1</v>
      </c>
      <c r="P30">
        <v>0</v>
      </c>
      <c r="Q30">
        <v>3</v>
      </c>
      <c r="R30">
        <v>1</v>
      </c>
      <c r="S30">
        <v>1</v>
      </c>
      <c r="T30">
        <v>4.26</v>
      </c>
      <c r="U30">
        <v>6.21</v>
      </c>
      <c r="V30">
        <v>13</v>
      </c>
      <c r="W30">
        <v>34</v>
      </c>
      <c r="X30">
        <v>24</v>
      </c>
      <c r="Y30">
        <v>8</v>
      </c>
      <c r="Z30">
        <v>2</v>
      </c>
      <c r="AA30">
        <v>3</v>
      </c>
      <c r="AB30">
        <v>6</v>
      </c>
      <c r="AC30">
        <v>1</v>
      </c>
      <c r="AD30">
        <v>1</v>
      </c>
      <c r="AE30">
        <v>0</v>
      </c>
      <c r="AF30">
        <v>59</v>
      </c>
      <c r="AG30">
        <v>0</v>
      </c>
      <c r="AH30">
        <v>0</v>
      </c>
      <c r="AI30">
        <v>0</v>
      </c>
      <c r="AJ30">
        <v>12</v>
      </c>
      <c r="AK30">
        <v>0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0.78</v>
      </c>
      <c r="AR30">
        <v>0.104</v>
      </c>
      <c r="AS30">
        <v>0.83</v>
      </c>
      <c r="AT30" s="2">
        <v>6.9999999999999999E-4</v>
      </c>
      <c r="AU30">
        <v>1.3</v>
      </c>
    </row>
    <row r="31" spans="1:47" x14ac:dyDescent="0.2">
      <c r="A31" t="s">
        <v>578</v>
      </c>
      <c r="B31" t="s">
        <v>652</v>
      </c>
      <c r="C31">
        <v>92</v>
      </c>
      <c r="D31" t="s">
        <v>198</v>
      </c>
      <c r="E31" t="s">
        <v>158</v>
      </c>
      <c r="F31" t="s">
        <v>80</v>
      </c>
      <c r="G31" t="s">
        <v>409</v>
      </c>
      <c r="H31" t="s">
        <v>527</v>
      </c>
      <c r="I31" t="s">
        <v>57</v>
      </c>
      <c r="K31">
        <v>16</v>
      </c>
      <c r="L31">
        <v>5.0999999999999996</v>
      </c>
      <c r="M31">
        <v>7</v>
      </c>
      <c r="N31">
        <v>5</v>
      </c>
      <c r="O31">
        <v>5</v>
      </c>
      <c r="P31">
        <v>1</v>
      </c>
      <c r="Q31">
        <v>1</v>
      </c>
      <c r="R31">
        <v>3</v>
      </c>
      <c r="S31">
        <v>0</v>
      </c>
      <c r="T31">
        <v>5.4</v>
      </c>
      <c r="U31">
        <v>6.48</v>
      </c>
      <c r="V31">
        <v>23</v>
      </c>
      <c r="W31">
        <v>77</v>
      </c>
      <c r="X31">
        <v>51</v>
      </c>
      <c r="Y31">
        <v>11</v>
      </c>
      <c r="Z31">
        <v>8</v>
      </c>
      <c r="AA31">
        <v>4</v>
      </c>
      <c r="AB31">
        <v>17</v>
      </c>
      <c r="AC31">
        <v>4</v>
      </c>
      <c r="AD31">
        <v>3</v>
      </c>
      <c r="AE31">
        <v>0</v>
      </c>
      <c r="AF31">
        <v>34</v>
      </c>
      <c r="AG31">
        <v>0</v>
      </c>
      <c r="AH31">
        <v>0</v>
      </c>
      <c r="AI31">
        <v>0</v>
      </c>
      <c r="AJ31">
        <v>21</v>
      </c>
      <c r="AK31">
        <v>2</v>
      </c>
      <c r="AL31">
        <v>0</v>
      </c>
      <c r="AM31">
        <v>0</v>
      </c>
      <c r="AN31">
        <v>0</v>
      </c>
      <c r="AO31">
        <v>1</v>
      </c>
      <c r="AP31">
        <v>0</v>
      </c>
      <c r="AQ31">
        <v>0.97</v>
      </c>
      <c r="AR31">
        <v>-0.26400000000000001</v>
      </c>
      <c r="AS31">
        <v>1.19</v>
      </c>
      <c r="AT31" s="2">
        <v>-2E-3</v>
      </c>
      <c r="AU31">
        <v>-1.86</v>
      </c>
    </row>
    <row r="32" spans="1:47" x14ac:dyDescent="0.2">
      <c r="A32" t="s">
        <v>578</v>
      </c>
      <c r="B32" t="s">
        <v>652</v>
      </c>
      <c r="C32">
        <v>97</v>
      </c>
      <c r="D32" t="s">
        <v>479</v>
      </c>
      <c r="E32" t="s">
        <v>158</v>
      </c>
      <c r="F32" t="s">
        <v>50</v>
      </c>
      <c r="G32" t="s">
        <v>409</v>
      </c>
      <c r="H32" t="s">
        <v>163</v>
      </c>
      <c r="I32" t="s">
        <v>66</v>
      </c>
      <c r="J32" t="s">
        <v>555</v>
      </c>
      <c r="K32">
        <v>4</v>
      </c>
      <c r="L32">
        <v>7</v>
      </c>
      <c r="M32">
        <v>2</v>
      </c>
      <c r="N32">
        <v>1</v>
      </c>
      <c r="O32">
        <v>1</v>
      </c>
      <c r="P32">
        <v>1</v>
      </c>
      <c r="Q32">
        <v>4</v>
      </c>
      <c r="R32">
        <v>1</v>
      </c>
      <c r="S32">
        <v>0</v>
      </c>
      <c r="T32">
        <v>4.8099999999999996</v>
      </c>
      <c r="U32">
        <v>6.17</v>
      </c>
      <c r="V32">
        <v>25</v>
      </c>
      <c r="W32">
        <v>103</v>
      </c>
      <c r="X32">
        <v>68</v>
      </c>
      <c r="Y32">
        <v>16</v>
      </c>
      <c r="Z32">
        <v>10</v>
      </c>
      <c r="AA32">
        <v>8</v>
      </c>
      <c r="AB32">
        <v>12</v>
      </c>
      <c r="AC32">
        <v>1</v>
      </c>
      <c r="AD32">
        <v>5</v>
      </c>
      <c r="AE32">
        <v>0</v>
      </c>
      <c r="AF32">
        <v>72</v>
      </c>
      <c r="AG32">
        <v>0</v>
      </c>
      <c r="AH32">
        <v>0</v>
      </c>
      <c r="AI32">
        <v>0</v>
      </c>
      <c r="AJ32">
        <v>24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0.8</v>
      </c>
      <c r="AR32">
        <v>0.29699999999999999</v>
      </c>
      <c r="AS32">
        <v>1.17</v>
      </c>
      <c r="AT32" s="2">
        <v>2.5999999999999999E-3</v>
      </c>
      <c r="AU32">
        <v>3.02</v>
      </c>
    </row>
    <row r="33" spans="1:47" x14ac:dyDescent="0.2">
      <c r="A33" t="s">
        <v>578</v>
      </c>
      <c r="B33" t="s">
        <v>652</v>
      </c>
      <c r="C33">
        <v>102</v>
      </c>
      <c r="D33" t="s">
        <v>200</v>
      </c>
      <c r="E33" t="s">
        <v>157</v>
      </c>
      <c r="F33" t="s">
        <v>50</v>
      </c>
      <c r="G33" t="s">
        <v>409</v>
      </c>
      <c r="H33" t="s">
        <v>407</v>
      </c>
      <c r="I33" t="s">
        <v>57</v>
      </c>
      <c r="K33">
        <v>4</v>
      </c>
      <c r="L33">
        <v>5.0999999999999996</v>
      </c>
      <c r="M33">
        <v>7</v>
      </c>
      <c r="N33">
        <v>3</v>
      </c>
      <c r="O33">
        <v>3</v>
      </c>
      <c r="P33">
        <v>2</v>
      </c>
      <c r="Q33">
        <v>1</v>
      </c>
      <c r="R33">
        <v>1</v>
      </c>
      <c r="S33">
        <v>0</v>
      </c>
      <c r="T33">
        <v>4.83</v>
      </c>
      <c r="U33">
        <v>6.2</v>
      </c>
      <c r="V33">
        <v>24</v>
      </c>
      <c r="W33">
        <v>102</v>
      </c>
      <c r="X33">
        <v>65</v>
      </c>
      <c r="Y33">
        <v>15</v>
      </c>
      <c r="Z33">
        <v>4</v>
      </c>
      <c r="AA33">
        <v>8</v>
      </c>
      <c r="AB33">
        <v>13</v>
      </c>
      <c r="AC33">
        <v>6</v>
      </c>
      <c r="AD33">
        <v>1</v>
      </c>
      <c r="AE33">
        <v>0</v>
      </c>
      <c r="AF33">
        <v>41</v>
      </c>
      <c r="AG33">
        <v>0</v>
      </c>
      <c r="AH33">
        <v>0</v>
      </c>
      <c r="AI33">
        <v>0</v>
      </c>
      <c r="AJ33">
        <v>22</v>
      </c>
      <c r="AK33">
        <v>1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0.96</v>
      </c>
      <c r="AR33">
        <v>5.3999999999999999E-2</v>
      </c>
      <c r="AS33">
        <v>1.43</v>
      </c>
      <c r="AT33" s="2">
        <v>5.0000000000000001E-4</v>
      </c>
      <c r="AU33">
        <v>0.8</v>
      </c>
    </row>
    <row r="34" spans="1:47" x14ac:dyDescent="0.2">
      <c r="A34" t="s">
        <v>578</v>
      </c>
      <c r="B34" t="s">
        <v>652</v>
      </c>
      <c r="C34">
        <v>110</v>
      </c>
      <c r="D34" t="s">
        <v>119</v>
      </c>
      <c r="E34" t="s">
        <v>158</v>
      </c>
      <c r="F34" t="s">
        <v>64</v>
      </c>
      <c r="G34" t="s">
        <v>411</v>
      </c>
      <c r="H34" t="s">
        <v>128</v>
      </c>
      <c r="I34" t="s">
        <v>57</v>
      </c>
      <c r="J34" t="s">
        <v>441</v>
      </c>
      <c r="K34">
        <v>8</v>
      </c>
      <c r="L34">
        <v>5.0999999999999996</v>
      </c>
      <c r="M34">
        <v>5</v>
      </c>
      <c r="N34">
        <v>1</v>
      </c>
      <c r="O34">
        <v>1</v>
      </c>
      <c r="P34">
        <v>1</v>
      </c>
      <c r="Q34">
        <v>4</v>
      </c>
      <c r="R34">
        <v>0</v>
      </c>
      <c r="S34">
        <v>0</v>
      </c>
      <c r="T34">
        <v>4.55</v>
      </c>
      <c r="U34">
        <v>5.84</v>
      </c>
      <c r="V34">
        <v>21</v>
      </c>
      <c r="W34">
        <v>87</v>
      </c>
      <c r="X34">
        <v>57</v>
      </c>
      <c r="Y34">
        <v>21</v>
      </c>
      <c r="Z34">
        <v>5</v>
      </c>
      <c r="AA34">
        <v>5</v>
      </c>
      <c r="AB34">
        <v>11</v>
      </c>
      <c r="AC34">
        <v>8</v>
      </c>
      <c r="AD34">
        <v>0</v>
      </c>
      <c r="AE34">
        <v>0</v>
      </c>
      <c r="AF34">
        <v>57</v>
      </c>
      <c r="AG34">
        <v>0</v>
      </c>
      <c r="AH34">
        <v>0</v>
      </c>
      <c r="AI34">
        <v>0</v>
      </c>
      <c r="AJ34">
        <v>20</v>
      </c>
      <c r="AK34">
        <v>1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1</v>
      </c>
      <c r="AR34">
        <v>0.253</v>
      </c>
      <c r="AS34">
        <v>1.49</v>
      </c>
      <c r="AT34" s="2">
        <v>2.3E-3</v>
      </c>
      <c r="AU34">
        <v>1.96</v>
      </c>
    </row>
    <row r="35" spans="1:47" x14ac:dyDescent="0.2">
      <c r="A35" t="s">
        <v>578</v>
      </c>
      <c r="B35" t="s">
        <v>652</v>
      </c>
      <c r="C35">
        <v>117</v>
      </c>
      <c r="D35" t="s">
        <v>324</v>
      </c>
      <c r="E35" t="s">
        <v>157</v>
      </c>
      <c r="F35" t="s">
        <v>77</v>
      </c>
      <c r="G35" t="s">
        <v>409</v>
      </c>
      <c r="H35" t="s">
        <v>166</v>
      </c>
      <c r="I35" t="s">
        <v>66</v>
      </c>
      <c r="J35" t="s">
        <v>443</v>
      </c>
      <c r="K35">
        <v>6</v>
      </c>
      <c r="L35">
        <v>6</v>
      </c>
      <c r="M35">
        <v>9</v>
      </c>
      <c r="N35">
        <v>4</v>
      </c>
      <c r="O35">
        <v>4</v>
      </c>
      <c r="P35">
        <v>1</v>
      </c>
      <c r="Q35">
        <v>3</v>
      </c>
      <c r="R35">
        <v>2</v>
      </c>
      <c r="S35">
        <v>0</v>
      </c>
      <c r="T35">
        <v>4.68</v>
      </c>
      <c r="U35">
        <v>5.95</v>
      </c>
      <c r="V35">
        <v>27</v>
      </c>
      <c r="W35">
        <v>92</v>
      </c>
      <c r="X35">
        <v>58</v>
      </c>
      <c r="Y35">
        <v>19</v>
      </c>
      <c r="Z35">
        <v>5</v>
      </c>
      <c r="AA35">
        <v>2</v>
      </c>
      <c r="AB35">
        <v>21</v>
      </c>
      <c r="AC35">
        <v>9</v>
      </c>
      <c r="AD35">
        <v>3</v>
      </c>
      <c r="AE35">
        <v>0</v>
      </c>
      <c r="AF35">
        <v>40</v>
      </c>
      <c r="AG35">
        <v>0</v>
      </c>
      <c r="AH35">
        <v>0</v>
      </c>
      <c r="AI35">
        <v>0</v>
      </c>
      <c r="AJ35">
        <v>26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0.71</v>
      </c>
      <c r="AR35">
        <v>-0.115</v>
      </c>
      <c r="AS35">
        <v>1.59</v>
      </c>
      <c r="AT35" s="2">
        <v>-1.5E-3</v>
      </c>
      <c r="AU35">
        <v>-1.1100000000000001</v>
      </c>
    </row>
    <row r="36" spans="1:47" x14ac:dyDescent="0.2">
      <c r="A36" t="s">
        <v>578</v>
      </c>
      <c r="B36" t="s">
        <v>652</v>
      </c>
      <c r="C36">
        <v>122</v>
      </c>
      <c r="D36" t="s">
        <v>484</v>
      </c>
      <c r="E36" t="s">
        <v>157</v>
      </c>
      <c r="F36" t="s">
        <v>227</v>
      </c>
      <c r="G36" t="s">
        <v>410</v>
      </c>
      <c r="H36" t="s">
        <v>573</v>
      </c>
      <c r="I36" t="s">
        <v>57</v>
      </c>
      <c r="J36" t="s">
        <v>444</v>
      </c>
      <c r="K36">
        <v>4</v>
      </c>
      <c r="L36">
        <v>6</v>
      </c>
      <c r="M36">
        <v>6</v>
      </c>
      <c r="N36">
        <v>3</v>
      </c>
      <c r="O36">
        <v>3</v>
      </c>
      <c r="P36">
        <v>1</v>
      </c>
      <c r="Q36">
        <v>3</v>
      </c>
      <c r="R36">
        <v>2</v>
      </c>
      <c r="S36">
        <v>1</v>
      </c>
      <c r="T36">
        <v>4.67</v>
      </c>
      <c r="U36">
        <v>6.09</v>
      </c>
      <c r="V36">
        <v>26</v>
      </c>
      <c r="W36">
        <v>103</v>
      </c>
      <c r="X36">
        <v>65</v>
      </c>
      <c r="Y36">
        <v>19</v>
      </c>
      <c r="Z36">
        <v>6</v>
      </c>
      <c r="AA36">
        <v>9</v>
      </c>
      <c r="AB36">
        <v>12</v>
      </c>
      <c r="AC36">
        <v>3</v>
      </c>
      <c r="AD36">
        <v>4</v>
      </c>
      <c r="AE36">
        <v>0</v>
      </c>
      <c r="AF36">
        <v>50</v>
      </c>
      <c r="AG36">
        <v>0</v>
      </c>
      <c r="AH36">
        <v>0</v>
      </c>
      <c r="AI36">
        <v>0</v>
      </c>
      <c r="AJ36">
        <v>24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0.32</v>
      </c>
      <c r="AR36">
        <v>2.3E-2</v>
      </c>
      <c r="AS36">
        <v>0.51</v>
      </c>
      <c r="AT36" s="2">
        <v>2.0000000000000001E-4</v>
      </c>
      <c r="AU36">
        <v>0.25</v>
      </c>
    </row>
    <row r="37" spans="1:47" x14ac:dyDescent="0.2">
      <c r="A37" t="s">
        <v>578</v>
      </c>
      <c r="B37" t="s">
        <v>652</v>
      </c>
      <c r="C37">
        <v>127</v>
      </c>
      <c r="D37" t="s">
        <v>486</v>
      </c>
      <c r="E37" t="s">
        <v>157</v>
      </c>
      <c r="F37" t="s">
        <v>574</v>
      </c>
      <c r="G37" t="s">
        <v>570</v>
      </c>
      <c r="H37" t="s">
        <v>210</v>
      </c>
      <c r="I37" t="s">
        <v>57</v>
      </c>
      <c r="K37">
        <v>5</v>
      </c>
      <c r="L37">
        <v>6</v>
      </c>
      <c r="M37">
        <v>4</v>
      </c>
      <c r="N37">
        <v>2</v>
      </c>
      <c r="O37">
        <v>2</v>
      </c>
      <c r="P37">
        <v>1</v>
      </c>
      <c r="Q37">
        <v>5</v>
      </c>
      <c r="R37">
        <v>0</v>
      </c>
      <c r="S37">
        <v>0</v>
      </c>
      <c r="T37">
        <v>4.54</v>
      </c>
      <c r="U37">
        <v>5.77</v>
      </c>
      <c r="V37">
        <v>23</v>
      </c>
      <c r="W37">
        <v>85</v>
      </c>
      <c r="X37">
        <v>57</v>
      </c>
      <c r="Y37">
        <v>13</v>
      </c>
      <c r="Z37">
        <v>10</v>
      </c>
      <c r="AA37">
        <v>5</v>
      </c>
      <c r="AB37">
        <v>12</v>
      </c>
      <c r="AC37">
        <v>3</v>
      </c>
      <c r="AD37">
        <v>2</v>
      </c>
      <c r="AE37">
        <v>0</v>
      </c>
      <c r="AF37">
        <v>60</v>
      </c>
      <c r="AG37">
        <v>0</v>
      </c>
      <c r="AH37">
        <v>0</v>
      </c>
      <c r="AI37">
        <v>0</v>
      </c>
      <c r="AJ37">
        <v>22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1.06</v>
      </c>
      <c r="AR37">
        <v>4.2999999999999997E-2</v>
      </c>
      <c r="AS37">
        <v>1.71</v>
      </c>
      <c r="AT37" s="2">
        <v>4.0000000000000002E-4</v>
      </c>
      <c r="AU37">
        <v>0.95</v>
      </c>
    </row>
    <row r="38" spans="1:47" x14ac:dyDescent="0.2">
      <c r="A38" t="s">
        <v>578</v>
      </c>
      <c r="B38" t="s">
        <v>652</v>
      </c>
      <c r="C38">
        <v>132</v>
      </c>
      <c r="D38" t="s">
        <v>212</v>
      </c>
      <c r="E38" t="s">
        <v>157</v>
      </c>
      <c r="F38" t="s">
        <v>80</v>
      </c>
      <c r="G38" t="s">
        <v>409</v>
      </c>
      <c r="H38" t="s">
        <v>551</v>
      </c>
      <c r="I38" t="s">
        <v>57</v>
      </c>
      <c r="J38" t="s">
        <v>447</v>
      </c>
      <c r="K38">
        <v>5</v>
      </c>
      <c r="L38">
        <v>5.2</v>
      </c>
      <c r="M38">
        <v>3</v>
      </c>
      <c r="N38">
        <v>1</v>
      </c>
      <c r="O38">
        <v>1</v>
      </c>
      <c r="P38">
        <v>2</v>
      </c>
      <c r="Q38">
        <v>9</v>
      </c>
      <c r="R38">
        <v>0</v>
      </c>
      <c r="S38">
        <v>0</v>
      </c>
      <c r="T38">
        <v>4.34</v>
      </c>
      <c r="U38">
        <v>5.45</v>
      </c>
      <c r="V38">
        <v>22</v>
      </c>
      <c r="W38">
        <v>107</v>
      </c>
      <c r="X38">
        <v>70</v>
      </c>
      <c r="Y38">
        <v>14</v>
      </c>
      <c r="Z38">
        <v>16</v>
      </c>
      <c r="AA38">
        <v>4</v>
      </c>
      <c r="AB38">
        <v>7</v>
      </c>
      <c r="AC38">
        <v>4</v>
      </c>
      <c r="AD38">
        <v>1</v>
      </c>
      <c r="AE38">
        <v>0</v>
      </c>
      <c r="AF38">
        <v>66</v>
      </c>
      <c r="AG38">
        <v>0</v>
      </c>
      <c r="AH38">
        <v>0</v>
      </c>
      <c r="AI38">
        <v>0</v>
      </c>
      <c r="AJ38">
        <v>20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0.91</v>
      </c>
      <c r="AR38">
        <v>0.217</v>
      </c>
      <c r="AS38">
        <v>1.6</v>
      </c>
      <c r="AT38" s="2">
        <v>2.3E-3</v>
      </c>
      <c r="AU38">
        <v>2.1</v>
      </c>
    </row>
    <row r="39" spans="1:47" x14ac:dyDescent="0.2">
      <c r="A39" t="s">
        <v>578</v>
      </c>
      <c r="B39" t="s">
        <v>652</v>
      </c>
      <c r="C39">
        <v>137</v>
      </c>
      <c r="D39" t="s">
        <v>137</v>
      </c>
      <c r="E39" t="s">
        <v>157</v>
      </c>
      <c r="F39" t="s">
        <v>117</v>
      </c>
      <c r="G39" t="s">
        <v>410</v>
      </c>
      <c r="H39" t="s">
        <v>107</v>
      </c>
      <c r="I39" t="s">
        <v>52</v>
      </c>
      <c r="J39" t="s">
        <v>508</v>
      </c>
      <c r="K39">
        <v>4</v>
      </c>
      <c r="L39">
        <v>4.0999999999999996</v>
      </c>
      <c r="M39">
        <v>6</v>
      </c>
      <c r="N39">
        <v>4</v>
      </c>
      <c r="O39">
        <v>4</v>
      </c>
      <c r="P39">
        <v>4</v>
      </c>
      <c r="Q39">
        <v>2</v>
      </c>
      <c r="R39">
        <v>1</v>
      </c>
      <c r="S39">
        <v>0</v>
      </c>
      <c r="T39">
        <v>4.53</v>
      </c>
      <c r="U39">
        <v>5.58</v>
      </c>
      <c r="V39">
        <v>21</v>
      </c>
      <c r="W39">
        <v>81</v>
      </c>
      <c r="X39">
        <v>47</v>
      </c>
      <c r="Y39">
        <v>11</v>
      </c>
      <c r="Z39">
        <v>4</v>
      </c>
      <c r="AA39">
        <v>4</v>
      </c>
      <c r="AB39">
        <v>11</v>
      </c>
      <c r="AC39">
        <v>3</v>
      </c>
      <c r="AD39">
        <v>2</v>
      </c>
      <c r="AE39">
        <v>0</v>
      </c>
      <c r="AF39">
        <v>33</v>
      </c>
      <c r="AG39">
        <v>2</v>
      </c>
      <c r="AH39">
        <v>1</v>
      </c>
      <c r="AI39">
        <v>0</v>
      </c>
      <c r="AJ39">
        <v>17</v>
      </c>
      <c r="AK39">
        <v>2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1.04</v>
      </c>
      <c r="AR39">
        <v>-0.153</v>
      </c>
      <c r="AS39">
        <v>2.38</v>
      </c>
      <c r="AT39" s="2">
        <v>-2.0999999999999999E-3</v>
      </c>
      <c r="AU39">
        <v>-1.29</v>
      </c>
    </row>
    <row r="40" spans="1:47" x14ac:dyDescent="0.2">
      <c r="A40" t="s">
        <v>578</v>
      </c>
      <c r="B40" t="s">
        <v>652</v>
      </c>
      <c r="C40">
        <v>142</v>
      </c>
      <c r="D40" t="s">
        <v>139</v>
      </c>
      <c r="E40" t="s">
        <v>157</v>
      </c>
      <c r="F40" t="s">
        <v>77</v>
      </c>
      <c r="G40" t="s">
        <v>409</v>
      </c>
      <c r="H40" t="s">
        <v>575</v>
      </c>
      <c r="I40" t="s">
        <v>57</v>
      </c>
      <c r="K40">
        <v>4</v>
      </c>
      <c r="L40">
        <v>6</v>
      </c>
      <c r="M40">
        <v>7</v>
      </c>
      <c r="N40">
        <v>2</v>
      </c>
      <c r="O40">
        <v>2</v>
      </c>
      <c r="P40">
        <v>1</v>
      </c>
      <c r="Q40">
        <v>5</v>
      </c>
      <c r="R40">
        <v>0</v>
      </c>
      <c r="S40">
        <v>0</v>
      </c>
      <c r="T40">
        <v>4.4400000000000004</v>
      </c>
      <c r="U40">
        <v>5.36</v>
      </c>
      <c r="V40">
        <v>25</v>
      </c>
      <c r="W40">
        <v>90</v>
      </c>
      <c r="X40">
        <v>63</v>
      </c>
      <c r="Y40">
        <v>15</v>
      </c>
      <c r="Z40">
        <v>9</v>
      </c>
      <c r="AA40">
        <v>13</v>
      </c>
      <c r="AB40">
        <v>6</v>
      </c>
      <c r="AC40">
        <v>3</v>
      </c>
      <c r="AD40">
        <v>0</v>
      </c>
      <c r="AE40">
        <v>0</v>
      </c>
      <c r="AF40">
        <v>54</v>
      </c>
      <c r="AG40">
        <v>0</v>
      </c>
      <c r="AH40">
        <v>0</v>
      </c>
      <c r="AI40">
        <v>0</v>
      </c>
      <c r="AJ40">
        <v>24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1.18</v>
      </c>
      <c r="AR40">
        <v>6.6000000000000003E-2</v>
      </c>
      <c r="AS40">
        <v>2.13</v>
      </c>
      <c r="AT40" s="2">
        <v>6.9999999999999999E-4</v>
      </c>
      <c r="AU40">
        <v>1.28</v>
      </c>
    </row>
    <row r="41" spans="1:47" x14ac:dyDescent="0.2">
      <c r="A41" t="s">
        <v>578</v>
      </c>
      <c r="B41" t="s">
        <v>652</v>
      </c>
      <c r="C41">
        <v>147</v>
      </c>
      <c r="D41" t="s">
        <v>141</v>
      </c>
      <c r="E41" t="s">
        <v>157</v>
      </c>
      <c r="F41" t="s">
        <v>64</v>
      </c>
      <c r="G41" t="s">
        <v>411</v>
      </c>
      <c r="H41" t="s">
        <v>97</v>
      </c>
      <c r="I41" t="s">
        <v>52</v>
      </c>
      <c r="K41">
        <v>4</v>
      </c>
      <c r="L41">
        <v>4.0999999999999996</v>
      </c>
      <c r="M41">
        <v>6</v>
      </c>
      <c r="N41">
        <v>2</v>
      </c>
      <c r="O41">
        <v>2</v>
      </c>
      <c r="P41">
        <v>2</v>
      </c>
      <c r="Q41">
        <v>3</v>
      </c>
      <c r="R41">
        <v>1</v>
      </c>
      <c r="S41">
        <v>0</v>
      </c>
      <c r="T41">
        <v>4.42</v>
      </c>
      <c r="U41">
        <v>5.39</v>
      </c>
      <c r="V41">
        <v>21</v>
      </c>
      <c r="W41">
        <v>76</v>
      </c>
      <c r="X41">
        <v>49</v>
      </c>
      <c r="Y41">
        <v>13</v>
      </c>
      <c r="Z41">
        <v>6</v>
      </c>
      <c r="AA41">
        <v>1</v>
      </c>
      <c r="AB41">
        <v>15</v>
      </c>
      <c r="AC41">
        <v>10</v>
      </c>
      <c r="AD41">
        <v>2</v>
      </c>
      <c r="AE41">
        <v>0</v>
      </c>
      <c r="AF41">
        <v>44</v>
      </c>
      <c r="AG41">
        <v>0</v>
      </c>
      <c r="AH41">
        <v>0</v>
      </c>
      <c r="AI41">
        <v>0</v>
      </c>
      <c r="AJ41">
        <v>19</v>
      </c>
      <c r="AK41">
        <v>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1.05</v>
      </c>
      <c r="AR41">
        <v>7.2999999999999995E-2</v>
      </c>
      <c r="AS41">
        <v>2.02</v>
      </c>
      <c r="AT41" s="2">
        <v>8.9999999999999998E-4</v>
      </c>
      <c r="AU41">
        <v>0.47</v>
      </c>
    </row>
    <row r="42" spans="1:47" x14ac:dyDescent="0.2">
      <c r="A42" t="s">
        <v>578</v>
      </c>
      <c r="B42" t="s">
        <v>652</v>
      </c>
      <c r="C42">
        <v>151</v>
      </c>
      <c r="D42" t="s">
        <v>517</v>
      </c>
      <c r="E42" t="s">
        <v>158</v>
      </c>
      <c r="F42" t="s">
        <v>80</v>
      </c>
      <c r="G42" t="s">
        <v>409</v>
      </c>
      <c r="H42" t="s">
        <v>128</v>
      </c>
      <c r="I42" t="s">
        <v>57</v>
      </c>
      <c r="J42" t="s">
        <v>510</v>
      </c>
      <c r="K42">
        <v>5</v>
      </c>
      <c r="L42">
        <v>6</v>
      </c>
      <c r="M42">
        <v>4</v>
      </c>
      <c r="N42">
        <v>2</v>
      </c>
      <c r="O42">
        <v>2</v>
      </c>
      <c r="P42">
        <v>1</v>
      </c>
      <c r="Q42">
        <v>6</v>
      </c>
      <c r="R42">
        <v>1</v>
      </c>
      <c r="S42">
        <v>0</v>
      </c>
      <c r="T42">
        <v>4.34</v>
      </c>
      <c r="U42">
        <v>5.31</v>
      </c>
      <c r="V42">
        <v>22</v>
      </c>
      <c r="W42">
        <v>87</v>
      </c>
      <c r="X42">
        <v>62</v>
      </c>
      <c r="Y42">
        <v>13</v>
      </c>
      <c r="Z42">
        <v>9</v>
      </c>
      <c r="AA42">
        <v>6</v>
      </c>
      <c r="AB42">
        <v>9</v>
      </c>
      <c r="AC42">
        <v>4</v>
      </c>
      <c r="AD42">
        <v>1</v>
      </c>
      <c r="AE42">
        <v>0</v>
      </c>
      <c r="AF42">
        <v>61</v>
      </c>
      <c r="AG42">
        <v>0</v>
      </c>
      <c r="AH42">
        <v>0</v>
      </c>
      <c r="AI42">
        <v>0</v>
      </c>
      <c r="AJ42">
        <v>21</v>
      </c>
      <c r="AK42">
        <v>1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0.78</v>
      </c>
      <c r="AR42">
        <v>0.14499999999999999</v>
      </c>
      <c r="AS42">
        <v>1.42</v>
      </c>
      <c r="AT42" s="2">
        <v>1.6000000000000001E-3</v>
      </c>
      <c r="AU42">
        <v>1.45</v>
      </c>
    </row>
    <row r="43" spans="1:47" x14ac:dyDescent="0.2">
      <c r="A43" t="s">
        <v>578</v>
      </c>
      <c r="B43" t="s">
        <v>652</v>
      </c>
      <c r="C43">
        <v>156</v>
      </c>
      <c r="D43" t="s">
        <v>146</v>
      </c>
      <c r="E43" t="s">
        <v>158</v>
      </c>
      <c r="F43" t="s">
        <v>565</v>
      </c>
      <c r="G43" t="s">
        <v>570</v>
      </c>
      <c r="H43" t="s">
        <v>551</v>
      </c>
      <c r="I43" t="s">
        <v>52</v>
      </c>
      <c r="K43">
        <v>4</v>
      </c>
      <c r="L43">
        <v>4.0999999999999996</v>
      </c>
      <c r="M43">
        <v>4</v>
      </c>
      <c r="N43">
        <v>1</v>
      </c>
      <c r="O43">
        <v>1</v>
      </c>
      <c r="P43">
        <v>2</v>
      </c>
      <c r="Q43">
        <v>3</v>
      </c>
      <c r="R43">
        <v>0</v>
      </c>
      <c r="S43">
        <v>0</v>
      </c>
      <c r="T43">
        <v>4.25</v>
      </c>
      <c r="U43">
        <v>5.22</v>
      </c>
      <c r="V43">
        <v>19</v>
      </c>
      <c r="W43">
        <v>78</v>
      </c>
      <c r="X43">
        <v>43</v>
      </c>
      <c r="Y43">
        <v>11</v>
      </c>
      <c r="Z43">
        <v>5</v>
      </c>
      <c r="AA43">
        <v>4</v>
      </c>
      <c r="AB43">
        <v>10</v>
      </c>
      <c r="AC43">
        <v>4</v>
      </c>
      <c r="AD43">
        <v>3</v>
      </c>
      <c r="AE43">
        <v>0</v>
      </c>
      <c r="AF43">
        <v>52</v>
      </c>
      <c r="AG43">
        <v>0</v>
      </c>
      <c r="AH43">
        <v>0</v>
      </c>
      <c r="AI43">
        <v>0</v>
      </c>
      <c r="AJ43">
        <v>17</v>
      </c>
      <c r="AK43">
        <v>3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1.04</v>
      </c>
      <c r="AR43">
        <v>2.5000000000000001E-2</v>
      </c>
      <c r="AS43">
        <v>2.12</v>
      </c>
      <c r="AT43" s="2">
        <v>2.9999999999999997E-4</v>
      </c>
      <c r="AU43">
        <v>0.62</v>
      </c>
    </row>
    <row r="44" spans="1:47" x14ac:dyDescent="0.2">
      <c r="A44" t="s">
        <v>578</v>
      </c>
      <c r="B44" t="s">
        <v>652</v>
      </c>
      <c r="C44">
        <v>161</v>
      </c>
      <c r="D44" t="s">
        <v>391</v>
      </c>
      <c r="E44" t="s">
        <v>157</v>
      </c>
      <c r="F44" t="s">
        <v>566</v>
      </c>
      <c r="G44" t="s">
        <v>570</v>
      </c>
      <c r="H44" t="s">
        <v>576</v>
      </c>
      <c r="I44" t="s">
        <v>429</v>
      </c>
      <c r="J44" t="s">
        <v>562</v>
      </c>
      <c r="K44">
        <v>5</v>
      </c>
      <c r="L44">
        <v>1.1000000000000001</v>
      </c>
      <c r="M44">
        <v>7</v>
      </c>
      <c r="N44">
        <v>8</v>
      </c>
      <c r="O44">
        <v>8</v>
      </c>
      <c r="P44">
        <v>2</v>
      </c>
      <c r="Q44">
        <v>3</v>
      </c>
      <c r="R44">
        <v>0</v>
      </c>
      <c r="S44">
        <v>1</v>
      </c>
      <c r="T44">
        <v>4.8600000000000003</v>
      </c>
      <c r="U44">
        <v>5.23</v>
      </c>
      <c r="V44">
        <v>14</v>
      </c>
      <c r="W44">
        <v>48</v>
      </c>
      <c r="X44">
        <v>29</v>
      </c>
      <c r="Y44">
        <v>8</v>
      </c>
      <c r="Z44">
        <v>3</v>
      </c>
      <c r="AA44">
        <v>3</v>
      </c>
      <c r="AB44">
        <v>5</v>
      </c>
      <c r="AC44">
        <v>3</v>
      </c>
      <c r="AD44">
        <v>1</v>
      </c>
      <c r="AE44">
        <v>0</v>
      </c>
      <c r="AF44">
        <v>9</v>
      </c>
      <c r="AG44">
        <v>0</v>
      </c>
      <c r="AH44">
        <v>0</v>
      </c>
      <c r="AI44">
        <v>0</v>
      </c>
      <c r="AJ44">
        <v>11</v>
      </c>
      <c r="AK44">
        <v>2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1.45</v>
      </c>
      <c r="AR44">
        <v>-0.33700000000000002</v>
      </c>
      <c r="AS44">
        <v>0</v>
      </c>
      <c r="AT44" s="2">
        <v>0</v>
      </c>
      <c r="AU44">
        <v>-5.54</v>
      </c>
    </row>
    <row r="45" spans="1:47" x14ac:dyDescent="0.2">
      <c r="A45" t="s">
        <v>579</v>
      </c>
      <c r="H45" t="s">
        <v>546</v>
      </c>
      <c r="J45" t="s">
        <v>577</v>
      </c>
      <c r="K45">
        <v>4.5999999999999996</v>
      </c>
      <c r="L45">
        <v>109.1</v>
      </c>
      <c r="M45">
        <v>115</v>
      </c>
      <c r="N45">
        <v>61</v>
      </c>
      <c r="O45">
        <v>59</v>
      </c>
      <c r="P45">
        <v>26</v>
      </c>
      <c r="Q45">
        <v>78</v>
      </c>
      <c r="R45">
        <v>22</v>
      </c>
      <c r="S45">
        <v>4</v>
      </c>
      <c r="T45">
        <v>4.8600000000000003</v>
      </c>
      <c r="U45">
        <v>5.23</v>
      </c>
      <c r="V45">
        <v>462</v>
      </c>
      <c r="W45">
        <v>1794</v>
      </c>
      <c r="X45" s="3">
        <v>0.66</v>
      </c>
      <c r="Y45" s="3">
        <v>0.16</v>
      </c>
      <c r="Z45" s="3">
        <v>0.08</v>
      </c>
      <c r="AA45">
        <v>0.47</v>
      </c>
      <c r="AC45" s="3">
        <v>0.28000000000000003</v>
      </c>
      <c r="AD45" s="3">
        <v>0.12</v>
      </c>
      <c r="AE45">
        <v>0</v>
      </c>
      <c r="AF45">
        <v>49</v>
      </c>
      <c r="AG45">
        <v>2</v>
      </c>
      <c r="AH45">
        <v>1</v>
      </c>
      <c r="AI45">
        <v>0</v>
      </c>
      <c r="AJ45">
        <v>430</v>
      </c>
      <c r="AK45">
        <v>27</v>
      </c>
      <c r="AL45">
        <v>1</v>
      </c>
      <c r="AM45">
        <v>2</v>
      </c>
      <c r="AN45">
        <v>9</v>
      </c>
      <c r="AO45">
        <v>2</v>
      </c>
      <c r="AP45">
        <v>2</v>
      </c>
      <c r="AQ45">
        <v>0.82</v>
      </c>
      <c r="AR45">
        <v>0.498</v>
      </c>
      <c r="AS45">
        <v>1.21</v>
      </c>
      <c r="AT45" s="2">
        <v>7.3000000000000001E-3</v>
      </c>
      <c r="AU45">
        <v>1.88</v>
      </c>
    </row>
    <row r="47" spans="1:47" x14ac:dyDescent="0.2">
      <c r="A47" t="s">
        <v>593</v>
      </c>
      <c r="B47" t="s">
        <v>652</v>
      </c>
      <c r="C47">
        <v>4</v>
      </c>
      <c r="D47" t="s">
        <v>580</v>
      </c>
      <c r="E47" t="s">
        <v>158</v>
      </c>
      <c r="F47" t="s">
        <v>59</v>
      </c>
      <c r="G47" t="s">
        <v>409</v>
      </c>
      <c r="H47" t="s">
        <v>100</v>
      </c>
      <c r="I47" t="s">
        <v>66</v>
      </c>
      <c r="K47">
        <v>99</v>
      </c>
      <c r="L47">
        <v>7</v>
      </c>
      <c r="M47">
        <v>1</v>
      </c>
      <c r="N47">
        <v>0</v>
      </c>
      <c r="O47">
        <v>0</v>
      </c>
      <c r="P47">
        <v>3</v>
      </c>
      <c r="Q47">
        <v>12</v>
      </c>
      <c r="R47">
        <v>0</v>
      </c>
      <c r="S47">
        <v>0</v>
      </c>
      <c r="T47">
        <v>0</v>
      </c>
      <c r="U47">
        <v>1.07</v>
      </c>
      <c r="V47">
        <v>25</v>
      </c>
      <c r="W47">
        <v>106</v>
      </c>
      <c r="X47">
        <v>62</v>
      </c>
      <c r="Y47">
        <v>19</v>
      </c>
      <c r="Z47">
        <v>18</v>
      </c>
      <c r="AA47">
        <v>3</v>
      </c>
      <c r="AB47">
        <v>7</v>
      </c>
      <c r="AC47">
        <v>3</v>
      </c>
      <c r="AD47">
        <v>1</v>
      </c>
      <c r="AE47">
        <v>0</v>
      </c>
      <c r="AF47">
        <v>84</v>
      </c>
      <c r="AG47">
        <v>0</v>
      </c>
      <c r="AH47">
        <v>0</v>
      </c>
      <c r="AI47">
        <v>0</v>
      </c>
      <c r="AJ47">
        <v>22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1.1200000000000001</v>
      </c>
      <c r="AR47">
        <v>0.47799999999999998</v>
      </c>
      <c r="AS47">
        <v>1.1200000000000001</v>
      </c>
      <c r="AT47" s="2">
        <v>2.8999999999999998E-3</v>
      </c>
      <c r="AU47">
        <v>4.0199999999999996</v>
      </c>
    </row>
    <row r="48" spans="1:47" x14ac:dyDescent="0.2">
      <c r="A48" t="s">
        <v>593</v>
      </c>
      <c r="B48" t="s">
        <v>652</v>
      </c>
      <c r="C48">
        <v>9</v>
      </c>
      <c r="D48" t="s">
        <v>48</v>
      </c>
      <c r="E48" t="s">
        <v>158</v>
      </c>
      <c r="F48" t="s">
        <v>72</v>
      </c>
      <c r="G48" t="s">
        <v>410</v>
      </c>
      <c r="H48" t="s">
        <v>70</v>
      </c>
      <c r="I48" t="s">
        <v>52</v>
      </c>
      <c r="J48" t="s">
        <v>61</v>
      </c>
      <c r="K48">
        <v>5</v>
      </c>
      <c r="L48">
        <v>5</v>
      </c>
      <c r="M48">
        <v>1</v>
      </c>
      <c r="N48">
        <v>0</v>
      </c>
      <c r="O48">
        <v>0</v>
      </c>
      <c r="P48">
        <v>1</v>
      </c>
      <c r="Q48">
        <v>10</v>
      </c>
      <c r="R48">
        <v>0</v>
      </c>
      <c r="S48">
        <v>0</v>
      </c>
      <c r="T48">
        <v>0</v>
      </c>
      <c r="U48">
        <v>0.55000000000000004</v>
      </c>
      <c r="V48">
        <v>17</v>
      </c>
      <c r="W48">
        <v>75</v>
      </c>
      <c r="X48">
        <v>52</v>
      </c>
      <c r="Y48">
        <v>14</v>
      </c>
      <c r="Z48">
        <v>20</v>
      </c>
      <c r="AA48">
        <v>4</v>
      </c>
      <c r="AB48">
        <v>2</v>
      </c>
      <c r="AC48">
        <v>1</v>
      </c>
      <c r="AD48">
        <v>0</v>
      </c>
      <c r="AE48">
        <v>0</v>
      </c>
      <c r="AF48">
        <v>74</v>
      </c>
      <c r="AG48">
        <v>0</v>
      </c>
      <c r="AH48">
        <v>0</v>
      </c>
      <c r="AI48">
        <v>0</v>
      </c>
      <c r="AJ48">
        <v>16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1.01</v>
      </c>
      <c r="AR48">
        <v>0.28399999999999997</v>
      </c>
      <c r="AS48">
        <v>1.02</v>
      </c>
      <c r="AT48" s="2">
        <v>1.6999999999999999E-3</v>
      </c>
      <c r="AU48">
        <v>2.87</v>
      </c>
    </row>
    <row r="49" spans="1:47" x14ac:dyDescent="0.2">
      <c r="A49" t="s">
        <v>593</v>
      </c>
      <c r="B49" t="s">
        <v>652</v>
      </c>
      <c r="C49">
        <v>71</v>
      </c>
      <c r="D49" t="s">
        <v>188</v>
      </c>
      <c r="E49" t="s">
        <v>157</v>
      </c>
      <c r="F49" t="s">
        <v>93</v>
      </c>
      <c r="G49" t="s">
        <v>411</v>
      </c>
      <c r="H49" t="s">
        <v>492</v>
      </c>
      <c r="I49" t="s">
        <v>52</v>
      </c>
      <c r="J49" t="s">
        <v>67</v>
      </c>
      <c r="K49">
        <v>70</v>
      </c>
      <c r="L49">
        <v>4.2</v>
      </c>
      <c r="M49">
        <v>3</v>
      </c>
      <c r="N49">
        <v>5</v>
      </c>
      <c r="O49">
        <v>5</v>
      </c>
      <c r="P49">
        <v>3</v>
      </c>
      <c r="Q49">
        <v>7</v>
      </c>
      <c r="R49">
        <v>1</v>
      </c>
      <c r="S49">
        <v>0</v>
      </c>
      <c r="T49">
        <v>2.7</v>
      </c>
      <c r="U49">
        <v>1.77</v>
      </c>
      <c r="V49">
        <v>20</v>
      </c>
      <c r="W49">
        <v>91</v>
      </c>
      <c r="X49">
        <v>57</v>
      </c>
      <c r="Y49">
        <v>21</v>
      </c>
      <c r="Z49">
        <v>7</v>
      </c>
      <c r="AA49">
        <v>4</v>
      </c>
      <c r="AB49">
        <v>6</v>
      </c>
      <c r="AC49">
        <v>3</v>
      </c>
      <c r="AD49">
        <v>0</v>
      </c>
      <c r="AE49">
        <v>0</v>
      </c>
      <c r="AF49">
        <v>42</v>
      </c>
      <c r="AG49">
        <v>1</v>
      </c>
      <c r="AH49">
        <v>0</v>
      </c>
      <c r="AI49">
        <v>0</v>
      </c>
      <c r="AJ49">
        <v>17</v>
      </c>
      <c r="AK49">
        <v>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0.74</v>
      </c>
      <c r="AR49">
        <v>-7.0000000000000007E-2</v>
      </c>
      <c r="AS49">
        <v>0.71</v>
      </c>
      <c r="AT49" s="2">
        <v>-4.0000000000000002E-4</v>
      </c>
      <c r="AU49">
        <v>-0.43</v>
      </c>
    </row>
    <row r="50" spans="1:47" x14ac:dyDescent="0.2">
      <c r="A50" t="s">
        <v>593</v>
      </c>
      <c r="B50" t="s">
        <v>652</v>
      </c>
      <c r="C50">
        <v>81</v>
      </c>
      <c r="D50" t="s">
        <v>457</v>
      </c>
      <c r="E50" t="s">
        <v>157</v>
      </c>
      <c r="F50" t="s">
        <v>88</v>
      </c>
      <c r="G50" t="s">
        <v>410</v>
      </c>
      <c r="H50" t="s">
        <v>558</v>
      </c>
      <c r="I50" t="s">
        <v>429</v>
      </c>
      <c r="J50" t="s">
        <v>75</v>
      </c>
      <c r="K50">
        <v>10</v>
      </c>
      <c r="L50">
        <v>1.2</v>
      </c>
      <c r="M50">
        <v>5</v>
      </c>
      <c r="N50">
        <v>7</v>
      </c>
      <c r="O50">
        <v>7</v>
      </c>
      <c r="P50">
        <v>3</v>
      </c>
      <c r="Q50">
        <v>2</v>
      </c>
      <c r="R50">
        <v>1</v>
      </c>
      <c r="S50">
        <v>0</v>
      </c>
      <c r="T50">
        <v>5.89</v>
      </c>
      <c r="U50">
        <v>2.89</v>
      </c>
      <c r="V50">
        <v>13</v>
      </c>
      <c r="W50">
        <v>52</v>
      </c>
      <c r="X50">
        <v>29</v>
      </c>
      <c r="Y50">
        <v>5</v>
      </c>
      <c r="Z50">
        <v>7</v>
      </c>
      <c r="AA50">
        <v>1</v>
      </c>
      <c r="AB50">
        <v>7</v>
      </c>
      <c r="AC50">
        <v>3</v>
      </c>
      <c r="AD50">
        <v>0</v>
      </c>
      <c r="AE50">
        <v>0</v>
      </c>
      <c r="AF50">
        <v>16</v>
      </c>
      <c r="AG50">
        <v>1</v>
      </c>
      <c r="AH50">
        <v>0</v>
      </c>
      <c r="AI50">
        <v>0</v>
      </c>
      <c r="AJ50">
        <v>9</v>
      </c>
      <c r="AK50">
        <v>2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0.66</v>
      </c>
      <c r="AR50">
        <v>-0.34899999999999998</v>
      </c>
      <c r="AS50">
        <v>0.73</v>
      </c>
      <c r="AT50" s="2">
        <v>-2.3E-3</v>
      </c>
      <c r="AU50">
        <v>-5.15</v>
      </c>
    </row>
    <row r="51" spans="1:47" x14ac:dyDescent="0.2">
      <c r="A51" t="s">
        <v>593</v>
      </c>
      <c r="B51" t="s">
        <v>652</v>
      </c>
      <c r="C51">
        <v>85</v>
      </c>
      <c r="D51" t="s">
        <v>363</v>
      </c>
      <c r="E51" t="s">
        <v>157</v>
      </c>
      <c r="F51" t="s">
        <v>50</v>
      </c>
      <c r="G51" t="s">
        <v>409</v>
      </c>
      <c r="H51" t="s">
        <v>94</v>
      </c>
      <c r="I51" t="s">
        <v>57</v>
      </c>
      <c r="J51" t="s">
        <v>351</v>
      </c>
      <c r="K51">
        <v>4</v>
      </c>
      <c r="L51">
        <v>6</v>
      </c>
      <c r="M51">
        <v>4</v>
      </c>
      <c r="N51">
        <v>0</v>
      </c>
      <c r="O51">
        <v>0</v>
      </c>
      <c r="P51">
        <v>0</v>
      </c>
      <c r="Q51">
        <v>9</v>
      </c>
      <c r="R51">
        <v>0</v>
      </c>
      <c r="S51">
        <v>0</v>
      </c>
      <c r="T51">
        <v>4.4400000000000004</v>
      </c>
      <c r="U51">
        <v>2.23</v>
      </c>
      <c r="V51">
        <v>21</v>
      </c>
      <c r="W51">
        <v>79</v>
      </c>
      <c r="X51">
        <v>53</v>
      </c>
      <c r="Y51">
        <v>15</v>
      </c>
      <c r="Z51">
        <v>12</v>
      </c>
      <c r="AA51">
        <v>7</v>
      </c>
      <c r="AB51">
        <v>5</v>
      </c>
      <c r="AC51">
        <v>2</v>
      </c>
      <c r="AD51">
        <v>1</v>
      </c>
      <c r="AE51">
        <v>0</v>
      </c>
      <c r="AF51">
        <v>73</v>
      </c>
      <c r="AG51">
        <v>1</v>
      </c>
      <c r="AH51">
        <v>1</v>
      </c>
      <c r="AI51">
        <v>0</v>
      </c>
      <c r="AJ51">
        <v>21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1.08</v>
      </c>
      <c r="AR51">
        <v>0.38200000000000001</v>
      </c>
      <c r="AS51">
        <v>1.21</v>
      </c>
      <c r="AT51" s="2">
        <v>2.5999999999999999E-3</v>
      </c>
      <c r="AU51">
        <v>3.38</v>
      </c>
    </row>
    <row r="52" spans="1:47" x14ac:dyDescent="0.2">
      <c r="A52" t="s">
        <v>593</v>
      </c>
      <c r="B52" t="s">
        <v>652</v>
      </c>
      <c r="C52">
        <v>89</v>
      </c>
      <c r="D52" t="s">
        <v>581</v>
      </c>
      <c r="E52" t="s">
        <v>158</v>
      </c>
      <c r="F52" t="s">
        <v>77</v>
      </c>
      <c r="G52" t="s">
        <v>409</v>
      </c>
      <c r="H52" t="s">
        <v>404</v>
      </c>
      <c r="I52" t="s">
        <v>57</v>
      </c>
      <c r="K52">
        <v>8</v>
      </c>
      <c r="L52">
        <v>5</v>
      </c>
      <c r="M52">
        <v>4</v>
      </c>
      <c r="N52">
        <v>1</v>
      </c>
      <c r="O52">
        <v>1</v>
      </c>
      <c r="P52">
        <v>2</v>
      </c>
      <c r="Q52">
        <v>6</v>
      </c>
      <c r="R52">
        <v>1</v>
      </c>
      <c r="S52">
        <v>0</v>
      </c>
      <c r="T52">
        <v>3.99</v>
      </c>
      <c r="U52">
        <v>2.63</v>
      </c>
      <c r="V52">
        <v>20</v>
      </c>
      <c r="W52">
        <v>92</v>
      </c>
      <c r="X52">
        <v>56</v>
      </c>
      <c r="Y52">
        <v>15</v>
      </c>
      <c r="Z52">
        <v>17</v>
      </c>
      <c r="AA52">
        <v>5</v>
      </c>
      <c r="AB52">
        <v>7</v>
      </c>
      <c r="AC52">
        <v>3</v>
      </c>
      <c r="AD52">
        <v>2</v>
      </c>
      <c r="AE52">
        <v>0</v>
      </c>
      <c r="AF52">
        <v>59</v>
      </c>
      <c r="AG52">
        <v>0</v>
      </c>
      <c r="AH52">
        <v>0</v>
      </c>
      <c r="AI52">
        <v>1</v>
      </c>
      <c r="AJ52">
        <v>18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1.05</v>
      </c>
      <c r="AR52">
        <v>0.126</v>
      </c>
      <c r="AS52">
        <v>1.92</v>
      </c>
      <c r="AT52" s="2">
        <v>1.4E-3</v>
      </c>
      <c r="AU52">
        <v>1.47</v>
      </c>
    </row>
    <row r="53" spans="1:47" x14ac:dyDescent="0.2">
      <c r="A53" t="s">
        <v>593</v>
      </c>
      <c r="B53" t="s">
        <v>652</v>
      </c>
      <c r="C53">
        <v>94</v>
      </c>
      <c r="D53" t="s">
        <v>437</v>
      </c>
      <c r="E53" t="s">
        <v>158</v>
      </c>
      <c r="F53" t="s">
        <v>80</v>
      </c>
      <c r="G53" t="s">
        <v>409</v>
      </c>
      <c r="H53" t="s">
        <v>128</v>
      </c>
      <c r="I53" t="s">
        <v>57</v>
      </c>
      <c r="J53" t="s">
        <v>438</v>
      </c>
      <c r="K53">
        <v>4</v>
      </c>
      <c r="L53">
        <v>6</v>
      </c>
      <c r="M53">
        <v>6</v>
      </c>
      <c r="N53">
        <v>1</v>
      </c>
      <c r="O53">
        <v>1</v>
      </c>
      <c r="P53">
        <v>1</v>
      </c>
      <c r="Q53">
        <v>12</v>
      </c>
      <c r="R53">
        <v>0</v>
      </c>
      <c r="S53">
        <v>0</v>
      </c>
      <c r="T53">
        <v>3.57</v>
      </c>
      <c r="U53">
        <v>2.14</v>
      </c>
      <c r="V53">
        <v>24</v>
      </c>
      <c r="W53">
        <v>100</v>
      </c>
      <c r="X53">
        <v>68</v>
      </c>
      <c r="Y53">
        <v>18</v>
      </c>
      <c r="Z53">
        <v>22</v>
      </c>
      <c r="AA53">
        <v>4</v>
      </c>
      <c r="AB53">
        <v>7</v>
      </c>
      <c r="AC53">
        <v>5</v>
      </c>
      <c r="AD53">
        <v>0</v>
      </c>
      <c r="AE53">
        <v>0</v>
      </c>
      <c r="AF53">
        <v>67</v>
      </c>
      <c r="AG53">
        <v>0</v>
      </c>
      <c r="AH53">
        <v>0</v>
      </c>
      <c r="AI53">
        <v>0</v>
      </c>
      <c r="AJ53">
        <v>23</v>
      </c>
      <c r="AK53">
        <v>2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1.05</v>
      </c>
      <c r="AR53">
        <v>0.25600000000000001</v>
      </c>
      <c r="AS53">
        <v>1.43</v>
      </c>
      <c r="AT53" s="2">
        <v>2.0999999999999999E-3</v>
      </c>
      <c r="AU53">
        <v>2.4500000000000002</v>
      </c>
    </row>
    <row r="54" spans="1:47" x14ac:dyDescent="0.2">
      <c r="A54" t="s">
        <v>593</v>
      </c>
      <c r="B54" t="s">
        <v>652</v>
      </c>
      <c r="C54">
        <v>99</v>
      </c>
      <c r="D54" t="s">
        <v>253</v>
      </c>
      <c r="E54" t="s">
        <v>157</v>
      </c>
      <c r="F54" t="s">
        <v>72</v>
      </c>
      <c r="G54" t="s">
        <v>410</v>
      </c>
      <c r="H54" t="s">
        <v>183</v>
      </c>
      <c r="I54" t="s">
        <v>66</v>
      </c>
      <c r="J54" t="s">
        <v>441</v>
      </c>
      <c r="K54">
        <v>4</v>
      </c>
      <c r="L54">
        <v>7</v>
      </c>
      <c r="M54">
        <v>5</v>
      </c>
      <c r="N54">
        <v>3</v>
      </c>
      <c r="O54">
        <v>3</v>
      </c>
      <c r="P54">
        <v>2</v>
      </c>
      <c r="Q54">
        <v>7</v>
      </c>
      <c r="R54">
        <v>2</v>
      </c>
      <c r="S54">
        <v>1</v>
      </c>
      <c r="T54">
        <v>3.61</v>
      </c>
      <c r="U54">
        <v>2.81</v>
      </c>
      <c r="V54">
        <v>25</v>
      </c>
      <c r="W54">
        <v>104</v>
      </c>
      <c r="X54">
        <v>63</v>
      </c>
      <c r="Y54">
        <v>24</v>
      </c>
      <c r="Z54">
        <v>13</v>
      </c>
      <c r="AA54">
        <v>9</v>
      </c>
      <c r="AB54">
        <v>6</v>
      </c>
      <c r="AC54">
        <v>3</v>
      </c>
      <c r="AD54">
        <v>0</v>
      </c>
      <c r="AE54">
        <v>0</v>
      </c>
      <c r="AF54">
        <v>60</v>
      </c>
      <c r="AG54">
        <v>0</v>
      </c>
      <c r="AH54">
        <v>1</v>
      </c>
      <c r="AI54">
        <v>0</v>
      </c>
      <c r="AJ54">
        <v>22</v>
      </c>
      <c r="AK54">
        <v>0</v>
      </c>
      <c r="AL54">
        <v>0</v>
      </c>
      <c r="AM54">
        <v>0</v>
      </c>
      <c r="AN54">
        <v>2</v>
      </c>
      <c r="AO54">
        <v>0</v>
      </c>
      <c r="AP54">
        <v>0</v>
      </c>
      <c r="AQ54">
        <v>0.97</v>
      </c>
      <c r="AR54">
        <v>9.8000000000000004E-2</v>
      </c>
      <c r="AS54">
        <v>1.46</v>
      </c>
      <c r="AT54" s="2">
        <v>8.9999999999999998E-4</v>
      </c>
      <c r="AU54">
        <v>0.75</v>
      </c>
    </row>
    <row r="55" spans="1:47" x14ac:dyDescent="0.2">
      <c r="A55" t="s">
        <v>593</v>
      </c>
      <c r="B55" t="s">
        <v>652</v>
      </c>
      <c r="C55">
        <v>104</v>
      </c>
      <c r="D55" t="s">
        <v>256</v>
      </c>
      <c r="E55" t="s">
        <v>157</v>
      </c>
      <c r="F55" t="s">
        <v>50</v>
      </c>
      <c r="G55" t="s">
        <v>409</v>
      </c>
      <c r="H55" t="s">
        <v>582</v>
      </c>
      <c r="I55" t="s">
        <v>66</v>
      </c>
      <c r="J55" t="s">
        <v>583</v>
      </c>
      <c r="K55">
        <v>4</v>
      </c>
      <c r="L55">
        <v>7</v>
      </c>
      <c r="M55">
        <v>8</v>
      </c>
      <c r="N55">
        <v>1</v>
      </c>
      <c r="O55">
        <v>1</v>
      </c>
      <c r="P55">
        <v>0</v>
      </c>
      <c r="Q55">
        <v>7</v>
      </c>
      <c r="R55">
        <v>0</v>
      </c>
      <c r="S55">
        <v>0</v>
      </c>
      <c r="T55">
        <v>3.28</v>
      </c>
      <c r="U55">
        <v>2.59</v>
      </c>
      <c r="V55">
        <v>27</v>
      </c>
      <c r="W55">
        <v>111</v>
      </c>
      <c r="X55">
        <v>73</v>
      </c>
      <c r="Y55">
        <v>19</v>
      </c>
      <c r="Z55">
        <v>15</v>
      </c>
      <c r="AA55">
        <v>11</v>
      </c>
      <c r="AB55">
        <v>9</v>
      </c>
      <c r="AC55">
        <v>6</v>
      </c>
      <c r="AD55">
        <v>0</v>
      </c>
      <c r="AE55">
        <v>0</v>
      </c>
      <c r="AF55">
        <v>64</v>
      </c>
      <c r="AG55">
        <v>0</v>
      </c>
      <c r="AH55">
        <v>0</v>
      </c>
      <c r="AI55">
        <v>0</v>
      </c>
      <c r="AJ55">
        <v>27</v>
      </c>
      <c r="AK55">
        <v>0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0.41</v>
      </c>
      <c r="AR55">
        <v>0.155</v>
      </c>
      <c r="AS55">
        <v>0.59</v>
      </c>
      <c r="AT55" s="2">
        <v>1.4E-3</v>
      </c>
      <c r="AU55">
        <v>2.95</v>
      </c>
    </row>
    <row r="56" spans="1:47" x14ac:dyDescent="0.2">
      <c r="A56" t="s">
        <v>593</v>
      </c>
      <c r="B56" t="s">
        <v>652</v>
      </c>
      <c r="C56">
        <v>109</v>
      </c>
      <c r="D56" t="s">
        <v>371</v>
      </c>
      <c r="E56" t="s">
        <v>158</v>
      </c>
      <c r="F56" t="s">
        <v>64</v>
      </c>
      <c r="G56" t="s">
        <v>411</v>
      </c>
      <c r="H56" t="s">
        <v>183</v>
      </c>
      <c r="I56" t="s">
        <v>66</v>
      </c>
      <c r="J56" t="s">
        <v>584</v>
      </c>
      <c r="K56">
        <v>5</v>
      </c>
      <c r="L56">
        <v>6.1</v>
      </c>
      <c r="M56">
        <v>3</v>
      </c>
      <c r="N56">
        <v>1</v>
      </c>
      <c r="O56">
        <v>1</v>
      </c>
      <c r="P56">
        <v>4</v>
      </c>
      <c r="Q56">
        <v>8</v>
      </c>
      <c r="R56">
        <v>1</v>
      </c>
      <c r="S56">
        <v>0</v>
      </c>
      <c r="T56">
        <v>3.07</v>
      </c>
      <c r="U56">
        <v>2.82</v>
      </c>
      <c r="V56">
        <v>25</v>
      </c>
      <c r="W56">
        <v>107</v>
      </c>
      <c r="X56">
        <v>65</v>
      </c>
      <c r="Y56">
        <v>26</v>
      </c>
      <c r="Z56">
        <v>9</v>
      </c>
      <c r="AA56">
        <v>5</v>
      </c>
      <c r="AB56">
        <v>8</v>
      </c>
      <c r="AC56">
        <v>5</v>
      </c>
      <c r="AD56">
        <v>1</v>
      </c>
      <c r="AE56">
        <v>0</v>
      </c>
      <c r="AF56">
        <v>67</v>
      </c>
      <c r="AG56">
        <v>0</v>
      </c>
      <c r="AH56">
        <v>1</v>
      </c>
      <c r="AI56">
        <v>0</v>
      </c>
      <c r="AJ56">
        <v>21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0.54</v>
      </c>
      <c r="AR56">
        <v>7.3999999999999996E-2</v>
      </c>
      <c r="AS56">
        <v>0.83</v>
      </c>
      <c r="AT56" s="2">
        <v>6.9999999999999999E-4</v>
      </c>
      <c r="AU56">
        <v>1.77</v>
      </c>
    </row>
    <row r="57" spans="1:47" x14ac:dyDescent="0.2">
      <c r="A57" t="s">
        <v>593</v>
      </c>
      <c r="B57" t="s">
        <v>652</v>
      </c>
      <c r="C57">
        <v>115</v>
      </c>
      <c r="D57" t="s">
        <v>509</v>
      </c>
      <c r="E57" t="s">
        <v>157</v>
      </c>
      <c r="F57" t="s">
        <v>77</v>
      </c>
      <c r="G57" t="s">
        <v>409</v>
      </c>
      <c r="H57" t="s">
        <v>152</v>
      </c>
      <c r="I57" t="s">
        <v>66</v>
      </c>
      <c r="J57" t="s">
        <v>585</v>
      </c>
      <c r="K57">
        <v>5</v>
      </c>
      <c r="L57">
        <v>7</v>
      </c>
      <c r="M57">
        <v>3</v>
      </c>
      <c r="N57">
        <v>2</v>
      </c>
      <c r="O57">
        <v>2</v>
      </c>
      <c r="P57">
        <v>1</v>
      </c>
      <c r="Q57">
        <v>9</v>
      </c>
      <c r="R57">
        <v>0</v>
      </c>
      <c r="S57">
        <v>1</v>
      </c>
      <c r="T57">
        <v>3.02</v>
      </c>
      <c r="U57">
        <v>2.67</v>
      </c>
      <c r="V57">
        <v>26</v>
      </c>
      <c r="W57">
        <v>117</v>
      </c>
      <c r="X57">
        <v>70</v>
      </c>
      <c r="Y57">
        <v>19</v>
      </c>
      <c r="Z57">
        <v>23</v>
      </c>
      <c r="AA57">
        <v>7</v>
      </c>
      <c r="AB57">
        <v>8</v>
      </c>
      <c r="AC57">
        <v>6</v>
      </c>
      <c r="AD57">
        <v>0</v>
      </c>
      <c r="AE57">
        <v>0</v>
      </c>
      <c r="AF57">
        <v>71</v>
      </c>
      <c r="AG57">
        <v>0</v>
      </c>
      <c r="AH57">
        <v>0</v>
      </c>
      <c r="AI57">
        <v>0</v>
      </c>
      <c r="AJ57">
        <v>24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0.84</v>
      </c>
      <c r="AR57">
        <v>0.188</v>
      </c>
      <c r="AS57">
        <v>1.81</v>
      </c>
      <c r="AT57" s="2">
        <v>2.3999999999999998E-3</v>
      </c>
      <c r="AU57">
        <v>1.83</v>
      </c>
    </row>
    <row r="58" spans="1:47" x14ac:dyDescent="0.2">
      <c r="A58" t="s">
        <v>593</v>
      </c>
      <c r="B58" t="s">
        <v>652</v>
      </c>
      <c r="C58">
        <v>120</v>
      </c>
      <c r="D58" t="s">
        <v>376</v>
      </c>
      <c r="E58" t="s">
        <v>158</v>
      </c>
      <c r="F58" t="s">
        <v>102</v>
      </c>
      <c r="G58" t="s">
        <v>410</v>
      </c>
      <c r="H58" t="s">
        <v>586</v>
      </c>
      <c r="I58" t="s">
        <v>52</v>
      </c>
      <c r="K58">
        <v>4</v>
      </c>
      <c r="L58">
        <v>4.2</v>
      </c>
      <c r="M58">
        <v>11</v>
      </c>
      <c r="N58">
        <v>4</v>
      </c>
      <c r="O58">
        <v>4</v>
      </c>
      <c r="P58">
        <v>2</v>
      </c>
      <c r="Q58">
        <v>6</v>
      </c>
      <c r="R58">
        <v>0</v>
      </c>
      <c r="S58">
        <v>0</v>
      </c>
      <c r="T58">
        <v>3.34</v>
      </c>
      <c r="U58">
        <v>2.62</v>
      </c>
      <c r="V58">
        <v>25</v>
      </c>
      <c r="W58">
        <v>103</v>
      </c>
      <c r="X58">
        <v>68</v>
      </c>
      <c r="Y58">
        <v>17</v>
      </c>
      <c r="Z58">
        <v>13</v>
      </c>
      <c r="AA58">
        <v>5</v>
      </c>
      <c r="AB58">
        <v>12</v>
      </c>
      <c r="AC58">
        <v>5</v>
      </c>
      <c r="AD58">
        <v>2</v>
      </c>
      <c r="AE58">
        <v>0</v>
      </c>
      <c r="AF58">
        <v>30</v>
      </c>
      <c r="AG58">
        <v>0</v>
      </c>
      <c r="AH58">
        <v>1</v>
      </c>
      <c r="AI58">
        <v>0</v>
      </c>
      <c r="AJ58">
        <v>23</v>
      </c>
      <c r="AK58">
        <v>2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1.05</v>
      </c>
      <c r="AR58">
        <v>-0.189</v>
      </c>
      <c r="AS58">
        <v>1.48</v>
      </c>
      <c r="AT58" s="2">
        <v>-1.6000000000000001E-3</v>
      </c>
      <c r="AU58">
        <v>-1.6</v>
      </c>
    </row>
    <row r="59" spans="1:47" x14ac:dyDescent="0.2">
      <c r="A59" t="s">
        <v>593</v>
      </c>
      <c r="B59" t="s">
        <v>652</v>
      </c>
      <c r="C59">
        <v>125</v>
      </c>
      <c r="D59" t="s">
        <v>511</v>
      </c>
      <c r="E59" t="s">
        <v>157</v>
      </c>
      <c r="F59" t="s">
        <v>227</v>
      </c>
      <c r="G59" t="s">
        <v>410</v>
      </c>
      <c r="H59" t="s">
        <v>248</v>
      </c>
      <c r="I59" t="s">
        <v>52</v>
      </c>
      <c r="J59" t="s">
        <v>535</v>
      </c>
      <c r="K59">
        <v>4</v>
      </c>
      <c r="L59">
        <v>5</v>
      </c>
      <c r="M59">
        <v>3</v>
      </c>
      <c r="N59">
        <v>0</v>
      </c>
      <c r="O59">
        <v>0</v>
      </c>
      <c r="P59">
        <v>2</v>
      </c>
      <c r="Q59">
        <v>10</v>
      </c>
      <c r="R59">
        <v>0</v>
      </c>
      <c r="S59">
        <v>0</v>
      </c>
      <c r="T59">
        <v>3.11</v>
      </c>
      <c r="U59">
        <v>2.4700000000000002</v>
      </c>
      <c r="V59">
        <v>20</v>
      </c>
      <c r="W59">
        <v>104</v>
      </c>
      <c r="X59">
        <v>63</v>
      </c>
      <c r="Y59">
        <v>24</v>
      </c>
      <c r="Z59">
        <v>11</v>
      </c>
      <c r="AA59">
        <v>4</v>
      </c>
      <c r="AB59">
        <v>4</v>
      </c>
      <c r="AC59">
        <v>3</v>
      </c>
      <c r="AD59">
        <v>0</v>
      </c>
      <c r="AE59">
        <v>0</v>
      </c>
      <c r="AF59">
        <v>69</v>
      </c>
      <c r="AG59">
        <v>0</v>
      </c>
      <c r="AH59">
        <v>0</v>
      </c>
      <c r="AI59">
        <v>0</v>
      </c>
      <c r="AJ59">
        <v>18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0.69</v>
      </c>
      <c r="AR59">
        <v>0.19500000000000001</v>
      </c>
      <c r="AS59">
        <v>1.1499999999999999</v>
      </c>
      <c r="AT59" s="2">
        <v>1.9E-3</v>
      </c>
      <c r="AU59">
        <v>2.71</v>
      </c>
    </row>
    <row r="60" spans="1:47" x14ac:dyDescent="0.2">
      <c r="A60" t="s">
        <v>593</v>
      </c>
      <c r="B60" t="s">
        <v>652</v>
      </c>
      <c r="C60">
        <v>130</v>
      </c>
      <c r="D60" t="s">
        <v>265</v>
      </c>
      <c r="E60" t="s">
        <v>158</v>
      </c>
      <c r="F60" t="s">
        <v>50</v>
      </c>
      <c r="G60" t="s">
        <v>409</v>
      </c>
      <c r="H60" t="s">
        <v>147</v>
      </c>
      <c r="I60" t="s">
        <v>57</v>
      </c>
      <c r="J60" t="s">
        <v>536</v>
      </c>
      <c r="K60">
        <v>5</v>
      </c>
      <c r="L60">
        <v>5.2</v>
      </c>
      <c r="M60">
        <v>4</v>
      </c>
      <c r="N60">
        <v>1</v>
      </c>
      <c r="O60">
        <v>1</v>
      </c>
      <c r="P60">
        <v>2</v>
      </c>
      <c r="Q60">
        <v>8</v>
      </c>
      <c r="R60">
        <v>0</v>
      </c>
      <c r="S60">
        <v>0</v>
      </c>
      <c r="T60">
        <v>3</v>
      </c>
      <c r="U60">
        <v>2.39</v>
      </c>
      <c r="V60">
        <v>24</v>
      </c>
      <c r="W60">
        <v>106</v>
      </c>
      <c r="X60">
        <v>66</v>
      </c>
      <c r="Y60">
        <v>15</v>
      </c>
      <c r="Z60">
        <v>15</v>
      </c>
      <c r="AA60">
        <v>8</v>
      </c>
      <c r="AB60">
        <v>6</v>
      </c>
      <c r="AC60">
        <v>1</v>
      </c>
      <c r="AD60">
        <v>1</v>
      </c>
      <c r="AE60">
        <v>0</v>
      </c>
      <c r="AF60">
        <v>63</v>
      </c>
      <c r="AG60">
        <v>0</v>
      </c>
      <c r="AH60">
        <v>0</v>
      </c>
      <c r="AI60">
        <v>0</v>
      </c>
      <c r="AJ60">
        <v>22</v>
      </c>
      <c r="AK60">
        <v>2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0.86</v>
      </c>
      <c r="AR60">
        <v>0.223</v>
      </c>
      <c r="AS60">
        <v>1.6</v>
      </c>
      <c r="AT60" s="2">
        <v>2.5000000000000001E-3</v>
      </c>
      <c r="AU60">
        <v>2.0499999999999998</v>
      </c>
    </row>
    <row r="61" spans="1:47" x14ac:dyDescent="0.2">
      <c r="A61" t="s">
        <v>593</v>
      </c>
      <c r="B61" t="s">
        <v>652</v>
      </c>
      <c r="C61">
        <v>134</v>
      </c>
      <c r="D61" t="s">
        <v>463</v>
      </c>
      <c r="E61" t="s">
        <v>157</v>
      </c>
      <c r="F61" t="s">
        <v>80</v>
      </c>
      <c r="G61" t="s">
        <v>409</v>
      </c>
      <c r="H61" t="s">
        <v>364</v>
      </c>
      <c r="I61" t="s">
        <v>85</v>
      </c>
      <c r="J61" t="s">
        <v>538</v>
      </c>
      <c r="K61">
        <v>4</v>
      </c>
      <c r="L61">
        <v>8</v>
      </c>
      <c r="M61">
        <v>4</v>
      </c>
      <c r="N61">
        <v>0</v>
      </c>
      <c r="O61">
        <v>0</v>
      </c>
      <c r="P61">
        <v>0</v>
      </c>
      <c r="Q61">
        <v>10</v>
      </c>
      <c r="R61">
        <v>0</v>
      </c>
      <c r="S61">
        <v>0</v>
      </c>
      <c r="T61">
        <v>2.72</v>
      </c>
      <c r="U61">
        <v>2.2400000000000002</v>
      </c>
      <c r="V61">
        <v>27</v>
      </c>
      <c r="W61">
        <v>115</v>
      </c>
      <c r="X61">
        <v>82</v>
      </c>
      <c r="Y61">
        <v>23</v>
      </c>
      <c r="Z61">
        <v>23</v>
      </c>
      <c r="AA61">
        <v>9</v>
      </c>
      <c r="AB61">
        <v>8</v>
      </c>
      <c r="AC61">
        <v>3</v>
      </c>
      <c r="AD61">
        <v>2</v>
      </c>
      <c r="AE61">
        <v>0</v>
      </c>
      <c r="AF61">
        <v>84</v>
      </c>
      <c r="AG61">
        <v>0</v>
      </c>
      <c r="AH61">
        <v>1</v>
      </c>
      <c r="AI61">
        <v>0</v>
      </c>
      <c r="AJ61">
        <v>27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1.08</v>
      </c>
      <c r="AR61">
        <v>0.58899999999999997</v>
      </c>
      <c r="AS61">
        <v>1.72</v>
      </c>
      <c r="AT61" s="2">
        <v>5.7000000000000002E-3</v>
      </c>
      <c r="AU61">
        <v>4.47</v>
      </c>
    </row>
    <row r="62" spans="1:47" x14ac:dyDescent="0.2">
      <c r="A62" t="s">
        <v>593</v>
      </c>
      <c r="B62" t="s">
        <v>652</v>
      </c>
      <c r="C62">
        <v>139</v>
      </c>
      <c r="D62" t="s">
        <v>442</v>
      </c>
      <c r="E62" t="s">
        <v>158</v>
      </c>
      <c r="F62" t="s">
        <v>59</v>
      </c>
      <c r="G62" t="s">
        <v>409</v>
      </c>
      <c r="H62" t="s">
        <v>150</v>
      </c>
      <c r="I62" t="s">
        <v>66</v>
      </c>
      <c r="K62">
        <v>4</v>
      </c>
      <c r="L62">
        <v>7</v>
      </c>
      <c r="M62">
        <v>2</v>
      </c>
      <c r="N62">
        <v>2</v>
      </c>
      <c r="O62">
        <v>2</v>
      </c>
      <c r="P62">
        <v>4</v>
      </c>
      <c r="Q62">
        <v>9</v>
      </c>
      <c r="R62">
        <v>1</v>
      </c>
      <c r="S62">
        <v>0</v>
      </c>
      <c r="T62">
        <v>2.71</v>
      </c>
      <c r="U62">
        <v>2.39</v>
      </c>
      <c r="V62">
        <v>27</v>
      </c>
      <c r="W62">
        <v>109</v>
      </c>
      <c r="X62">
        <v>71</v>
      </c>
      <c r="Y62">
        <v>19</v>
      </c>
      <c r="Z62">
        <v>18</v>
      </c>
      <c r="AA62">
        <v>6</v>
      </c>
      <c r="AB62">
        <v>8</v>
      </c>
      <c r="AC62">
        <v>2</v>
      </c>
      <c r="AD62">
        <v>1</v>
      </c>
      <c r="AE62">
        <v>0</v>
      </c>
      <c r="AF62">
        <v>70</v>
      </c>
      <c r="AG62">
        <v>1</v>
      </c>
      <c r="AH62">
        <v>0</v>
      </c>
      <c r="AI62">
        <v>0</v>
      </c>
      <c r="AJ62">
        <v>23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1.1499999999999999</v>
      </c>
      <c r="AR62">
        <v>0.19900000000000001</v>
      </c>
      <c r="AS62">
        <v>1.86</v>
      </c>
      <c r="AT62" s="2">
        <v>1.9E-3</v>
      </c>
      <c r="AU62">
        <v>2.02</v>
      </c>
    </row>
    <row r="63" spans="1:47" x14ac:dyDescent="0.2">
      <c r="A63" t="s">
        <v>593</v>
      </c>
      <c r="B63" t="s">
        <v>652</v>
      </c>
      <c r="C63">
        <v>144</v>
      </c>
      <c r="D63" t="s">
        <v>489</v>
      </c>
      <c r="E63" t="s">
        <v>157</v>
      </c>
      <c r="F63" t="s">
        <v>77</v>
      </c>
      <c r="G63" t="s">
        <v>409</v>
      </c>
      <c r="H63" t="s">
        <v>124</v>
      </c>
      <c r="I63" t="s">
        <v>66</v>
      </c>
      <c r="J63" t="s">
        <v>587</v>
      </c>
      <c r="K63">
        <v>4</v>
      </c>
      <c r="L63">
        <v>6.1</v>
      </c>
      <c r="M63">
        <v>4</v>
      </c>
      <c r="N63">
        <v>2</v>
      </c>
      <c r="O63">
        <v>2</v>
      </c>
      <c r="P63">
        <v>2</v>
      </c>
      <c r="Q63">
        <v>7</v>
      </c>
      <c r="R63">
        <v>1</v>
      </c>
      <c r="S63">
        <v>0</v>
      </c>
      <c r="T63">
        <v>2.72</v>
      </c>
      <c r="U63">
        <v>2.4900000000000002</v>
      </c>
      <c r="V63">
        <v>25</v>
      </c>
      <c r="W63">
        <v>113</v>
      </c>
      <c r="X63">
        <v>70</v>
      </c>
      <c r="Y63">
        <v>17</v>
      </c>
      <c r="Z63">
        <v>18</v>
      </c>
      <c r="AA63">
        <v>4</v>
      </c>
      <c r="AB63">
        <v>12</v>
      </c>
      <c r="AC63">
        <v>2</v>
      </c>
      <c r="AD63">
        <v>1</v>
      </c>
      <c r="AE63">
        <v>0</v>
      </c>
      <c r="AF63">
        <v>62</v>
      </c>
      <c r="AG63">
        <v>0</v>
      </c>
      <c r="AH63">
        <v>0</v>
      </c>
      <c r="AI63">
        <v>0</v>
      </c>
      <c r="AJ63">
        <v>23</v>
      </c>
      <c r="AK63">
        <v>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0.84</v>
      </c>
      <c r="AR63">
        <v>0.17199999999999999</v>
      </c>
      <c r="AS63">
        <v>1.49</v>
      </c>
      <c r="AT63" s="2">
        <v>1.8E-3</v>
      </c>
      <c r="AU63">
        <v>1.37</v>
      </c>
    </row>
    <row r="64" spans="1:47" x14ac:dyDescent="0.2">
      <c r="A64" t="s">
        <v>593</v>
      </c>
      <c r="B64" t="s">
        <v>652</v>
      </c>
      <c r="C64">
        <v>148</v>
      </c>
      <c r="D64" t="s">
        <v>490</v>
      </c>
      <c r="E64" t="s">
        <v>158</v>
      </c>
      <c r="F64" t="s">
        <v>77</v>
      </c>
      <c r="G64" t="s">
        <v>409</v>
      </c>
      <c r="H64" t="s">
        <v>132</v>
      </c>
      <c r="I64" t="s">
        <v>85</v>
      </c>
      <c r="J64" t="s">
        <v>588</v>
      </c>
      <c r="K64">
        <v>5</v>
      </c>
      <c r="L64">
        <v>8</v>
      </c>
      <c r="M64">
        <v>6</v>
      </c>
      <c r="N64">
        <v>2</v>
      </c>
      <c r="O64">
        <v>2</v>
      </c>
      <c r="P64">
        <v>1</v>
      </c>
      <c r="Q64">
        <v>10</v>
      </c>
      <c r="R64">
        <v>1</v>
      </c>
      <c r="S64">
        <v>0</v>
      </c>
      <c r="T64">
        <v>2.68</v>
      </c>
      <c r="U64">
        <v>2.5099999999999998</v>
      </c>
      <c r="V64">
        <v>31</v>
      </c>
      <c r="W64">
        <v>112</v>
      </c>
      <c r="X64">
        <v>69</v>
      </c>
      <c r="Y64">
        <v>21</v>
      </c>
      <c r="Z64">
        <v>17</v>
      </c>
      <c r="AA64">
        <v>3</v>
      </c>
      <c r="AB64">
        <v>17</v>
      </c>
      <c r="AC64">
        <v>8</v>
      </c>
      <c r="AD64">
        <v>4</v>
      </c>
      <c r="AE64">
        <v>0</v>
      </c>
      <c r="AF64">
        <v>71</v>
      </c>
      <c r="AG64">
        <v>0</v>
      </c>
      <c r="AH64">
        <v>0</v>
      </c>
      <c r="AI64">
        <v>0</v>
      </c>
      <c r="AJ64">
        <v>30</v>
      </c>
      <c r="AK64">
        <v>2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0.74</v>
      </c>
      <c r="AR64">
        <v>0.16</v>
      </c>
      <c r="AS64">
        <v>2.42</v>
      </c>
      <c r="AT64" s="2">
        <v>3.2000000000000002E-3</v>
      </c>
      <c r="AU64">
        <v>2.6</v>
      </c>
    </row>
    <row r="65" spans="1:47" x14ac:dyDescent="0.2">
      <c r="A65" t="s">
        <v>593</v>
      </c>
      <c r="B65" t="s">
        <v>652</v>
      </c>
      <c r="C65">
        <v>153</v>
      </c>
      <c r="D65" t="s">
        <v>274</v>
      </c>
      <c r="E65" t="s">
        <v>158</v>
      </c>
      <c r="F65" t="s">
        <v>80</v>
      </c>
      <c r="G65" t="s">
        <v>409</v>
      </c>
      <c r="H65" t="s">
        <v>266</v>
      </c>
      <c r="I65" t="s">
        <v>57</v>
      </c>
      <c r="J65" t="s">
        <v>589</v>
      </c>
      <c r="K65">
        <v>4</v>
      </c>
      <c r="L65">
        <v>6</v>
      </c>
      <c r="M65">
        <v>7</v>
      </c>
      <c r="N65">
        <v>0</v>
      </c>
      <c r="O65">
        <v>0</v>
      </c>
      <c r="P65">
        <v>1</v>
      </c>
      <c r="Q65">
        <v>6</v>
      </c>
      <c r="R65">
        <v>0</v>
      </c>
      <c r="S65">
        <v>0</v>
      </c>
      <c r="T65">
        <v>2.54</v>
      </c>
      <c r="U65">
        <v>2.46</v>
      </c>
      <c r="V65">
        <v>25</v>
      </c>
      <c r="W65">
        <v>103</v>
      </c>
      <c r="X65">
        <v>69</v>
      </c>
      <c r="Y65">
        <v>15</v>
      </c>
      <c r="Z65">
        <v>17</v>
      </c>
      <c r="AA65">
        <v>7</v>
      </c>
      <c r="AB65">
        <v>11</v>
      </c>
      <c r="AC65">
        <v>8</v>
      </c>
      <c r="AD65">
        <v>0</v>
      </c>
      <c r="AE65">
        <v>0</v>
      </c>
      <c r="AF65">
        <v>63</v>
      </c>
      <c r="AG65">
        <v>0</v>
      </c>
      <c r="AH65">
        <v>0</v>
      </c>
      <c r="AI65">
        <v>0</v>
      </c>
      <c r="AJ65">
        <v>24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0.89</v>
      </c>
      <c r="AR65">
        <v>0.28000000000000003</v>
      </c>
      <c r="AS65">
        <v>1.99</v>
      </c>
      <c r="AT65" s="2">
        <v>3.8E-3</v>
      </c>
      <c r="AU65">
        <v>3.45</v>
      </c>
    </row>
    <row r="66" spans="1:47" x14ac:dyDescent="0.2">
      <c r="A66" t="s">
        <v>593</v>
      </c>
      <c r="B66" t="s">
        <v>652</v>
      </c>
      <c r="C66">
        <v>157</v>
      </c>
      <c r="D66" t="s">
        <v>277</v>
      </c>
      <c r="E66" t="s">
        <v>157</v>
      </c>
      <c r="F66" t="s">
        <v>59</v>
      </c>
      <c r="G66" t="s">
        <v>409</v>
      </c>
      <c r="H66" t="s">
        <v>485</v>
      </c>
      <c r="I66" t="s">
        <v>66</v>
      </c>
      <c r="J66" t="s">
        <v>590</v>
      </c>
      <c r="K66">
        <v>4</v>
      </c>
      <c r="L66">
        <v>7</v>
      </c>
      <c r="M66">
        <v>5</v>
      </c>
      <c r="N66">
        <v>0</v>
      </c>
      <c r="O66">
        <v>0</v>
      </c>
      <c r="P66">
        <v>1</v>
      </c>
      <c r="Q66">
        <v>10</v>
      </c>
      <c r="R66">
        <v>0</v>
      </c>
      <c r="S66">
        <v>0</v>
      </c>
      <c r="T66">
        <v>2.39</v>
      </c>
      <c r="U66">
        <v>2.37</v>
      </c>
      <c r="V66">
        <v>27</v>
      </c>
      <c r="W66">
        <v>92</v>
      </c>
      <c r="X66">
        <v>59</v>
      </c>
      <c r="Y66">
        <v>13</v>
      </c>
      <c r="Z66">
        <v>14</v>
      </c>
      <c r="AA66">
        <v>6</v>
      </c>
      <c r="AB66">
        <v>10</v>
      </c>
      <c r="AC66">
        <v>3</v>
      </c>
      <c r="AD66">
        <v>4</v>
      </c>
      <c r="AE66">
        <v>0</v>
      </c>
      <c r="AF66">
        <v>76</v>
      </c>
      <c r="AG66">
        <v>0</v>
      </c>
      <c r="AH66">
        <v>0</v>
      </c>
      <c r="AI66">
        <v>0</v>
      </c>
      <c r="AJ66">
        <v>26</v>
      </c>
      <c r="AK66">
        <v>2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0.18</v>
      </c>
      <c r="AR66">
        <v>9.7000000000000003E-2</v>
      </c>
      <c r="AS66">
        <v>0.46</v>
      </c>
      <c r="AT66" s="2">
        <v>1.5E-3</v>
      </c>
      <c r="AU66">
        <v>3.79</v>
      </c>
    </row>
    <row r="67" spans="1:47" x14ac:dyDescent="0.2">
      <c r="A67" t="s">
        <v>593</v>
      </c>
      <c r="B67" t="s">
        <v>652</v>
      </c>
      <c r="C67">
        <v>162</v>
      </c>
      <c r="D67" t="s">
        <v>279</v>
      </c>
      <c r="E67" t="s">
        <v>157</v>
      </c>
      <c r="F67" t="s">
        <v>566</v>
      </c>
      <c r="G67" t="s">
        <v>570</v>
      </c>
      <c r="H67" t="s">
        <v>107</v>
      </c>
      <c r="I67" t="s">
        <v>57</v>
      </c>
      <c r="J67" t="s">
        <v>591</v>
      </c>
      <c r="K67">
        <v>4</v>
      </c>
      <c r="L67">
        <v>5.2</v>
      </c>
      <c r="M67">
        <v>7</v>
      </c>
      <c r="N67">
        <v>6</v>
      </c>
      <c r="O67">
        <v>6</v>
      </c>
      <c r="P67">
        <v>2</v>
      </c>
      <c r="Q67">
        <v>4</v>
      </c>
      <c r="R67">
        <v>1</v>
      </c>
      <c r="S67">
        <v>0</v>
      </c>
      <c r="T67">
        <v>2.71</v>
      </c>
      <c r="U67">
        <v>2.4900000000000002</v>
      </c>
      <c r="V67">
        <v>25</v>
      </c>
      <c r="W67">
        <v>99</v>
      </c>
      <c r="X67">
        <v>61</v>
      </c>
      <c r="Y67">
        <v>11</v>
      </c>
      <c r="Z67">
        <v>9</v>
      </c>
      <c r="AA67">
        <v>8</v>
      </c>
      <c r="AB67">
        <v>11</v>
      </c>
      <c r="AC67">
        <v>4</v>
      </c>
      <c r="AD67">
        <v>1</v>
      </c>
      <c r="AE67">
        <v>0</v>
      </c>
      <c r="AF67">
        <v>33</v>
      </c>
      <c r="AG67">
        <v>5</v>
      </c>
      <c r="AH67">
        <v>0</v>
      </c>
      <c r="AI67">
        <v>0</v>
      </c>
      <c r="AJ67">
        <v>23</v>
      </c>
      <c r="AK67">
        <v>1</v>
      </c>
      <c r="AL67">
        <v>0</v>
      </c>
      <c r="AM67">
        <v>0</v>
      </c>
      <c r="AN67">
        <v>1</v>
      </c>
      <c r="AO67">
        <v>0</v>
      </c>
      <c r="AP67">
        <v>0</v>
      </c>
      <c r="AQ67">
        <v>0.78</v>
      </c>
      <c r="AR67">
        <v>-0.20200000000000001</v>
      </c>
      <c r="AS67">
        <v>0</v>
      </c>
      <c r="AT67" s="2">
        <v>0</v>
      </c>
      <c r="AU67">
        <v>-2</v>
      </c>
    </row>
    <row r="68" spans="1:47" x14ac:dyDescent="0.2">
      <c r="A68" t="s">
        <v>594</v>
      </c>
      <c r="H68" t="s">
        <v>546</v>
      </c>
      <c r="J68" t="s">
        <v>592</v>
      </c>
      <c r="K68">
        <v>4.5</v>
      </c>
      <c r="L68">
        <v>126</v>
      </c>
      <c r="M68">
        <v>96</v>
      </c>
      <c r="N68">
        <v>38</v>
      </c>
      <c r="O68">
        <v>38</v>
      </c>
      <c r="P68">
        <v>37</v>
      </c>
      <c r="Q68">
        <v>169</v>
      </c>
      <c r="R68">
        <v>10</v>
      </c>
      <c r="S68">
        <v>2</v>
      </c>
      <c r="T68">
        <v>2.71</v>
      </c>
      <c r="U68">
        <v>2.4900000000000002</v>
      </c>
      <c r="V68">
        <v>499</v>
      </c>
      <c r="W68">
        <v>2090</v>
      </c>
      <c r="X68" s="3">
        <v>0.63</v>
      </c>
      <c r="Y68" s="3">
        <v>0.18</v>
      </c>
      <c r="Z68" s="3">
        <v>0.15</v>
      </c>
      <c r="AA68">
        <v>0.7</v>
      </c>
      <c r="AC68" s="3">
        <v>0.27</v>
      </c>
      <c r="AD68" s="3">
        <v>7.0000000000000007E-2</v>
      </c>
      <c r="AE68">
        <v>0</v>
      </c>
      <c r="AF68">
        <v>62</v>
      </c>
      <c r="AG68">
        <v>9</v>
      </c>
      <c r="AH68">
        <v>5</v>
      </c>
      <c r="AI68">
        <v>1</v>
      </c>
      <c r="AJ68">
        <v>459</v>
      </c>
      <c r="AK68">
        <v>24</v>
      </c>
      <c r="AL68">
        <v>1</v>
      </c>
      <c r="AM68">
        <v>0</v>
      </c>
      <c r="AN68">
        <v>4</v>
      </c>
      <c r="AO68">
        <v>1</v>
      </c>
      <c r="AP68">
        <v>1</v>
      </c>
      <c r="AQ68">
        <v>0.84</v>
      </c>
      <c r="AR68">
        <v>3.1459999999999999</v>
      </c>
      <c r="AS68">
        <v>1.31</v>
      </c>
      <c r="AT68" s="2">
        <v>3.39E-2</v>
      </c>
      <c r="AU68">
        <v>34.770000000000003</v>
      </c>
    </row>
    <row r="70" spans="1:47" x14ac:dyDescent="0.2">
      <c r="A70" t="s">
        <v>160</v>
      </c>
      <c r="B70" t="s">
        <v>652</v>
      </c>
      <c r="C70">
        <v>7</v>
      </c>
      <c r="D70" t="s">
        <v>475</v>
      </c>
      <c r="E70" t="s">
        <v>158</v>
      </c>
      <c r="F70" t="s">
        <v>72</v>
      </c>
      <c r="G70" t="s">
        <v>410</v>
      </c>
      <c r="H70" t="s">
        <v>78</v>
      </c>
      <c r="I70" t="s">
        <v>57</v>
      </c>
      <c r="K70">
        <v>4</v>
      </c>
      <c r="L70">
        <v>6</v>
      </c>
      <c r="M70">
        <v>2</v>
      </c>
      <c r="N70">
        <v>2</v>
      </c>
      <c r="O70">
        <v>2</v>
      </c>
      <c r="P70">
        <v>2</v>
      </c>
      <c r="Q70">
        <v>9</v>
      </c>
      <c r="R70">
        <v>1</v>
      </c>
      <c r="S70">
        <v>0</v>
      </c>
      <c r="T70">
        <v>3.38</v>
      </c>
      <c r="U70">
        <v>3.21</v>
      </c>
      <c r="V70">
        <v>22</v>
      </c>
      <c r="W70">
        <v>91</v>
      </c>
      <c r="X70">
        <v>58</v>
      </c>
      <c r="Y70">
        <v>18</v>
      </c>
      <c r="Z70">
        <v>19</v>
      </c>
      <c r="AA70">
        <v>4</v>
      </c>
      <c r="AB70">
        <v>7</v>
      </c>
      <c r="AC70">
        <v>2</v>
      </c>
      <c r="AD70">
        <v>1</v>
      </c>
      <c r="AE70">
        <v>0</v>
      </c>
      <c r="AF70">
        <v>67</v>
      </c>
      <c r="AG70">
        <v>0</v>
      </c>
      <c r="AH70">
        <v>0</v>
      </c>
      <c r="AI70">
        <v>0</v>
      </c>
      <c r="AJ70">
        <v>20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0.9</v>
      </c>
      <c r="AR70">
        <v>0.11</v>
      </c>
      <c r="AS70">
        <v>0.84</v>
      </c>
      <c r="AT70" s="2">
        <v>5.9999999999999995E-4</v>
      </c>
      <c r="AU70">
        <v>1.45</v>
      </c>
    </row>
    <row r="71" spans="1:47" x14ac:dyDescent="0.2">
      <c r="A71" t="s">
        <v>160</v>
      </c>
      <c r="B71" t="s">
        <v>652</v>
      </c>
      <c r="C71">
        <v>12</v>
      </c>
      <c r="D71" t="s">
        <v>289</v>
      </c>
      <c r="E71" t="s">
        <v>157</v>
      </c>
      <c r="F71" t="s">
        <v>80</v>
      </c>
      <c r="G71" t="s">
        <v>409</v>
      </c>
      <c r="H71" t="s">
        <v>94</v>
      </c>
      <c r="I71" t="s">
        <v>66</v>
      </c>
      <c r="J71" t="s">
        <v>61</v>
      </c>
      <c r="K71">
        <v>5</v>
      </c>
      <c r="L71">
        <v>7</v>
      </c>
      <c r="M71">
        <v>3</v>
      </c>
      <c r="N71">
        <v>0</v>
      </c>
      <c r="O71">
        <v>0</v>
      </c>
      <c r="P71">
        <v>1</v>
      </c>
      <c r="Q71">
        <v>6</v>
      </c>
      <c r="R71">
        <v>0</v>
      </c>
      <c r="S71">
        <v>0</v>
      </c>
      <c r="T71">
        <v>1.8</v>
      </c>
      <c r="U71">
        <v>2.61</v>
      </c>
      <c r="V71">
        <v>26</v>
      </c>
      <c r="W71">
        <v>105</v>
      </c>
      <c r="X71">
        <v>68</v>
      </c>
      <c r="Y71">
        <v>20</v>
      </c>
      <c r="Z71">
        <v>13</v>
      </c>
      <c r="AA71">
        <v>10</v>
      </c>
      <c r="AB71">
        <v>9</v>
      </c>
      <c r="AC71">
        <v>6</v>
      </c>
      <c r="AD71">
        <v>2</v>
      </c>
      <c r="AE71">
        <v>0</v>
      </c>
      <c r="AF71">
        <v>76</v>
      </c>
      <c r="AG71">
        <v>1</v>
      </c>
      <c r="AH71">
        <v>0</v>
      </c>
      <c r="AI71">
        <v>0</v>
      </c>
      <c r="AJ71">
        <v>25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0.98</v>
      </c>
      <c r="AR71">
        <v>0.38300000000000001</v>
      </c>
      <c r="AS71">
        <v>1.29</v>
      </c>
      <c r="AT71" s="2">
        <v>3.0000000000000001E-3</v>
      </c>
      <c r="AU71">
        <v>3.91</v>
      </c>
    </row>
    <row r="72" spans="1:47" x14ac:dyDescent="0.2">
      <c r="A72" t="s">
        <v>160</v>
      </c>
      <c r="B72" t="s">
        <v>652</v>
      </c>
      <c r="C72">
        <v>17</v>
      </c>
      <c r="D72" t="s">
        <v>225</v>
      </c>
      <c r="E72" t="s">
        <v>157</v>
      </c>
      <c r="F72" t="s">
        <v>135</v>
      </c>
      <c r="G72" t="s">
        <v>411</v>
      </c>
      <c r="H72" t="s">
        <v>147</v>
      </c>
      <c r="I72" t="s">
        <v>66</v>
      </c>
      <c r="J72" t="s">
        <v>523</v>
      </c>
      <c r="K72">
        <v>4</v>
      </c>
      <c r="L72">
        <v>6</v>
      </c>
      <c r="M72">
        <v>4</v>
      </c>
      <c r="N72">
        <v>1</v>
      </c>
      <c r="O72">
        <v>1</v>
      </c>
      <c r="P72">
        <v>3</v>
      </c>
      <c r="Q72">
        <v>5</v>
      </c>
      <c r="R72">
        <v>0</v>
      </c>
      <c r="S72">
        <v>0</v>
      </c>
      <c r="T72">
        <v>1.71</v>
      </c>
      <c r="U72">
        <v>2.74</v>
      </c>
      <c r="V72">
        <v>26</v>
      </c>
      <c r="W72">
        <v>106</v>
      </c>
      <c r="X72">
        <v>64</v>
      </c>
      <c r="Y72">
        <v>14</v>
      </c>
      <c r="Z72">
        <v>12</v>
      </c>
      <c r="AA72">
        <v>6</v>
      </c>
      <c r="AB72">
        <v>12</v>
      </c>
      <c r="AC72">
        <v>4</v>
      </c>
      <c r="AD72">
        <v>2</v>
      </c>
      <c r="AE72">
        <v>0</v>
      </c>
      <c r="AF72">
        <v>62</v>
      </c>
      <c r="AG72">
        <v>0</v>
      </c>
      <c r="AH72">
        <v>1</v>
      </c>
      <c r="AI72">
        <v>0</v>
      </c>
      <c r="AJ72">
        <v>23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2</v>
      </c>
      <c r="AQ72">
        <v>1.23</v>
      </c>
      <c r="AR72">
        <v>0.19700000000000001</v>
      </c>
      <c r="AS72">
        <v>1.34</v>
      </c>
      <c r="AT72" s="2">
        <v>1.2999999999999999E-3</v>
      </c>
      <c r="AU72">
        <v>1.49</v>
      </c>
    </row>
    <row r="73" spans="1:47" x14ac:dyDescent="0.2">
      <c r="A73" t="s">
        <v>160</v>
      </c>
      <c r="B73" t="s">
        <v>652</v>
      </c>
      <c r="C73">
        <v>21</v>
      </c>
      <c r="D73" t="s">
        <v>168</v>
      </c>
      <c r="E73" t="s">
        <v>158</v>
      </c>
      <c r="F73" t="s">
        <v>596</v>
      </c>
      <c r="G73" t="s">
        <v>570</v>
      </c>
      <c r="H73" t="s">
        <v>597</v>
      </c>
      <c r="I73" t="s">
        <v>297</v>
      </c>
      <c r="J73" t="s">
        <v>598</v>
      </c>
      <c r="K73">
        <v>4</v>
      </c>
      <c r="L73">
        <v>2.1</v>
      </c>
      <c r="M73">
        <v>6</v>
      </c>
      <c r="N73">
        <v>7</v>
      </c>
      <c r="O73">
        <v>5</v>
      </c>
      <c r="P73">
        <v>1</v>
      </c>
      <c r="Q73">
        <v>3</v>
      </c>
      <c r="R73">
        <v>2</v>
      </c>
      <c r="S73">
        <v>1</v>
      </c>
      <c r="T73">
        <v>3.47</v>
      </c>
      <c r="U73">
        <v>3.9</v>
      </c>
      <c r="V73">
        <v>16</v>
      </c>
      <c r="W73">
        <v>65</v>
      </c>
      <c r="X73">
        <v>41</v>
      </c>
      <c r="Y73">
        <v>17</v>
      </c>
      <c r="Z73">
        <v>5</v>
      </c>
      <c r="AA73">
        <v>3</v>
      </c>
      <c r="AB73">
        <v>8</v>
      </c>
      <c r="AC73">
        <v>4</v>
      </c>
      <c r="AD73">
        <v>0</v>
      </c>
      <c r="AE73">
        <v>0</v>
      </c>
      <c r="AF73">
        <v>23</v>
      </c>
      <c r="AG73">
        <v>0</v>
      </c>
      <c r="AH73">
        <v>0</v>
      </c>
      <c r="AI73">
        <v>0</v>
      </c>
      <c r="AJ73">
        <v>14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1</v>
      </c>
      <c r="AQ73">
        <v>0.72</v>
      </c>
      <c r="AR73">
        <v>-0.317</v>
      </c>
      <c r="AS73">
        <v>0.83</v>
      </c>
      <c r="AT73" s="2">
        <v>-2.2000000000000001E-3</v>
      </c>
      <c r="AU73">
        <v>-4.26</v>
      </c>
    </row>
    <row r="74" spans="1:47" x14ac:dyDescent="0.2">
      <c r="A74" t="s">
        <v>160</v>
      </c>
      <c r="B74" t="s">
        <v>652</v>
      </c>
      <c r="C74">
        <v>26</v>
      </c>
      <c r="D74" t="s">
        <v>170</v>
      </c>
      <c r="E74" t="s">
        <v>157</v>
      </c>
      <c r="F74" t="s">
        <v>179</v>
      </c>
      <c r="G74" t="s">
        <v>411</v>
      </c>
      <c r="H74" t="s">
        <v>210</v>
      </c>
      <c r="I74" t="s">
        <v>57</v>
      </c>
      <c r="K74">
        <v>5</v>
      </c>
      <c r="L74">
        <v>6</v>
      </c>
      <c r="M74">
        <v>3</v>
      </c>
      <c r="N74">
        <v>3</v>
      </c>
      <c r="O74">
        <v>3</v>
      </c>
      <c r="P74">
        <v>4</v>
      </c>
      <c r="Q74">
        <v>9</v>
      </c>
      <c r="R74">
        <v>1</v>
      </c>
      <c r="S74">
        <v>0</v>
      </c>
      <c r="T74">
        <v>3.68</v>
      </c>
      <c r="U74">
        <v>4</v>
      </c>
      <c r="V74">
        <v>25</v>
      </c>
      <c r="W74">
        <v>106</v>
      </c>
      <c r="X74">
        <v>63</v>
      </c>
      <c r="Y74">
        <v>19</v>
      </c>
      <c r="Z74">
        <v>13</v>
      </c>
      <c r="AA74">
        <v>4</v>
      </c>
      <c r="AB74">
        <v>8</v>
      </c>
      <c r="AC74">
        <v>6</v>
      </c>
      <c r="AD74">
        <v>1</v>
      </c>
      <c r="AE74">
        <v>0</v>
      </c>
      <c r="AF74">
        <v>59</v>
      </c>
      <c r="AG74">
        <v>1</v>
      </c>
      <c r="AH74">
        <v>0</v>
      </c>
      <c r="AI74">
        <v>0</v>
      </c>
      <c r="AJ74">
        <v>21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1.07</v>
      </c>
      <c r="AR74">
        <v>-4.1000000000000002E-2</v>
      </c>
      <c r="AS74">
        <v>1.33</v>
      </c>
      <c r="AT74" s="2">
        <v>-2.9999999999999997E-4</v>
      </c>
      <c r="AU74">
        <v>0.42</v>
      </c>
    </row>
    <row r="75" spans="1:47" x14ac:dyDescent="0.2">
      <c r="A75" t="s">
        <v>160</v>
      </c>
      <c r="B75" t="s">
        <v>652</v>
      </c>
      <c r="C75">
        <v>30</v>
      </c>
      <c r="D75" t="s">
        <v>526</v>
      </c>
      <c r="E75" t="s">
        <v>158</v>
      </c>
      <c r="F75" t="s">
        <v>135</v>
      </c>
      <c r="G75" t="s">
        <v>411</v>
      </c>
      <c r="H75" t="s">
        <v>189</v>
      </c>
      <c r="I75" t="s">
        <v>85</v>
      </c>
      <c r="K75">
        <v>5</v>
      </c>
      <c r="L75">
        <v>7.2</v>
      </c>
      <c r="M75">
        <v>6</v>
      </c>
      <c r="N75">
        <v>1</v>
      </c>
      <c r="O75">
        <v>1</v>
      </c>
      <c r="P75">
        <v>1</v>
      </c>
      <c r="Q75">
        <v>8</v>
      </c>
      <c r="R75">
        <v>1</v>
      </c>
      <c r="S75">
        <v>0</v>
      </c>
      <c r="T75">
        <v>3.16</v>
      </c>
      <c r="U75">
        <v>3.84</v>
      </c>
      <c r="V75">
        <v>29</v>
      </c>
      <c r="W75">
        <v>114</v>
      </c>
      <c r="X75">
        <v>71</v>
      </c>
      <c r="Y75">
        <v>24</v>
      </c>
      <c r="Z75">
        <v>11</v>
      </c>
      <c r="AA75">
        <v>11</v>
      </c>
      <c r="AB75">
        <v>9</v>
      </c>
      <c r="AC75">
        <v>4</v>
      </c>
      <c r="AD75">
        <v>2</v>
      </c>
      <c r="AE75">
        <v>0</v>
      </c>
      <c r="AF75">
        <v>70</v>
      </c>
      <c r="AG75">
        <v>1</v>
      </c>
      <c r="AH75">
        <v>0</v>
      </c>
      <c r="AI75">
        <v>0</v>
      </c>
      <c r="AJ75">
        <v>28</v>
      </c>
      <c r="AK75">
        <v>2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1.0900000000000001</v>
      </c>
      <c r="AR75">
        <v>0.435</v>
      </c>
      <c r="AS75">
        <v>1.26</v>
      </c>
      <c r="AT75" s="2">
        <v>3.0000000000000001E-3</v>
      </c>
      <c r="AU75">
        <v>3.48</v>
      </c>
    </row>
    <row r="76" spans="1:47" x14ac:dyDescent="0.2">
      <c r="A76" t="s">
        <v>160</v>
      </c>
      <c r="B76" t="s">
        <v>652</v>
      </c>
      <c r="C76">
        <v>35</v>
      </c>
      <c r="D76" t="s">
        <v>399</v>
      </c>
      <c r="E76" t="s">
        <v>158</v>
      </c>
      <c r="F76" t="s">
        <v>59</v>
      </c>
      <c r="G76" t="s">
        <v>409</v>
      </c>
      <c r="H76" t="s">
        <v>100</v>
      </c>
      <c r="I76" t="s">
        <v>66</v>
      </c>
      <c r="K76">
        <v>4</v>
      </c>
      <c r="L76">
        <v>6.1</v>
      </c>
      <c r="M76">
        <v>8</v>
      </c>
      <c r="N76">
        <v>3</v>
      </c>
      <c r="O76">
        <v>3</v>
      </c>
      <c r="P76">
        <v>1</v>
      </c>
      <c r="Q76">
        <v>6</v>
      </c>
      <c r="R76">
        <v>1</v>
      </c>
      <c r="S76">
        <v>0</v>
      </c>
      <c r="T76">
        <v>3.32</v>
      </c>
      <c r="U76">
        <v>3.84</v>
      </c>
      <c r="V76">
        <v>27</v>
      </c>
      <c r="W76">
        <v>87</v>
      </c>
      <c r="X76">
        <v>60</v>
      </c>
      <c r="Y76">
        <v>20</v>
      </c>
      <c r="Z76">
        <v>10</v>
      </c>
      <c r="AA76">
        <v>8</v>
      </c>
      <c r="AB76">
        <v>12</v>
      </c>
      <c r="AC76">
        <v>5</v>
      </c>
      <c r="AD76">
        <v>1</v>
      </c>
      <c r="AE76">
        <v>0</v>
      </c>
      <c r="AF76">
        <v>50</v>
      </c>
      <c r="AG76">
        <v>1</v>
      </c>
      <c r="AH76">
        <v>0</v>
      </c>
      <c r="AI76">
        <v>0</v>
      </c>
      <c r="AJ76">
        <v>25</v>
      </c>
      <c r="AK76">
        <v>0</v>
      </c>
      <c r="AL76">
        <v>0</v>
      </c>
      <c r="AM76">
        <v>0</v>
      </c>
      <c r="AN76">
        <v>1</v>
      </c>
      <c r="AO76">
        <v>0</v>
      </c>
      <c r="AP76">
        <v>0</v>
      </c>
      <c r="AQ76">
        <v>1.17</v>
      </c>
      <c r="AR76">
        <v>-8.6999999999999994E-2</v>
      </c>
      <c r="AS76">
        <v>1.39</v>
      </c>
      <c r="AT76" s="2">
        <v>-5.9999999999999995E-4</v>
      </c>
      <c r="AU76">
        <v>0.28000000000000003</v>
      </c>
    </row>
    <row r="77" spans="1:47" x14ac:dyDescent="0.2">
      <c r="A77" t="s">
        <v>160</v>
      </c>
      <c r="B77" t="s">
        <v>652</v>
      </c>
      <c r="C77">
        <v>40</v>
      </c>
      <c r="D77" t="s">
        <v>306</v>
      </c>
      <c r="E77" t="s">
        <v>157</v>
      </c>
      <c r="F77" t="s">
        <v>59</v>
      </c>
      <c r="G77" t="s">
        <v>409</v>
      </c>
      <c r="H77" t="s">
        <v>393</v>
      </c>
      <c r="I77" t="s">
        <v>66</v>
      </c>
      <c r="J77" t="s">
        <v>599</v>
      </c>
      <c r="K77">
        <v>4</v>
      </c>
      <c r="L77">
        <v>6.1</v>
      </c>
      <c r="M77">
        <v>7</v>
      </c>
      <c r="N77">
        <v>5</v>
      </c>
      <c r="O77">
        <v>5</v>
      </c>
      <c r="P77">
        <v>0</v>
      </c>
      <c r="Q77">
        <v>6</v>
      </c>
      <c r="R77">
        <v>4</v>
      </c>
      <c r="S77">
        <v>0</v>
      </c>
      <c r="T77">
        <v>3.81</v>
      </c>
      <c r="U77">
        <v>4.5599999999999996</v>
      </c>
      <c r="V77">
        <v>25</v>
      </c>
      <c r="W77">
        <v>101</v>
      </c>
      <c r="X77">
        <v>64</v>
      </c>
      <c r="Y77">
        <v>18</v>
      </c>
      <c r="Z77">
        <v>12</v>
      </c>
      <c r="AA77">
        <v>8</v>
      </c>
      <c r="AB77">
        <v>11</v>
      </c>
      <c r="AC77">
        <v>3</v>
      </c>
      <c r="AD77">
        <v>0</v>
      </c>
      <c r="AE77">
        <v>0</v>
      </c>
      <c r="AF77">
        <v>45</v>
      </c>
      <c r="AG77">
        <v>0</v>
      </c>
      <c r="AH77">
        <v>0</v>
      </c>
      <c r="AI77">
        <v>0</v>
      </c>
      <c r="AJ77">
        <v>25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0.6</v>
      </c>
      <c r="AR77">
        <v>-0.14699999999999999</v>
      </c>
      <c r="AS77">
        <v>0.75</v>
      </c>
      <c r="AT77" s="2">
        <v>-1.1000000000000001E-3</v>
      </c>
      <c r="AU77">
        <v>-0.92</v>
      </c>
    </row>
    <row r="78" spans="1:47" x14ac:dyDescent="0.2">
      <c r="A78" t="s">
        <v>160</v>
      </c>
      <c r="B78" t="s">
        <v>652</v>
      </c>
      <c r="C78">
        <v>45</v>
      </c>
      <c r="D78" t="s">
        <v>231</v>
      </c>
      <c r="E78" t="s">
        <v>158</v>
      </c>
      <c r="F78" t="s">
        <v>88</v>
      </c>
      <c r="G78" t="s">
        <v>410</v>
      </c>
      <c r="H78" t="s">
        <v>251</v>
      </c>
      <c r="I78" t="s">
        <v>564</v>
      </c>
      <c r="J78" t="s">
        <v>438</v>
      </c>
      <c r="K78">
        <v>5</v>
      </c>
      <c r="L78">
        <v>9</v>
      </c>
      <c r="M78">
        <v>5</v>
      </c>
      <c r="N78">
        <v>0</v>
      </c>
      <c r="O78">
        <v>0</v>
      </c>
      <c r="P78">
        <v>0</v>
      </c>
      <c r="Q78">
        <v>15</v>
      </c>
      <c r="R78">
        <v>0</v>
      </c>
      <c r="S78">
        <v>0</v>
      </c>
      <c r="T78">
        <v>3.22</v>
      </c>
      <c r="U78">
        <v>3.84</v>
      </c>
      <c r="V78">
        <v>31</v>
      </c>
      <c r="W78">
        <v>107</v>
      </c>
      <c r="X78">
        <v>75</v>
      </c>
      <c r="Y78">
        <v>24</v>
      </c>
      <c r="Z78">
        <v>26</v>
      </c>
      <c r="AA78">
        <v>8</v>
      </c>
      <c r="AB78">
        <v>8</v>
      </c>
      <c r="AC78">
        <v>5</v>
      </c>
      <c r="AD78">
        <v>1</v>
      </c>
      <c r="AE78">
        <v>0</v>
      </c>
      <c r="AF78">
        <v>92</v>
      </c>
      <c r="AG78">
        <v>0</v>
      </c>
      <c r="AH78">
        <v>0</v>
      </c>
      <c r="AI78">
        <v>0</v>
      </c>
      <c r="AJ78">
        <v>31</v>
      </c>
      <c r="AK78">
        <v>0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0.41</v>
      </c>
      <c r="AR78">
        <v>0.23799999999999999</v>
      </c>
      <c r="AS78">
        <v>0.44</v>
      </c>
      <c r="AT78" s="2">
        <v>1.6000000000000001E-3</v>
      </c>
      <c r="AU78">
        <v>5.17</v>
      </c>
    </row>
    <row r="79" spans="1:47" x14ac:dyDescent="0.2">
      <c r="A79" t="s">
        <v>160</v>
      </c>
      <c r="B79" t="s">
        <v>652</v>
      </c>
      <c r="C79">
        <v>50</v>
      </c>
      <c r="D79" t="s">
        <v>178</v>
      </c>
      <c r="E79" t="s">
        <v>158</v>
      </c>
      <c r="F79" t="s">
        <v>117</v>
      </c>
      <c r="G79" t="s">
        <v>410</v>
      </c>
      <c r="H79" t="s">
        <v>70</v>
      </c>
      <c r="I79" t="s">
        <v>52</v>
      </c>
      <c r="K79">
        <v>4</v>
      </c>
      <c r="L79">
        <v>5</v>
      </c>
      <c r="M79">
        <v>4</v>
      </c>
      <c r="N79">
        <v>1</v>
      </c>
      <c r="O79">
        <v>1</v>
      </c>
      <c r="P79">
        <v>4</v>
      </c>
      <c r="Q79">
        <v>10</v>
      </c>
      <c r="R79">
        <v>0</v>
      </c>
      <c r="S79">
        <v>0</v>
      </c>
      <c r="T79">
        <v>3.11</v>
      </c>
      <c r="U79">
        <v>3.67</v>
      </c>
      <c r="V79">
        <v>23</v>
      </c>
      <c r="W79">
        <v>111</v>
      </c>
      <c r="X79">
        <v>67</v>
      </c>
      <c r="Y79">
        <v>16</v>
      </c>
      <c r="Z79">
        <v>21</v>
      </c>
      <c r="AA79">
        <v>2</v>
      </c>
      <c r="AB79">
        <v>7</v>
      </c>
      <c r="AC79">
        <v>6</v>
      </c>
      <c r="AD79">
        <v>0</v>
      </c>
      <c r="AE79">
        <v>0</v>
      </c>
      <c r="AF79">
        <v>61</v>
      </c>
      <c r="AG79">
        <v>1</v>
      </c>
      <c r="AH79">
        <v>0</v>
      </c>
      <c r="AI79">
        <v>0</v>
      </c>
      <c r="AJ79">
        <v>19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1.19</v>
      </c>
      <c r="AR79">
        <v>0.184</v>
      </c>
      <c r="AS79">
        <v>1.1299999999999999</v>
      </c>
      <c r="AT79" s="2">
        <v>1.1000000000000001E-3</v>
      </c>
      <c r="AU79">
        <v>1.87</v>
      </c>
    </row>
    <row r="80" spans="1:47" x14ac:dyDescent="0.2">
      <c r="A80" t="s">
        <v>160</v>
      </c>
      <c r="B80" t="s">
        <v>652</v>
      </c>
      <c r="C80">
        <v>55</v>
      </c>
      <c r="D80" t="s">
        <v>355</v>
      </c>
      <c r="E80" t="s">
        <v>157</v>
      </c>
      <c r="F80" t="s">
        <v>102</v>
      </c>
      <c r="G80" t="s">
        <v>410</v>
      </c>
      <c r="H80" t="s">
        <v>600</v>
      </c>
      <c r="I80" t="s">
        <v>52</v>
      </c>
      <c r="J80" t="s">
        <v>441</v>
      </c>
      <c r="K80">
        <v>4</v>
      </c>
      <c r="L80">
        <v>5</v>
      </c>
      <c r="M80">
        <v>8</v>
      </c>
      <c r="N80">
        <v>6</v>
      </c>
      <c r="O80">
        <v>6</v>
      </c>
      <c r="P80">
        <v>0</v>
      </c>
      <c r="Q80">
        <v>6</v>
      </c>
      <c r="R80">
        <v>3</v>
      </c>
      <c r="S80">
        <v>0</v>
      </c>
      <c r="T80">
        <v>3.67</v>
      </c>
      <c r="U80">
        <v>4.03</v>
      </c>
      <c r="V80">
        <v>23</v>
      </c>
      <c r="W80">
        <v>77</v>
      </c>
      <c r="X80">
        <v>57</v>
      </c>
      <c r="Y80">
        <v>15</v>
      </c>
      <c r="Z80">
        <v>11</v>
      </c>
      <c r="AA80">
        <v>6</v>
      </c>
      <c r="AB80">
        <v>11</v>
      </c>
      <c r="AC80">
        <v>4</v>
      </c>
      <c r="AD80">
        <v>1</v>
      </c>
      <c r="AE80">
        <v>0</v>
      </c>
      <c r="AF80">
        <v>33</v>
      </c>
      <c r="AG80">
        <v>0</v>
      </c>
      <c r="AH80">
        <v>0</v>
      </c>
      <c r="AI80">
        <v>0</v>
      </c>
      <c r="AJ80">
        <v>23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0.92</v>
      </c>
      <c r="AR80">
        <v>-0.25700000000000001</v>
      </c>
      <c r="AS80">
        <v>0.8</v>
      </c>
      <c r="AT80" s="2">
        <v>-1.2999999999999999E-3</v>
      </c>
      <c r="AU80">
        <v>-3.07</v>
      </c>
    </row>
    <row r="81" spans="1:47" x14ac:dyDescent="0.2">
      <c r="A81" t="s">
        <v>160</v>
      </c>
      <c r="B81" t="s">
        <v>652</v>
      </c>
      <c r="C81">
        <v>60</v>
      </c>
      <c r="D81" t="s">
        <v>356</v>
      </c>
      <c r="E81" t="s">
        <v>158</v>
      </c>
      <c r="F81" t="s">
        <v>77</v>
      </c>
      <c r="G81" t="s">
        <v>409</v>
      </c>
      <c r="H81" t="s">
        <v>124</v>
      </c>
      <c r="I81" t="s">
        <v>85</v>
      </c>
      <c r="J81" t="s">
        <v>583</v>
      </c>
      <c r="K81">
        <v>5</v>
      </c>
      <c r="L81">
        <v>7</v>
      </c>
      <c r="M81">
        <v>5</v>
      </c>
      <c r="N81">
        <v>2</v>
      </c>
      <c r="O81">
        <v>2</v>
      </c>
      <c r="P81">
        <v>1</v>
      </c>
      <c r="Q81">
        <v>7</v>
      </c>
      <c r="R81">
        <v>2</v>
      </c>
      <c r="S81">
        <v>0</v>
      </c>
      <c r="T81">
        <v>3.57</v>
      </c>
      <c r="U81">
        <v>4.1500000000000004</v>
      </c>
      <c r="V81">
        <v>27</v>
      </c>
      <c r="W81">
        <v>104</v>
      </c>
      <c r="X81">
        <v>63</v>
      </c>
      <c r="Y81">
        <v>15</v>
      </c>
      <c r="Z81">
        <v>15</v>
      </c>
      <c r="AA81">
        <v>10</v>
      </c>
      <c r="AB81">
        <v>9</v>
      </c>
      <c r="AC81">
        <v>3</v>
      </c>
      <c r="AD81">
        <v>3</v>
      </c>
      <c r="AE81">
        <v>0</v>
      </c>
      <c r="AF81">
        <v>65</v>
      </c>
      <c r="AG81">
        <v>0</v>
      </c>
      <c r="AH81">
        <v>1</v>
      </c>
      <c r="AI81">
        <v>0</v>
      </c>
      <c r="AJ81">
        <v>26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0.89</v>
      </c>
      <c r="AR81">
        <v>0.215</v>
      </c>
      <c r="AS81">
        <v>0.76</v>
      </c>
      <c r="AT81" s="2">
        <v>1.1000000000000001E-3</v>
      </c>
      <c r="AU81">
        <v>1.62</v>
      </c>
    </row>
    <row r="82" spans="1:47" x14ac:dyDescent="0.2">
      <c r="A82" t="s">
        <v>160</v>
      </c>
      <c r="B82" t="s">
        <v>652</v>
      </c>
      <c r="C82">
        <v>65</v>
      </c>
      <c r="D82" t="s">
        <v>402</v>
      </c>
      <c r="E82" t="s">
        <v>158</v>
      </c>
      <c r="F82" t="s">
        <v>227</v>
      </c>
      <c r="G82" t="s">
        <v>410</v>
      </c>
      <c r="H82" t="s">
        <v>586</v>
      </c>
      <c r="I82" t="s">
        <v>429</v>
      </c>
      <c r="K82">
        <v>4</v>
      </c>
      <c r="L82">
        <v>1.2</v>
      </c>
      <c r="M82">
        <v>5</v>
      </c>
      <c r="N82">
        <v>5</v>
      </c>
      <c r="O82">
        <v>5</v>
      </c>
      <c r="P82">
        <v>2</v>
      </c>
      <c r="Q82">
        <v>4</v>
      </c>
      <c r="R82">
        <v>1</v>
      </c>
      <c r="S82">
        <v>0</v>
      </c>
      <c r="T82">
        <v>4.07</v>
      </c>
      <c r="U82">
        <v>4.2699999999999996</v>
      </c>
      <c r="V82">
        <v>12</v>
      </c>
      <c r="W82">
        <v>48</v>
      </c>
      <c r="X82">
        <v>26</v>
      </c>
      <c r="Y82">
        <v>9</v>
      </c>
      <c r="Z82">
        <v>5</v>
      </c>
      <c r="AA82">
        <v>4</v>
      </c>
      <c r="AB82">
        <v>2</v>
      </c>
      <c r="AC82">
        <v>1</v>
      </c>
      <c r="AD82">
        <v>0</v>
      </c>
      <c r="AE82">
        <v>0</v>
      </c>
      <c r="AF82">
        <v>27</v>
      </c>
      <c r="AG82">
        <v>0</v>
      </c>
      <c r="AH82">
        <v>0</v>
      </c>
      <c r="AI82">
        <v>0</v>
      </c>
      <c r="AJ82">
        <v>10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0.86</v>
      </c>
      <c r="AR82">
        <v>-0.32900000000000001</v>
      </c>
      <c r="AS82">
        <v>0.81</v>
      </c>
      <c r="AT82" s="2">
        <v>-1.9E-3</v>
      </c>
      <c r="AU82">
        <v>-4.5</v>
      </c>
    </row>
    <row r="83" spans="1:47" x14ac:dyDescent="0.2">
      <c r="A83" t="s">
        <v>160</v>
      </c>
      <c r="B83" t="s">
        <v>652</v>
      </c>
      <c r="C83">
        <v>69</v>
      </c>
      <c r="D83" t="s">
        <v>403</v>
      </c>
      <c r="E83" t="s">
        <v>157</v>
      </c>
      <c r="F83" t="s">
        <v>80</v>
      </c>
      <c r="G83" t="s">
        <v>409</v>
      </c>
      <c r="H83" t="s">
        <v>147</v>
      </c>
      <c r="I83" t="s">
        <v>85</v>
      </c>
      <c r="J83" t="s">
        <v>584</v>
      </c>
      <c r="K83">
        <v>5</v>
      </c>
      <c r="L83">
        <v>7.2</v>
      </c>
      <c r="M83">
        <v>4</v>
      </c>
      <c r="N83">
        <v>2</v>
      </c>
      <c r="O83">
        <v>2</v>
      </c>
      <c r="P83">
        <v>1</v>
      </c>
      <c r="Q83">
        <v>12</v>
      </c>
      <c r="R83">
        <v>0</v>
      </c>
      <c r="S83">
        <v>0</v>
      </c>
      <c r="T83">
        <v>3.92</v>
      </c>
      <c r="U83">
        <v>3.93</v>
      </c>
      <c r="V83">
        <v>27</v>
      </c>
      <c r="W83">
        <v>105</v>
      </c>
      <c r="X83">
        <v>76</v>
      </c>
      <c r="Y83">
        <v>18</v>
      </c>
      <c r="Z83">
        <v>22</v>
      </c>
      <c r="AA83">
        <v>7</v>
      </c>
      <c r="AB83">
        <v>7</v>
      </c>
      <c r="AC83">
        <v>2</v>
      </c>
      <c r="AD83">
        <v>3</v>
      </c>
      <c r="AE83">
        <v>0</v>
      </c>
      <c r="AF83">
        <v>74</v>
      </c>
      <c r="AG83">
        <v>0</v>
      </c>
      <c r="AH83">
        <v>0</v>
      </c>
      <c r="AI83">
        <v>0</v>
      </c>
      <c r="AJ83">
        <v>26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1.35</v>
      </c>
      <c r="AR83">
        <v>0.29599999999999999</v>
      </c>
      <c r="AS83">
        <v>1.06</v>
      </c>
      <c r="AT83" s="2">
        <v>1.4E-3</v>
      </c>
      <c r="AU83">
        <v>2.35</v>
      </c>
    </row>
    <row r="84" spans="1:47" x14ac:dyDescent="0.2">
      <c r="A84" t="s">
        <v>160</v>
      </c>
      <c r="B84" t="s">
        <v>652</v>
      </c>
      <c r="C84">
        <v>74</v>
      </c>
      <c r="D84" t="s">
        <v>601</v>
      </c>
      <c r="E84" t="s">
        <v>157</v>
      </c>
      <c r="F84" t="s">
        <v>93</v>
      </c>
      <c r="G84" t="s">
        <v>411</v>
      </c>
      <c r="H84" t="s">
        <v>81</v>
      </c>
      <c r="I84" t="s">
        <v>57</v>
      </c>
      <c r="J84" t="s">
        <v>602</v>
      </c>
      <c r="K84">
        <v>4</v>
      </c>
      <c r="L84">
        <v>6</v>
      </c>
      <c r="M84">
        <v>5</v>
      </c>
      <c r="N84">
        <v>2</v>
      </c>
      <c r="O84">
        <v>2</v>
      </c>
      <c r="P84">
        <v>0</v>
      </c>
      <c r="Q84">
        <v>8</v>
      </c>
      <c r="R84">
        <v>0</v>
      </c>
      <c r="S84">
        <v>0</v>
      </c>
      <c r="T84">
        <v>3.86</v>
      </c>
      <c r="U84">
        <v>3.71</v>
      </c>
      <c r="V84">
        <v>23</v>
      </c>
      <c r="W84">
        <v>102</v>
      </c>
      <c r="X84">
        <v>71</v>
      </c>
      <c r="Y84">
        <v>21</v>
      </c>
      <c r="Z84">
        <v>17</v>
      </c>
      <c r="AA84">
        <v>6</v>
      </c>
      <c r="AB84">
        <v>9</v>
      </c>
      <c r="AC84">
        <v>7</v>
      </c>
      <c r="AD84">
        <v>1</v>
      </c>
      <c r="AE84">
        <v>0</v>
      </c>
      <c r="AF84">
        <v>62</v>
      </c>
      <c r="AG84">
        <v>1</v>
      </c>
      <c r="AH84">
        <v>0</v>
      </c>
      <c r="AI84">
        <v>0</v>
      </c>
      <c r="AJ84">
        <v>23</v>
      </c>
      <c r="AK84">
        <v>3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0.68</v>
      </c>
      <c r="AR84">
        <v>9.5000000000000001E-2</v>
      </c>
      <c r="AS84">
        <v>0.72</v>
      </c>
      <c r="AT84" s="2">
        <v>5.9999999999999995E-4</v>
      </c>
      <c r="AU84">
        <v>1.68</v>
      </c>
    </row>
    <row r="85" spans="1:47" x14ac:dyDescent="0.2">
      <c r="A85" t="s">
        <v>160</v>
      </c>
      <c r="B85" t="s">
        <v>652</v>
      </c>
      <c r="C85">
        <v>79</v>
      </c>
      <c r="D85" t="s">
        <v>101</v>
      </c>
      <c r="E85" t="s">
        <v>158</v>
      </c>
      <c r="F85" t="s">
        <v>50</v>
      </c>
      <c r="G85" t="s">
        <v>409</v>
      </c>
      <c r="H85" t="s">
        <v>478</v>
      </c>
      <c r="I85" t="s">
        <v>57</v>
      </c>
      <c r="K85">
        <v>4</v>
      </c>
      <c r="L85">
        <v>5.0999999999999996</v>
      </c>
      <c r="M85">
        <v>6</v>
      </c>
      <c r="N85">
        <v>3</v>
      </c>
      <c r="O85">
        <v>2</v>
      </c>
      <c r="P85">
        <v>2</v>
      </c>
      <c r="Q85">
        <v>6</v>
      </c>
      <c r="R85">
        <v>0</v>
      </c>
      <c r="S85">
        <v>1</v>
      </c>
      <c r="T85">
        <v>3.83</v>
      </c>
      <c r="U85">
        <v>3.65</v>
      </c>
      <c r="V85">
        <v>24</v>
      </c>
      <c r="W85">
        <v>100</v>
      </c>
      <c r="X85">
        <v>63</v>
      </c>
      <c r="Y85">
        <v>20</v>
      </c>
      <c r="Z85">
        <v>15</v>
      </c>
      <c r="AA85">
        <v>14</v>
      </c>
      <c r="AB85">
        <v>1</v>
      </c>
      <c r="AC85">
        <v>1</v>
      </c>
      <c r="AD85">
        <v>0</v>
      </c>
      <c r="AE85">
        <v>0</v>
      </c>
      <c r="AF85">
        <v>50</v>
      </c>
      <c r="AG85">
        <v>0</v>
      </c>
      <c r="AH85">
        <v>0</v>
      </c>
      <c r="AI85">
        <v>0</v>
      </c>
      <c r="AJ85">
        <v>20</v>
      </c>
      <c r="AK85">
        <v>1</v>
      </c>
      <c r="AL85">
        <v>0</v>
      </c>
      <c r="AM85">
        <v>0</v>
      </c>
      <c r="AN85">
        <v>2</v>
      </c>
      <c r="AO85">
        <v>0</v>
      </c>
      <c r="AP85">
        <v>1</v>
      </c>
      <c r="AQ85">
        <v>1.31</v>
      </c>
      <c r="AR85">
        <v>0.03</v>
      </c>
      <c r="AS85">
        <v>1.46</v>
      </c>
      <c r="AT85" s="2">
        <v>2.0000000000000001E-4</v>
      </c>
      <c r="AU85">
        <v>0.86</v>
      </c>
    </row>
    <row r="86" spans="1:47" x14ac:dyDescent="0.2">
      <c r="A86" t="s">
        <v>160</v>
      </c>
      <c r="B86" t="s">
        <v>652</v>
      </c>
      <c r="C86">
        <v>83</v>
      </c>
      <c r="D86" t="s">
        <v>104</v>
      </c>
      <c r="E86" t="s">
        <v>157</v>
      </c>
      <c r="F86" t="s">
        <v>88</v>
      </c>
      <c r="G86" t="s">
        <v>410</v>
      </c>
      <c r="H86" t="s">
        <v>364</v>
      </c>
      <c r="I86" t="s">
        <v>85</v>
      </c>
      <c r="J86" t="s">
        <v>448</v>
      </c>
      <c r="K86">
        <v>4</v>
      </c>
      <c r="L86">
        <v>8</v>
      </c>
      <c r="M86">
        <v>3</v>
      </c>
      <c r="N86">
        <v>0</v>
      </c>
      <c r="O86">
        <v>0</v>
      </c>
      <c r="P86">
        <v>0</v>
      </c>
      <c r="Q86">
        <v>11</v>
      </c>
      <c r="R86">
        <v>0</v>
      </c>
      <c r="S86">
        <v>0</v>
      </c>
      <c r="T86">
        <v>3.54</v>
      </c>
      <c r="U86">
        <v>3.41</v>
      </c>
      <c r="V86">
        <v>26</v>
      </c>
      <c r="W86">
        <v>112</v>
      </c>
      <c r="X86">
        <v>72</v>
      </c>
      <c r="Y86">
        <v>17</v>
      </c>
      <c r="Z86">
        <v>15</v>
      </c>
      <c r="AA86">
        <v>10</v>
      </c>
      <c r="AB86">
        <v>5</v>
      </c>
      <c r="AC86">
        <v>1</v>
      </c>
      <c r="AD86">
        <v>2</v>
      </c>
      <c r="AE86">
        <v>0</v>
      </c>
      <c r="AF86">
        <v>87</v>
      </c>
      <c r="AG86">
        <v>0</v>
      </c>
      <c r="AH86">
        <v>0</v>
      </c>
      <c r="AI86">
        <v>1</v>
      </c>
      <c r="AJ86">
        <v>26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1.04</v>
      </c>
      <c r="AR86">
        <v>0.58599999999999997</v>
      </c>
      <c r="AS86">
        <v>1.02</v>
      </c>
      <c r="AT86" s="2">
        <v>3.3999999999999998E-3</v>
      </c>
      <c r="AU86">
        <v>4.42</v>
      </c>
    </row>
    <row r="87" spans="1:47" x14ac:dyDescent="0.2">
      <c r="A87" t="s">
        <v>160</v>
      </c>
      <c r="B87" t="s">
        <v>652</v>
      </c>
      <c r="C87">
        <v>87</v>
      </c>
      <c r="D87" t="s">
        <v>106</v>
      </c>
      <c r="E87" t="s">
        <v>157</v>
      </c>
      <c r="F87" t="s">
        <v>55</v>
      </c>
      <c r="G87" t="s">
        <v>452</v>
      </c>
      <c r="H87" t="s">
        <v>128</v>
      </c>
      <c r="I87" t="s">
        <v>85</v>
      </c>
      <c r="J87" t="s">
        <v>449</v>
      </c>
      <c r="K87">
        <v>5</v>
      </c>
      <c r="L87">
        <v>8</v>
      </c>
      <c r="M87">
        <v>4</v>
      </c>
      <c r="N87">
        <v>2</v>
      </c>
      <c r="O87">
        <v>2</v>
      </c>
      <c r="P87">
        <v>0</v>
      </c>
      <c r="Q87">
        <v>8</v>
      </c>
      <c r="R87">
        <v>1</v>
      </c>
      <c r="S87">
        <v>0</v>
      </c>
      <c r="T87">
        <v>3.45</v>
      </c>
      <c r="U87">
        <v>3.37</v>
      </c>
      <c r="V87">
        <v>28</v>
      </c>
      <c r="W87">
        <v>103</v>
      </c>
      <c r="X87">
        <v>75</v>
      </c>
      <c r="Y87">
        <v>23</v>
      </c>
      <c r="Z87">
        <v>13</v>
      </c>
      <c r="AA87">
        <v>12</v>
      </c>
      <c r="AB87">
        <v>8</v>
      </c>
      <c r="AC87">
        <v>6</v>
      </c>
      <c r="AD87">
        <v>0</v>
      </c>
      <c r="AE87">
        <v>0</v>
      </c>
      <c r="AF87">
        <v>74</v>
      </c>
      <c r="AG87">
        <v>0</v>
      </c>
      <c r="AH87">
        <v>0</v>
      </c>
      <c r="AI87">
        <v>0</v>
      </c>
      <c r="AJ87">
        <v>28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0.96</v>
      </c>
      <c r="AR87">
        <v>0.34300000000000003</v>
      </c>
      <c r="AS87">
        <v>1.2</v>
      </c>
      <c r="AT87" s="2">
        <v>2.5999999999999999E-3</v>
      </c>
      <c r="AU87">
        <v>2.4900000000000002</v>
      </c>
    </row>
    <row r="88" spans="1:47" x14ac:dyDescent="0.2">
      <c r="A88" t="s">
        <v>160</v>
      </c>
      <c r="B88" t="s">
        <v>652</v>
      </c>
      <c r="C88">
        <v>91</v>
      </c>
      <c r="D88" t="s">
        <v>367</v>
      </c>
      <c r="E88" t="s">
        <v>158</v>
      </c>
      <c r="F88" t="s">
        <v>77</v>
      </c>
      <c r="G88" t="s">
        <v>409</v>
      </c>
      <c r="H88" t="s">
        <v>97</v>
      </c>
      <c r="I88" t="s">
        <v>66</v>
      </c>
      <c r="K88">
        <v>7</v>
      </c>
      <c r="L88">
        <v>6.1</v>
      </c>
      <c r="M88">
        <v>5</v>
      </c>
      <c r="N88">
        <v>3</v>
      </c>
      <c r="O88">
        <v>3</v>
      </c>
      <c r="P88">
        <v>1</v>
      </c>
      <c r="Q88">
        <v>9</v>
      </c>
      <c r="R88">
        <v>0</v>
      </c>
      <c r="S88">
        <v>2</v>
      </c>
      <c r="T88">
        <v>3.49</v>
      </c>
      <c r="U88">
        <v>3.28</v>
      </c>
      <c r="V88">
        <v>27</v>
      </c>
      <c r="W88">
        <v>109</v>
      </c>
      <c r="X88">
        <v>73</v>
      </c>
      <c r="Y88">
        <v>18</v>
      </c>
      <c r="Z88">
        <v>17</v>
      </c>
      <c r="AA88">
        <v>8</v>
      </c>
      <c r="AB88">
        <v>7</v>
      </c>
      <c r="AC88">
        <v>4</v>
      </c>
      <c r="AD88">
        <v>0</v>
      </c>
      <c r="AE88">
        <v>0</v>
      </c>
      <c r="AF88">
        <v>59</v>
      </c>
      <c r="AG88">
        <v>0</v>
      </c>
      <c r="AH88">
        <v>0</v>
      </c>
      <c r="AI88">
        <v>0</v>
      </c>
      <c r="AJ88">
        <v>24</v>
      </c>
      <c r="AK88">
        <v>1</v>
      </c>
      <c r="AL88">
        <v>0</v>
      </c>
      <c r="AM88">
        <v>0</v>
      </c>
      <c r="AN88">
        <v>1</v>
      </c>
      <c r="AO88">
        <v>0</v>
      </c>
      <c r="AP88">
        <v>0</v>
      </c>
      <c r="AQ88">
        <v>1.28</v>
      </c>
      <c r="AR88">
        <v>-0.04</v>
      </c>
      <c r="AS88">
        <v>1.98</v>
      </c>
      <c r="AT88" s="2">
        <v>-4.0000000000000002E-4</v>
      </c>
      <c r="AU88">
        <v>0.37</v>
      </c>
    </row>
    <row r="89" spans="1:47" x14ac:dyDescent="0.2">
      <c r="A89" t="s">
        <v>160</v>
      </c>
      <c r="B89" t="s">
        <v>652</v>
      </c>
      <c r="C89">
        <v>96</v>
      </c>
      <c r="D89" t="s">
        <v>603</v>
      </c>
      <c r="E89" t="s">
        <v>158</v>
      </c>
      <c r="F89" t="s">
        <v>50</v>
      </c>
      <c r="G89" t="s">
        <v>409</v>
      </c>
      <c r="H89" t="s">
        <v>56</v>
      </c>
      <c r="I89" t="s">
        <v>57</v>
      </c>
      <c r="J89" t="s">
        <v>604</v>
      </c>
      <c r="K89">
        <v>4</v>
      </c>
      <c r="L89">
        <v>5.2</v>
      </c>
      <c r="M89">
        <v>7</v>
      </c>
      <c r="N89">
        <v>5</v>
      </c>
      <c r="O89">
        <v>5</v>
      </c>
      <c r="P89">
        <v>4</v>
      </c>
      <c r="Q89">
        <v>6</v>
      </c>
      <c r="R89">
        <v>0</v>
      </c>
      <c r="S89">
        <v>0</v>
      </c>
      <c r="T89">
        <v>3.69</v>
      </c>
      <c r="U89">
        <v>3.28</v>
      </c>
      <c r="V89">
        <v>27</v>
      </c>
      <c r="W89">
        <v>103</v>
      </c>
      <c r="X89">
        <v>67</v>
      </c>
      <c r="Y89">
        <v>26</v>
      </c>
      <c r="Z89">
        <v>8</v>
      </c>
      <c r="AA89">
        <v>5</v>
      </c>
      <c r="AB89">
        <v>12</v>
      </c>
      <c r="AC89">
        <v>6</v>
      </c>
      <c r="AD89">
        <v>1</v>
      </c>
      <c r="AE89">
        <v>0</v>
      </c>
      <c r="AF89">
        <v>37</v>
      </c>
      <c r="AG89">
        <v>0</v>
      </c>
      <c r="AH89">
        <v>0</v>
      </c>
      <c r="AI89">
        <v>0</v>
      </c>
      <c r="AJ89">
        <v>23</v>
      </c>
      <c r="AK89">
        <v>2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3.7999999999999999E-2</v>
      </c>
      <c r="AS89">
        <v>1.4</v>
      </c>
      <c r="AT89" s="2">
        <v>2.9999999999999997E-4</v>
      </c>
      <c r="AU89">
        <v>0.62</v>
      </c>
    </row>
    <row r="90" spans="1:47" x14ac:dyDescent="0.2">
      <c r="A90" t="s">
        <v>160</v>
      </c>
      <c r="B90" t="s">
        <v>652</v>
      </c>
      <c r="C90">
        <v>101</v>
      </c>
      <c r="D90" t="s">
        <v>113</v>
      </c>
      <c r="E90" t="s">
        <v>157</v>
      </c>
      <c r="F90" t="s">
        <v>72</v>
      </c>
      <c r="G90" t="s">
        <v>410</v>
      </c>
      <c r="H90" t="s">
        <v>94</v>
      </c>
      <c r="I90" t="s">
        <v>564</v>
      </c>
      <c r="J90" t="s">
        <v>605</v>
      </c>
      <c r="K90">
        <v>4</v>
      </c>
      <c r="L90">
        <v>9</v>
      </c>
      <c r="M90">
        <v>1</v>
      </c>
      <c r="N90">
        <v>0</v>
      </c>
      <c r="O90">
        <v>0</v>
      </c>
      <c r="P90">
        <v>1</v>
      </c>
      <c r="Q90">
        <v>10</v>
      </c>
      <c r="R90">
        <v>0</v>
      </c>
      <c r="S90">
        <v>1</v>
      </c>
      <c r="T90">
        <v>3.44</v>
      </c>
      <c r="U90">
        <v>3.17</v>
      </c>
      <c r="V90">
        <v>29</v>
      </c>
      <c r="W90">
        <v>102</v>
      </c>
      <c r="X90">
        <v>68</v>
      </c>
      <c r="Y90">
        <v>18</v>
      </c>
      <c r="Z90">
        <v>18</v>
      </c>
      <c r="AA90">
        <v>4</v>
      </c>
      <c r="AB90">
        <v>13</v>
      </c>
      <c r="AC90">
        <v>6</v>
      </c>
      <c r="AD90">
        <v>3</v>
      </c>
      <c r="AE90">
        <v>0</v>
      </c>
      <c r="AF90">
        <v>94</v>
      </c>
      <c r="AG90">
        <v>0</v>
      </c>
      <c r="AH90">
        <v>0</v>
      </c>
      <c r="AI90">
        <v>0</v>
      </c>
      <c r="AJ90">
        <v>27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1.21</v>
      </c>
      <c r="AR90">
        <v>0.61199999999999999</v>
      </c>
      <c r="AS90">
        <v>1.82</v>
      </c>
      <c r="AT90" s="2">
        <v>5.4999999999999997E-3</v>
      </c>
      <c r="AU90">
        <v>4.82</v>
      </c>
    </row>
    <row r="91" spans="1:47" x14ac:dyDescent="0.2">
      <c r="A91" t="s">
        <v>160</v>
      </c>
      <c r="B91" t="s">
        <v>652</v>
      </c>
      <c r="C91">
        <v>106</v>
      </c>
      <c r="D91" t="s">
        <v>202</v>
      </c>
      <c r="E91" t="s">
        <v>158</v>
      </c>
      <c r="F91" t="s">
        <v>179</v>
      </c>
      <c r="G91" t="s">
        <v>411</v>
      </c>
      <c r="H91" t="s">
        <v>132</v>
      </c>
      <c r="I91" t="s">
        <v>66</v>
      </c>
      <c r="J91" t="s">
        <v>541</v>
      </c>
      <c r="K91">
        <v>5</v>
      </c>
      <c r="L91">
        <v>7</v>
      </c>
      <c r="M91">
        <v>9</v>
      </c>
      <c r="N91">
        <v>2</v>
      </c>
      <c r="O91">
        <v>2</v>
      </c>
      <c r="P91">
        <v>1</v>
      </c>
      <c r="Q91">
        <v>8</v>
      </c>
      <c r="R91">
        <v>1</v>
      </c>
      <c r="S91">
        <v>0</v>
      </c>
      <c r="T91">
        <v>3.4</v>
      </c>
      <c r="U91">
        <v>3.17</v>
      </c>
      <c r="V91">
        <v>29</v>
      </c>
      <c r="W91">
        <v>108</v>
      </c>
      <c r="X91">
        <v>75</v>
      </c>
      <c r="Y91">
        <v>24</v>
      </c>
      <c r="Z91">
        <v>13</v>
      </c>
      <c r="AA91">
        <v>9</v>
      </c>
      <c r="AB91">
        <v>11</v>
      </c>
      <c r="AC91">
        <v>6</v>
      </c>
      <c r="AD91">
        <v>0</v>
      </c>
      <c r="AE91">
        <v>0</v>
      </c>
      <c r="AF91">
        <v>58</v>
      </c>
      <c r="AG91">
        <v>0</v>
      </c>
      <c r="AH91">
        <v>1</v>
      </c>
      <c r="AI91">
        <v>0</v>
      </c>
      <c r="AJ91">
        <v>28</v>
      </c>
      <c r="AK91">
        <v>1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0.94</v>
      </c>
      <c r="AR91">
        <v>0.121</v>
      </c>
      <c r="AS91">
        <v>1.44</v>
      </c>
      <c r="AT91" s="2">
        <v>1.1000000000000001E-3</v>
      </c>
      <c r="AU91">
        <v>2.02</v>
      </c>
    </row>
    <row r="92" spans="1:47" x14ac:dyDescent="0.2">
      <c r="A92" t="s">
        <v>160</v>
      </c>
      <c r="B92" t="s">
        <v>652</v>
      </c>
      <c r="C92">
        <v>111</v>
      </c>
      <c r="D92" t="s">
        <v>205</v>
      </c>
      <c r="E92" t="s">
        <v>158</v>
      </c>
      <c r="F92" t="s">
        <v>64</v>
      </c>
      <c r="G92" t="s">
        <v>411</v>
      </c>
      <c r="H92" t="s">
        <v>575</v>
      </c>
      <c r="I92" t="s">
        <v>111</v>
      </c>
      <c r="J92" t="s">
        <v>543</v>
      </c>
      <c r="K92">
        <v>4</v>
      </c>
      <c r="L92">
        <v>9</v>
      </c>
      <c r="M92">
        <v>5</v>
      </c>
      <c r="N92">
        <v>2</v>
      </c>
      <c r="O92">
        <v>2</v>
      </c>
      <c r="P92">
        <v>0</v>
      </c>
      <c r="Q92">
        <v>8</v>
      </c>
      <c r="R92">
        <v>1</v>
      </c>
      <c r="S92">
        <v>0</v>
      </c>
      <c r="T92">
        <v>3.31</v>
      </c>
      <c r="U92">
        <v>3.15</v>
      </c>
      <c r="V92">
        <v>31</v>
      </c>
      <c r="W92">
        <v>107</v>
      </c>
      <c r="X92">
        <v>76</v>
      </c>
      <c r="Y92">
        <v>23</v>
      </c>
      <c r="Z92">
        <v>14</v>
      </c>
      <c r="AA92">
        <v>14</v>
      </c>
      <c r="AB92">
        <v>9</v>
      </c>
      <c r="AC92">
        <v>5</v>
      </c>
      <c r="AD92">
        <v>2</v>
      </c>
      <c r="AE92">
        <v>0</v>
      </c>
      <c r="AF92">
        <v>77</v>
      </c>
      <c r="AG92">
        <v>0</v>
      </c>
      <c r="AH92">
        <v>0</v>
      </c>
      <c r="AI92">
        <v>0</v>
      </c>
      <c r="AJ92">
        <v>31</v>
      </c>
      <c r="AK92">
        <v>2</v>
      </c>
      <c r="AL92">
        <v>0</v>
      </c>
      <c r="AM92">
        <v>0</v>
      </c>
      <c r="AN92">
        <v>1</v>
      </c>
      <c r="AO92">
        <v>0</v>
      </c>
      <c r="AP92">
        <v>0</v>
      </c>
      <c r="AQ92">
        <v>0.73</v>
      </c>
      <c r="AR92">
        <v>0.30299999999999999</v>
      </c>
      <c r="AS92">
        <v>1.07</v>
      </c>
      <c r="AT92" s="2">
        <v>2.7000000000000001E-3</v>
      </c>
      <c r="AU92">
        <v>3.17</v>
      </c>
    </row>
    <row r="93" spans="1:47" x14ac:dyDescent="0.2">
      <c r="A93" t="s">
        <v>160</v>
      </c>
      <c r="B93" t="s">
        <v>652</v>
      </c>
      <c r="C93">
        <v>116</v>
      </c>
      <c r="D93" t="s">
        <v>123</v>
      </c>
      <c r="E93" t="s">
        <v>157</v>
      </c>
      <c r="F93" t="s">
        <v>77</v>
      </c>
      <c r="G93" t="s">
        <v>409</v>
      </c>
      <c r="H93" t="s">
        <v>575</v>
      </c>
      <c r="I93" t="s">
        <v>85</v>
      </c>
      <c r="J93" t="s">
        <v>606</v>
      </c>
      <c r="K93">
        <v>4</v>
      </c>
      <c r="L93">
        <v>7</v>
      </c>
      <c r="M93">
        <v>7</v>
      </c>
      <c r="N93">
        <v>2</v>
      </c>
      <c r="O93">
        <v>2</v>
      </c>
      <c r="P93">
        <v>2</v>
      </c>
      <c r="Q93">
        <v>11</v>
      </c>
      <c r="R93">
        <v>2</v>
      </c>
      <c r="S93">
        <v>0</v>
      </c>
      <c r="T93">
        <v>3.28</v>
      </c>
      <c r="U93">
        <v>3.22</v>
      </c>
      <c r="V93">
        <v>30</v>
      </c>
      <c r="W93">
        <v>108</v>
      </c>
      <c r="X93">
        <v>74</v>
      </c>
      <c r="Y93">
        <v>22</v>
      </c>
      <c r="Z93">
        <v>15</v>
      </c>
      <c r="AA93">
        <v>9</v>
      </c>
      <c r="AB93">
        <v>8</v>
      </c>
      <c r="AC93">
        <v>3</v>
      </c>
      <c r="AD93">
        <v>1</v>
      </c>
      <c r="AE93">
        <v>0</v>
      </c>
      <c r="AF93">
        <v>64</v>
      </c>
      <c r="AG93">
        <v>0</v>
      </c>
      <c r="AH93">
        <v>0</v>
      </c>
      <c r="AI93">
        <v>0</v>
      </c>
      <c r="AJ93">
        <v>28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0.75</v>
      </c>
      <c r="AR93">
        <v>0.24</v>
      </c>
      <c r="AS93">
        <v>1.64</v>
      </c>
      <c r="AT93" s="2">
        <v>3.2000000000000002E-3</v>
      </c>
      <c r="AU93">
        <v>1.43</v>
      </c>
    </row>
    <row r="94" spans="1:47" x14ac:dyDescent="0.2">
      <c r="A94" t="s">
        <v>160</v>
      </c>
      <c r="B94" t="s">
        <v>652</v>
      </c>
      <c r="C94">
        <v>121</v>
      </c>
      <c r="D94" t="s">
        <v>127</v>
      </c>
      <c r="E94" t="s">
        <v>158</v>
      </c>
      <c r="F94" t="s">
        <v>102</v>
      </c>
      <c r="G94" t="s">
        <v>410</v>
      </c>
      <c r="H94" t="s">
        <v>196</v>
      </c>
      <c r="I94" t="s">
        <v>57</v>
      </c>
      <c r="J94" t="s">
        <v>607</v>
      </c>
      <c r="K94">
        <v>4</v>
      </c>
      <c r="L94">
        <v>6</v>
      </c>
      <c r="M94">
        <v>7</v>
      </c>
      <c r="N94">
        <v>2</v>
      </c>
      <c r="O94">
        <v>2</v>
      </c>
      <c r="P94">
        <v>1</v>
      </c>
      <c r="Q94">
        <v>7</v>
      </c>
      <c r="R94">
        <v>2</v>
      </c>
      <c r="S94">
        <v>0</v>
      </c>
      <c r="T94">
        <v>3.27</v>
      </c>
      <c r="U94">
        <v>3.31</v>
      </c>
      <c r="V94">
        <v>26</v>
      </c>
      <c r="W94">
        <v>107</v>
      </c>
      <c r="X94">
        <v>77</v>
      </c>
      <c r="Y94">
        <v>18</v>
      </c>
      <c r="Z94">
        <v>17</v>
      </c>
      <c r="AA94">
        <v>8</v>
      </c>
      <c r="AB94">
        <v>10</v>
      </c>
      <c r="AC94">
        <v>5</v>
      </c>
      <c r="AD94">
        <v>1</v>
      </c>
      <c r="AE94">
        <v>0</v>
      </c>
      <c r="AF94">
        <v>56</v>
      </c>
      <c r="AG94">
        <v>0</v>
      </c>
      <c r="AH94">
        <v>0</v>
      </c>
      <c r="AI94">
        <v>0</v>
      </c>
      <c r="AJ94">
        <v>25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1.03</v>
      </c>
      <c r="AR94">
        <v>0.124</v>
      </c>
      <c r="AS94">
        <v>1.53</v>
      </c>
      <c r="AT94" s="2">
        <v>1.1000000000000001E-3</v>
      </c>
      <c r="AU94">
        <v>1.45</v>
      </c>
    </row>
    <row r="95" spans="1:47" x14ac:dyDescent="0.2">
      <c r="A95" t="s">
        <v>160</v>
      </c>
      <c r="B95" t="s">
        <v>652</v>
      </c>
      <c r="C95">
        <v>126</v>
      </c>
      <c r="D95" t="s">
        <v>131</v>
      </c>
      <c r="E95" t="s">
        <v>157</v>
      </c>
      <c r="F95" t="s">
        <v>574</v>
      </c>
      <c r="G95" t="s">
        <v>570</v>
      </c>
      <c r="H95" t="s">
        <v>608</v>
      </c>
      <c r="I95" t="s">
        <v>57</v>
      </c>
      <c r="J95" t="s">
        <v>609</v>
      </c>
      <c r="K95">
        <v>5</v>
      </c>
      <c r="L95">
        <v>6</v>
      </c>
      <c r="M95">
        <v>4</v>
      </c>
      <c r="N95">
        <v>4</v>
      </c>
      <c r="O95">
        <v>2</v>
      </c>
      <c r="P95">
        <v>1</v>
      </c>
      <c r="Q95">
        <v>7</v>
      </c>
      <c r="R95">
        <v>2</v>
      </c>
      <c r="S95">
        <v>0</v>
      </c>
      <c r="T95">
        <v>3.26</v>
      </c>
      <c r="U95">
        <v>3.4</v>
      </c>
      <c r="V95">
        <v>24</v>
      </c>
      <c r="W95">
        <v>83</v>
      </c>
      <c r="X95">
        <v>58</v>
      </c>
      <c r="Y95">
        <v>15</v>
      </c>
      <c r="Z95">
        <v>11</v>
      </c>
      <c r="AA95">
        <v>4</v>
      </c>
      <c r="AB95">
        <v>12</v>
      </c>
      <c r="AC95">
        <v>2</v>
      </c>
      <c r="AD95">
        <v>2</v>
      </c>
      <c r="AE95">
        <v>0</v>
      </c>
      <c r="AF95">
        <v>58</v>
      </c>
      <c r="AG95">
        <v>0</v>
      </c>
      <c r="AH95">
        <v>0</v>
      </c>
      <c r="AI95">
        <v>0</v>
      </c>
      <c r="AJ95">
        <v>23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2</v>
      </c>
      <c r="AQ95">
        <v>0.87</v>
      </c>
      <c r="AR95">
        <v>-0.20599999999999999</v>
      </c>
      <c r="AS95">
        <v>1.43</v>
      </c>
      <c r="AT95" s="2">
        <v>-2E-3</v>
      </c>
      <c r="AU95">
        <v>-1.05</v>
      </c>
    </row>
    <row r="96" spans="1:47" x14ac:dyDescent="0.2">
      <c r="A96" t="s">
        <v>160</v>
      </c>
      <c r="B96" t="s">
        <v>652</v>
      </c>
      <c r="C96">
        <v>131</v>
      </c>
      <c r="D96" t="s">
        <v>380</v>
      </c>
      <c r="E96" t="s">
        <v>158</v>
      </c>
      <c r="F96" t="s">
        <v>50</v>
      </c>
      <c r="G96" t="s">
        <v>409</v>
      </c>
      <c r="H96" t="s">
        <v>610</v>
      </c>
      <c r="I96" t="s">
        <v>66</v>
      </c>
      <c r="K96">
        <v>4</v>
      </c>
      <c r="L96">
        <v>7</v>
      </c>
      <c r="M96">
        <v>6</v>
      </c>
      <c r="N96">
        <v>3</v>
      </c>
      <c r="O96">
        <v>2</v>
      </c>
      <c r="P96">
        <v>2</v>
      </c>
      <c r="Q96">
        <v>8</v>
      </c>
      <c r="R96">
        <v>1</v>
      </c>
      <c r="S96">
        <v>0</v>
      </c>
      <c r="T96">
        <v>3.23</v>
      </c>
      <c r="U96">
        <v>3.41</v>
      </c>
      <c r="V96">
        <v>27</v>
      </c>
      <c r="W96">
        <v>111</v>
      </c>
      <c r="X96">
        <v>75</v>
      </c>
      <c r="Y96">
        <v>18</v>
      </c>
      <c r="Z96">
        <v>15</v>
      </c>
      <c r="AA96">
        <v>10</v>
      </c>
      <c r="AB96">
        <v>7</v>
      </c>
      <c r="AC96">
        <v>3</v>
      </c>
      <c r="AD96">
        <v>0</v>
      </c>
      <c r="AE96">
        <v>0</v>
      </c>
      <c r="AF96">
        <v>61</v>
      </c>
      <c r="AG96">
        <v>1</v>
      </c>
      <c r="AH96">
        <v>0</v>
      </c>
      <c r="AI96">
        <v>0</v>
      </c>
      <c r="AJ96">
        <v>25</v>
      </c>
      <c r="AK96">
        <v>2</v>
      </c>
      <c r="AL96">
        <v>0</v>
      </c>
      <c r="AM96">
        <v>0</v>
      </c>
      <c r="AN96">
        <v>2</v>
      </c>
      <c r="AO96">
        <v>0</v>
      </c>
      <c r="AP96">
        <v>0</v>
      </c>
      <c r="AQ96">
        <v>0.96</v>
      </c>
      <c r="AR96">
        <v>0.1</v>
      </c>
      <c r="AS96">
        <v>1.7</v>
      </c>
      <c r="AT96" s="2">
        <v>1.1000000000000001E-3</v>
      </c>
      <c r="AU96">
        <v>1.02</v>
      </c>
    </row>
    <row r="97" spans="1:47" x14ac:dyDescent="0.2">
      <c r="A97" t="s">
        <v>160</v>
      </c>
      <c r="B97" t="s">
        <v>652</v>
      </c>
      <c r="C97">
        <v>135</v>
      </c>
      <c r="D97" t="s">
        <v>268</v>
      </c>
      <c r="E97" t="s">
        <v>157</v>
      </c>
      <c r="F97" t="s">
        <v>117</v>
      </c>
      <c r="G97" t="s">
        <v>410</v>
      </c>
      <c r="H97" t="s">
        <v>330</v>
      </c>
      <c r="I97" t="s">
        <v>66</v>
      </c>
      <c r="J97" t="s">
        <v>611</v>
      </c>
      <c r="K97">
        <v>4</v>
      </c>
      <c r="L97">
        <v>6.1</v>
      </c>
      <c r="M97">
        <v>6</v>
      </c>
      <c r="N97">
        <v>3</v>
      </c>
      <c r="O97">
        <v>3</v>
      </c>
      <c r="P97">
        <v>0</v>
      </c>
      <c r="Q97">
        <v>9</v>
      </c>
      <c r="R97">
        <v>0</v>
      </c>
      <c r="S97">
        <v>0</v>
      </c>
      <c r="T97">
        <v>3.27</v>
      </c>
      <c r="U97">
        <v>3.3</v>
      </c>
      <c r="V97">
        <v>24</v>
      </c>
      <c r="W97">
        <v>109</v>
      </c>
      <c r="X97">
        <v>75</v>
      </c>
      <c r="Y97">
        <v>23</v>
      </c>
      <c r="Z97">
        <v>15</v>
      </c>
      <c r="AA97">
        <v>5</v>
      </c>
      <c r="AB97">
        <v>10</v>
      </c>
      <c r="AC97">
        <v>7</v>
      </c>
      <c r="AD97">
        <v>2</v>
      </c>
      <c r="AE97">
        <v>0</v>
      </c>
      <c r="AF97">
        <v>58</v>
      </c>
      <c r="AG97">
        <v>0</v>
      </c>
      <c r="AH97">
        <v>0</v>
      </c>
      <c r="AI97">
        <v>1</v>
      </c>
      <c r="AJ97">
        <v>24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1.19</v>
      </c>
      <c r="AR97">
        <v>0.13800000000000001</v>
      </c>
      <c r="AS97">
        <v>2.39</v>
      </c>
      <c r="AT97" s="2">
        <v>1.6999999999999999E-3</v>
      </c>
      <c r="AU97">
        <v>1.77</v>
      </c>
    </row>
    <row r="98" spans="1:47" x14ac:dyDescent="0.2">
      <c r="A98" t="s">
        <v>160</v>
      </c>
      <c r="B98" t="s">
        <v>652</v>
      </c>
      <c r="C98">
        <v>140</v>
      </c>
      <c r="D98" t="s">
        <v>270</v>
      </c>
      <c r="E98" t="s">
        <v>158</v>
      </c>
      <c r="F98" t="s">
        <v>59</v>
      </c>
      <c r="G98" t="s">
        <v>409</v>
      </c>
      <c r="H98" t="s">
        <v>527</v>
      </c>
      <c r="I98" t="s">
        <v>66</v>
      </c>
      <c r="J98" t="s">
        <v>612</v>
      </c>
      <c r="K98">
        <v>4</v>
      </c>
      <c r="L98">
        <v>7</v>
      </c>
      <c r="M98">
        <v>6</v>
      </c>
      <c r="N98">
        <v>2</v>
      </c>
      <c r="O98">
        <v>2</v>
      </c>
      <c r="P98">
        <v>2</v>
      </c>
      <c r="Q98">
        <v>9</v>
      </c>
      <c r="R98">
        <v>0</v>
      </c>
      <c r="S98">
        <v>0</v>
      </c>
      <c r="T98">
        <v>3.24</v>
      </c>
      <c r="U98">
        <v>3.24</v>
      </c>
      <c r="V98">
        <v>28</v>
      </c>
      <c r="W98">
        <v>114</v>
      </c>
      <c r="X98">
        <v>74</v>
      </c>
      <c r="Y98">
        <v>16</v>
      </c>
      <c r="Z98">
        <v>16</v>
      </c>
      <c r="AA98">
        <v>7</v>
      </c>
      <c r="AB98">
        <v>10</v>
      </c>
      <c r="AC98">
        <v>7</v>
      </c>
      <c r="AD98">
        <v>1</v>
      </c>
      <c r="AE98">
        <v>0</v>
      </c>
      <c r="AF98">
        <v>64</v>
      </c>
      <c r="AG98">
        <v>0</v>
      </c>
      <c r="AH98">
        <v>0</v>
      </c>
      <c r="AI98">
        <v>0</v>
      </c>
      <c r="AJ98">
        <v>25</v>
      </c>
      <c r="AK98">
        <v>2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1.05</v>
      </c>
      <c r="AR98">
        <v>0.16800000000000001</v>
      </c>
      <c r="AS98">
        <v>1.69</v>
      </c>
      <c r="AT98" s="2">
        <v>1.6000000000000001E-3</v>
      </c>
      <c r="AU98">
        <v>2.02</v>
      </c>
    </row>
    <row r="99" spans="1:47" x14ac:dyDescent="0.2">
      <c r="A99" t="s">
        <v>160</v>
      </c>
      <c r="B99" t="s">
        <v>652</v>
      </c>
      <c r="C99">
        <v>145</v>
      </c>
      <c r="D99" t="s">
        <v>271</v>
      </c>
      <c r="E99" t="s">
        <v>157</v>
      </c>
      <c r="F99" t="s">
        <v>64</v>
      </c>
      <c r="G99" t="s">
        <v>411</v>
      </c>
      <c r="H99" t="s">
        <v>575</v>
      </c>
      <c r="I99" t="s">
        <v>66</v>
      </c>
      <c r="J99" t="s">
        <v>613</v>
      </c>
      <c r="K99">
        <v>4</v>
      </c>
      <c r="L99">
        <v>7</v>
      </c>
      <c r="M99">
        <v>5</v>
      </c>
      <c r="N99">
        <v>1</v>
      </c>
      <c r="O99">
        <v>1</v>
      </c>
      <c r="P99">
        <v>0</v>
      </c>
      <c r="Q99">
        <v>8</v>
      </c>
      <c r="R99">
        <v>1</v>
      </c>
      <c r="S99">
        <v>0</v>
      </c>
      <c r="T99">
        <v>3.17</v>
      </c>
      <c r="U99">
        <v>3.22</v>
      </c>
      <c r="V99">
        <v>26</v>
      </c>
      <c r="W99">
        <v>111</v>
      </c>
      <c r="X99">
        <v>77</v>
      </c>
      <c r="Y99">
        <v>21</v>
      </c>
      <c r="Z99">
        <v>13</v>
      </c>
      <c r="AA99">
        <v>5</v>
      </c>
      <c r="AB99">
        <v>13</v>
      </c>
      <c r="AC99">
        <v>1</v>
      </c>
      <c r="AD99">
        <v>2</v>
      </c>
      <c r="AE99">
        <v>0</v>
      </c>
      <c r="AF99">
        <v>71</v>
      </c>
      <c r="AG99">
        <v>0</v>
      </c>
      <c r="AH99">
        <v>0</v>
      </c>
      <c r="AI99">
        <v>0</v>
      </c>
      <c r="AJ99">
        <v>26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0.88</v>
      </c>
      <c r="AR99">
        <v>0.26700000000000002</v>
      </c>
      <c r="AS99">
        <v>1.53</v>
      </c>
      <c r="AT99" s="2">
        <v>2.8E-3</v>
      </c>
      <c r="AU99">
        <v>2.87</v>
      </c>
    </row>
    <row r="100" spans="1:47" x14ac:dyDescent="0.2">
      <c r="A100" t="s">
        <v>160</v>
      </c>
      <c r="B100" t="s">
        <v>652</v>
      </c>
      <c r="C100">
        <v>150</v>
      </c>
      <c r="D100" t="s">
        <v>445</v>
      </c>
      <c r="E100" t="s">
        <v>158</v>
      </c>
      <c r="F100" t="s">
        <v>77</v>
      </c>
      <c r="G100" t="s">
        <v>409</v>
      </c>
      <c r="H100" t="s">
        <v>152</v>
      </c>
      <c r="I100" t="s">
        <v>57</v>
      </c>
      <c r="K100">
        <v>5</v>
      </c>
      <c r="L100">
        <v>5.2</v>
      </c>
      <c r="M100">
        <v>11</v>
      </c>
      <c r="N100">
        <v>4</v>
      </c>
      <c r="O100">
        <v>4</v>
      </c>
      <c r="P100">
        <v>1</v>
      </c>
      <c r="Q100">
        <v>4</v>
      </c>
      <c r="R100">
        <v>3</v>
      </c>
      <c r="S100">
        <v>0</v>
      </c>
      <c r="T100">
        <v>3.26</v>
      </c>
      <c r="U100">
        <v>3.39</v>
      </c>
      <c r="V100">
        <v>27</v>
      </c>
      <c r="W100">
        <v>100</v>
      </c>
      <c r="X100">
        <v>64</v>
      </c>
      <c r="Y100">
        <v>10</v>
      </c>
      <c r="Z100">
        <v>11</v>
      </c>
      <c r="AA100">
        <v>9</v>
      </c>
      <c r="AB100">
        <v>13</v>
      </c>
      <c r="AC100">
        <v>7</v>
      </c>
      <c r="AD100">
        <v>0</v>
      </c>
      <c r="AE100">
        <v>0</v>
      </c>
      <c r="AF100">
        <v>34</v>
      </c>
      <c r="AG100">
        <v>0</v>
      </c>
      <c r="AH100">
        <v>0</v>
      </c>
      <c r="AI100">
        <v>0</v>
      </c>
      <c r="AJ100">
        <v>26</v>
      </c>
      <c r="AK100">
        <v>1</v>
      </c>
      <c r="AL100">
        <v>0</v>
      </c>
      <c r="AM100">
        <v>0</v>
      </c>
      <c r="AN100">
        <v>1</v>
      </c>
      <c r="AO100">
        <v>0</v>
      </c>
      <c r="AP100">
        <v>0</v>
      </c>
      <c r="AQ100">
        <v>1.04</v>
      </c>
      <c r="AR100">
        <v>-0.19800000000000001</v>
      </c>
      <c r="AS100">
        <v>1.76</v>
      </c>
      <c r="AT100" s="2">
        <v>-2E-3</v>
      </c>
      <c r="AU100">
        <v>-1.03</v>
      </c>
    </row>
    <row r="101" spans="1:47" x14ac:dyDescent="0.2">
      <c r="A101" t="s">
        <v>160</v>
      </c>
      <c r="B101" t="s">
        <v>652</v>
      </c>
      <c r="C101">
        <v>154</v>
      </c>
      <c r="D101" t="s">
        <v>332</v>
      </c>
      <c r="E101" t="s">
        <v>158</v>
      </c>
      <c r="F101" t="s">
        <v>565</v>
      </c>
      <c r="G101" t="s">
        <v>570</v>
      </c>
      <c r="H101" t="s">
        <v>124</v>
      </c>
      <c r="I101" t="s">
        <v>85</v>
      </c>
      <c r="J101" t="s">
        <v>614</v>
      </c>
      <c r="K101">
        <v>4</v>
      </c>
      <c r="L101">
        <v>7.1</v>
      </c>
      <c r="M101">
        <v>7</v>
      </c>
      <c r="N101">
        <v>2</v>
      </c>
      <c r="O101">
        <v>2</v>
      </c>
      <c r="P101">
        <v>0</v>
      </c>
      <c r="Q101">
        <v>7</v>
      </c>
      <c r="R101">
        <v>0</v>
      </c>
      <c r="S101">
        <v>0</v>
      </c>
      <c r="T101">
        <v>3.23</v>
      </c>
      <c r="U101">
        <v>3.31</v>
      </c>
      <c r="V101">
        <v>28</v>
      </c>
      <c r="W101">
        <v>101</v>
      </c>
      <c r="X101">
        <v>67</v>
      </c>
      <c r="Y101">
        <v>18</v>
      </c>
      <c r="Z101">
        <v>15</v>
      </c>
      <c r="AA101">
        <v>10</v>
      </c>
      <c r="AB101">
        <v>11</v>
      </c>
      <c r="AC101">
        <v>5</v>
      </c>
      <c r="AD101">
        <v>2</v>
      </c>
      <c r="AE101">
        <v>0</v>
      </c>
      <c r="AF101">
        <v>63</v>
      </c>
      <c r="AG101">
        <v>0</v>
      </c>
      <c r="AH101">
        <v>0</v>
      </c>
      <c r="AI101">
        <v>0</v>
      </c>
      <c r="AJ101">
        <v>28</v>
      </c>
      <c r="AK101">
        <v>3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0.99</v>
      </c>
      <c r="AR101">
        <v>0.23899999999999999</v>
      </c>
      <c r="AS101">
        <v>2.34</v>
      </c>
      <c r="AT101" s="2">
        <v>3.3999999999999998E-3</v>
      </c>
      <c r="AU101">
        <v>1.86</v>
      </c>
    </row>
    <row r="102" spans="1:47" x14ac:dyDescent="0.2">
      <c r="A102" t="s">
        <v>160</v>
      </c>
      <c r="B102" t="s">
        <v>652</v>
      </c>
      <c r="C102">
        <v>158</v>
      </c>
      <c r="D102" t="s">
        <v>334</v>
      </c>
      <c r="E102" t="s">
        <v>157</v>
      </c>
      <c r="F102" t="s">
        <v>59</v>
      </c>
      <c r="G102" t="s">
        <v>409</v>
      </c>
      <c r="H102" t="s">
        <v>73</v>
      </c>
      <c r="I102" t="s">
        <v>57</v>
      </c>
      <c r="J102" t="s">
        <v>615</v>
      </c>
      <c r="K102">
        <v>4</v>
      </c>
      <c r="L102">
        <v>5.2</v>
      </c>
      <c r="M102">
        <v>10</v>
      </c>
      <c r="N102">
        <v>5</v>
      </c>
      <c r="O102">
        <v>3</v>
      </c>
      <c r="P102">
        <v>1</v>
      </c>
      <c r="Q102">
        <v>7</v>
      </c>
      <c r="R102">
        <v>1</v>
      </c>
      <c r="S102">
        <v>0</v>
      </c>
      <c r="T102">
        <v>3.28</v>
      </c>
      <c r="U102">
        <v>3.32</v>
      </c>
      <c r="V102">
        <v>28</v>
      </c>
      <c r="W102">
        <v>98</v>
      </c>
      <c r="X102">
        <v>61</v>
      </c>
      <c r="Y102">
        <v>14</v>
      </c>
      <c r="Z102">
        <v>14</v>
      </c>
      <c r="AA102">
        <v>7</v>
      </c>
      <c r="AB102">
        <v>13</v>
      </c>
      <c r="AC102">
        <v>7</v>
      </c>
      <c r="AD102">
        <v>1</v>
      </c>
      <c r="AE102">
        <v>0</v>
      </c>
      <c r="AF102">
        <v>39</v>
      </c>
      <c r="AG102">
        <v>0</v>
      </c>
      <c r="AH102">
        <v>1</v>
      </c>
      <c r="AI102">
        <v>0</v>
      </c>
      <c r="AJ102">
        <v>27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0.73</v>
      </c>
      <c r="AR102">
        <v>-0.223</v>
      </c>
      <c r="AS102">
        <v>2.12</v>
      </c>
      <c r="AT102" s="2">
        <v>-3.8999999999999998E-3</v>
      </c>
      <c r="AU102">
        <v>-2</v>
      </c>
    </row>
    <row r="103" spans="1:47" x14ac:dyDescent="0.2">
      <c r="A103" t="s">
        <v>626</v>
      </c>
      <c r="B103" s="6"/>
      <c r="H103" t="s">
        <v>616</v>
      </c>
      <c r="J103" t="s">
        <v>617</v>
      </c>
      <c r="K103">
        <v>4.4000000000000004</v>
      </c>
      <c r="L103">
        <v>214.1</v>
      </c>
      <c r="M103">
        <v>186</v>
      </c>
      <c r="N103">
        <v>86</v>
      </c>
      <c r="O103">
        <v>78</v>
      </c>
      <c r="P103">
        <v>40</v>
      </c>
      <c r="Q103">
        <v>259</v>
      </c>
      <c r="R103">
        <v>31</v>
      </c>
      <c r="S103">
        <v>6</v>
      </c>
      <c r="T103">
        <v>3.28</v>
      </c>
      <c r="U103">
        <v>3.32</v>
      </c>
      <c r="V103">
        <v>859</v>
      </c>
      <c r="W103">
        <v>3332</v>
      </c>
      <c r="X103" s="3">
        <v>0.66</v>
      </c>
      <c r="Y103" s="3">
        <v>0.18</v>
      </c>
      <c r="Z103" s="3">
        <v>0.14000000000000001</v>
      </c>
      <c r="AA103">
        <v>0.81</v>
      </c>
      <c r="AC103" s="3">
        <v>0.27</v>
      </c>
      <c r="AD103" s="3">
        <v>7.0000000000000007E-2</v>
      </c>
      <c r="AE103">
        <v>0</v>
      </c>
      <c r="AF103">
        <v>60</v>
      </c>
      <c r="AG103">
        <v>7</v>
      </c>
      <c r="AH103">
        <v>4</v>
      </c>
      <c r="AI103">
        <v>2</v>
      </c>
      <c r="AJ103">
        <v>810</v>
      </c>
      <c r="AK103">
        <v>37</v>
      </c>
      <c r="AL103">
        <v>1</v>
      </c>
      <c r="AM103">
        <v>1</v>
      </c>
      <c r="AN103">
        <v>14</v>
      </c>
      <c r="AO103">
        <v>1</v>
      </c>
      <c r="AP103">
        <v>8</v>
      </c>
      <c r="AQ103">
        <v>0.96</v>
      </c>
      <c r="AR103">
        <v>3.6150000000000002</v>
      </c>
      <c r="AS103">
        <v>1.35</v>
      </c>
      <c r="AT103" s="2">
        <v>2.8500000000000001E-2</v>
      </c>
      <c r="AU103">
        <v>38.18</v>
      </c>
    </row>
    <row r="105" spans="1:47" x14ac:dyDescent="0.2">
      <c r="A105" t="s">
        <v>639</v>
      </c>
      <c r="B105" t="s">
        <v>652</v>
      </c>
      <c r="C105">
        <v>2</v>
      </c>
      <c r="D105" t="s">
        <v>627</v>
      </c>
      <c r="E105" t="s">
        <v>157</v>
      </c>
      <c r="F105" t="s">
        <v>77</v>
      </c>
      <c r="G105" t="s">
        <v>409</v>
      </c>
      <c r="H105" t="s">
        <v>189</v>
      </c>
      <c r="I105" t="s">
        <v>66</v>
      </c>
      <c r="K105">
        <v>99</v>
      </c>
      <c r="L105">
        <v>7</v>
      </c>
      <c r="M105">
        <v>1</v>
      </c>
      <c r="N105">
        <v>1</v>
      </c>
      <c r="O105">
        <v>1</v>
      </c>
      <c r="P105">
        <v>1</v>
      </c>
      <c r="Q105">
        <v>9</v>
      </c>
      <c r="R105">
        <v>0</v>
      </c>
      <c r="S105">
        <v>1</v>
      </c>
      <c r="T105">
        <v>1.29</v>
      </c>
      <c r="U105">
        <v>1.5</v>
      </c>
      <c r="V105">
        <v>23</v>
      </c>
      <c r="W105">
        <v>108</v>
      </c>
      <c r="X105">
        <v>67</v>
      </c>
      <c r="Y105">
        <v>19</v>
      </c>
      <c r="Z105">
        <v>17</v>
      </c>
      <c r="AA105">
        <v>4</v>
      </c>
      <c r="AB105">
        <v>8</v>
      </c>
      <c r="AC105">
        <v>1</v>
      </c>
      <c r="AD105">
        <v>2</v>
      </c>
      <c r="AE105">
        <v>0</v>
      </c>
      <c r="AF105">
        <v>79</v>
      </c>
      <c r="AG105">
        <v>0</v>
      </c>
      <c r="AH105">
        <v>0</v>
      </c>
      <c r="AI105">
        <v>0</v>
      </c>
      <c r="AJ105">
        <v>21</v>
      </c>
      <c r="AK105">
        <v>0</v>
      </c>
      <c r="AL105">
        <v>1</v>
      </c>
      <c r="AM105">
        <v>0</v>
      </c>
      <c r="AN105">
        <v>1</v>
      </c>
      <c r="AO105">
        <v>0</v>
      </c>
      <c r="AP105">
        <v>0</v>
      </c>
      <c r="AQ105">
        <v>1.1399999999999999</v>
      </c>
      <c r="AR105" s="2">
        <v>0.33300000000000002</v>
      </c>
      <c r="AS105">
        <v>1.18</v>
      </c>
      <c r="AT105" s="2">
        <v>2.0999999999999999E-3</v>
      </c>
      <c r="AU105">
        <v>2.83</v>
      </c>
    </row>
    <row r="106" spans="1:47" x14ac:dyDescent="0.2">
      <c r="A106" t="s">
        <v>639</v>
      </c>
      <c r="B106" t="s">
        <v>652</v>
      </c>
      <c r="C106">
        <v>6</v>
      </c>
      <c r="D106" t="s">
        <v>413</v>
      </c>
      <c r="E106" t="s">
        <v>158</v>
      </c>
      <c r="F106" t="s">
        <v>72</v>
      </c>
      <c r="G106" t="s">
        <v>410</v>
      </c>
      <c r="H106" t="s">
        <v>110</v>
      </c>
      <c r="I106" t="s">
        <v>66</v>
      </c>
      <c r="J106" t="s">
        <v>61</v>
      </c>
      <c r="K106">
        <v>4</v>
      </c>
      <c r="L106">
        <v>7</v>
      </c>
      <c r="M106">
        <v>0</v>
      </c>
      <c r="N106">
        <v>0</v>
      </c>
      <c r="O106">
        <v>0</v>
      </c>
      <c r="P106">
        <v>6</v>
      </c>
      <c r="Q106">
        <v>8</v>
      </c>
      <c r="R106">
        <v>0</v>
      </c>
      <c r="S106">
        <v>1</v>
      </c>
      <c r="T106">
        <v>0.64</v>
      </c>
      <c r="U106">
        <v>2.71</v>
      </c>
      <c r="V106">
        <v>28</v>
      </c>
      <c r="W106">
        <v>117</v>
      </c>
      <c r="X106">
        <v>75</v>
      </c>
      <c r="Y106">
        <v>22</v>
      </c>
      <c r="Z106">
        <v>18</v>
      </c>
      <c r="AA106">
        <v>8</v>
      </c>
      <c r="AB106">
        <v>5</v>
      </c>
      <c r="AC106">
        <v>2</v>
      </c>
      <c r="AD106">
        <v>1</v>
      </c>
      <c r="AE106">
        <v>0</v>
      </c>
      <c r="AF106">
        <v>79</v>
      </c>
      <c r="AG106">
        <v>0</v>
      </c>
      <c r="AH106">
        <v>0</v>
      </c>
      <c r="AI106">
        <v>0</v>
      </c>
      <c r="AJ106">
        <v>21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1.22</v>
      </c>
      <c r="AR106" s="2">
        <v>0.44</v>
      </c>
      <c r="AS106">
        <v>1.08</v>
      </c>
      <c r="AT106" s="2">
        <v>2.3999999999999998E-3</v>
      </c>
      <c r="AU106">
        <v>4.0199999999999996</v>
      </c>
    </row>
    <row r="107" spans="1:47" x14ac:dyDescent="0.2">
      <c r="A107" t="s">
        <v>639</v>
      </c>
      <c r="B107" t="s">
        <v>652</v>
      </c>
      <c r="C107">
        <v>11</v>
      </c>
      <c r="D107" t="s">
        <v>223</v>
      </c>
      <c r="E107" t="s">
        <v>157</v>
      </c>
      <c r="F107" t="s">
        <v>80</v>
      </c>
      <c r="G107" t="s">
        <v>409</v>
      </c>
      <c r="H107" t="s">
        <v>166</v>
      </c>
      <c r="I107" t="s">
        <v>57</v>
      </c>
      <c r="J107" t="s">
        <v>67</v>
      </c>
      <c r="K107">
        <v>5</v>
      </c>
      <c r="L107">
        <v>5.2</v>
      </c>
      <c r="M107">
        <v>10</v>
      </c>
      <c r="N107">
        <v>4</v>
      </c>
      <c r="O107">
        <v>4</v>
      </c>
      <c r="P107">
        <v>1</v>
      </c>
      <c r="Q107">
        <v>7</v>
      </c>
      <c r="R107">
        <v>2</v>
      </c>
      <c r="S107">
        <v>0</v>
      </c>
      <c r="T107">
        <v>2.29</v>
      </c>
      <c r="U107">
        <v>3.62</v>
      </c>
      <c r="V107">
        <v>28</v>
      </c>
      <c r="W107">
        <v>115</v>
      </c>
      <c r="X107">
        <v>75</v>
      </c>
      <c r="Y107">
        <v>18</v>
      </c>
      <c r="Z107">
        <v>13</v>
      </c>
      <c r="AA107">
        <v>5</v>
      </c>
      <c r="AB107">
        <v>15</v>
      </c>
      <c r="AC107">
        <v>9</v>
      </c>
      <c r="AD107">
        <v>1</v>
      </c>
      <c r="AE107">
        <v>0</v>
      </c>
      <c r="AF107">
        <v>39</v>
      </c>
      <c r="AG107">
        <v>0</v>
      </c>
      <c r="AH107">
        <v>0</v>
      </c>
      <c r="AI107">
        <v>0</v>
      </c>
      <c r="AJ107">
        <v>27</v>
      </c>
      <c r="AK107">
        <v>2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0.66</v>
      </c>
      <c r="AR107" s="2">
        <v>-0.14799999999999999</v>
      </c>
      <c r="AS107">
        <v>0.88</v>
      </c>
      <c r="AT107" s="2">
        <v>-1.1999999999999999E-3</v>
      </c>
      <c r="AU107">
        <v>-0.9</v>
      </c>
    </row>
    <row r="108" spans="1:47" x14ac:dyDescent="0.2">
      <c r="A108" t="s">
        <v>639</v>
      </c>
      <c r="B108" t="s">
        <v>652</v>
      </c>
      <c r="C108">
        <v>16</v>
      </c>
      <c r="D108" t="s">
        <v>164</v>
      </c>
      <c r="E108" t="s">
        <v>157</v>
      </c>
      <c r="F108" t="s">
        <v>135</v>
      </c>
      <c r="G108" t="s">
        <v>411</v>
      </c>
      <c r="H108" t="s">
        <v>386</v>
      </c>
      <c r="I108" t="s">
        <v>66</v>
      </c>
      <c r="J108" t="s">
        <v>552</v>
      </c>
      <c r="K108">
        <v>4</v>
      </c>
      <c r="L108">
        <v>6.2</v>
      </c>
      <c r="M108">
        <v>5</v>
      </c>
      <c r="N108">
        <v>1</v>
      </c>
      <c r="O108">
        <v>1</v>
      </c>
      <c r="P108">
        <v>3</v>
      </c>
      <c r="Q108">
        <v>8</v>
      </c>
      <c r="R108">
        <v>0</v>
      </c>
      <c r="S108">
        <v>0</v>
      </c>
      <c r="T108">
        <v>2.0499999999999998</v>
      </c>
      <c r="U108">
        <v>3.25</v>
      </c>
      <c r="V108">
        <v>27</v>
      </c>
      <c r="W108">
        <v>112</v>
      </c>
      <c r="X108">
        <v>68</v>
      </c>
      <c r="Y108">
        <v>25</v>
      </c>
      <c r="Z108">
        <v>6</v>
      </c>
      <c r="AA108">
        <v>4</v>
      </c>
      <c r="AB108">
        <v>12</v>
      </c>
      <c r="AC108">
        <v>8</v>
      </c>
      <c r="AD108">
        <v>1</v>
      </c>
      <c r="AE108">
        <v>0</v>
      </c>
      <c r="AF108">
        <v>65</v>
      </c>
      <c r="AG108">
        <v>0</v>
      </c>
      <c r="AH108">
        <v>1</v>
      </c>
      <c r="AI108">
        <v>0</v>
      </c>
      <c r="AJ108">
        <v>24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1.18</v>
      </c>
      <c r="AR108" s="2">
        <v>0.247</v>
      </c>
      <c r="AS108">
        <v>1.26</v>
      </c>
      <c r="AT108" s="2">
        <v>1.6000000000000001E-3</v>
      </c>
      <c r="AU108">
        <v>2.19</v>
      </c>
    </row>
    <row r="109" spans="1:47" x14ac:dyDescent="0.2">
      <c r="A109" t="s">
        <v>639</v>
      </c>
      <c r="B109" t="s">
        <v>652</v>
      </c>
      <c r="C109">
        <v>20</v>
      </c>
      <c r="D109" t="s">
        <v>347</v>
      </c>
      <c r="E109" t="s">
        <v>158</v>
      </c>
      <c r="F109" t="s">
        <v>596</v>
      </c>
      <c r="G109" t="s">
        <v>570</v>
      </c>
      <c r="H109" t="s">
        <v>432</v>
      </c>
      <c r="I109" t="s">
        <v>66</v>
      </c>
      <c r="K109">
        <v>4</v>
      </c>
      <c r="L109">
        <v>6.1</v>
      </c>
      <c r="M109">
        <v>3</v>
      </c>
      <c r="N109">
        <v>2</v>
      </c>
      <c r="O109">
        <v>2</v>
      </c>
      <c r="P109">
        <v>2</v>
      </c>
      <c r="Q109">
        <v>10</v>
      </c>
      <c r="R109">
        <v>0</v>
      </c>
      <c r="S109">
        <v>0</v>
      </c>
      <c r="T109">
        <v>2.2000000000000002</v>
      </c>
      <c r="U109">
        <v>2.82</v>
      </c>
      <c r="V109">
        <v>23</v>
      </c>
      <c r="W109">
        <v>120</v>
      </c>
      <c r="X109">
        <v>76</v>
      </c>
      <c r="Y109">
        <v>15</v>
      </c>
      <c r="Z109">
        <v>18</v>
      </c>
      <c r="AA109">
        <v>3</v>
      </c>
      <c r="AB109">
        <v>8</v>
      </c>
      <c r="AC109">
        <v>5</v>
      </c>
      <c r="AD109">
        <v>1</v>
      </c>
      <c r="AE109">
        <v>0</v>
      </c>
      <c r="AF109">
        <v>67</v>
      </c>
      <c r="AG109">
        <v>0</v>
      </c>
      <c r="AH109">
        <v>1</v>
      </c>
      <c r="AI109">
        <v>0</v>
      </c>
      <c r="AJ109">
        <v>21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0.4</v>
      </c>
      <c r="AR109" s="2">
        <v>0.15</v>
      </c>
      <c r="AS109">
        <v>0.46</v>
      </c>
      <c r="AT109" s="2">
        <v>1.1000000000000001E-3</v>
      </c>
      <c r="AU109">
        <v>2.44</v>
      </c>
    </row>
    <row r="110" spans="1:47" x14ac:dyDescent="0.2">
      <c r="A110" t="s">
        <v>639</v>
      </c>
      <c r="B110" t="s">
        <v>652</v>
      </c>
      <c r="C110">
        <v>24</v>
      </c>
      <c r="D110" t="s">
        <v>63</v>
      </c>
      <c r="E110" t="s">
        <v>157</v>
      </c>
      <c r="F110" t="s">
        <v>179</v>
      </c>
      <c r="G110" t="s">
        <v>411</v>
      </c>
      <c r="H110" t="s">
        <v>189</v>
      </c>
      <c r="I110" t="s">
        <v>85</v>
      </c>
      <c r="J110" t="s">
        <v>553</v>
      </c>
      <c r="K110">
        <v>4</v>
      </c>
      <c r="L110">
        <v>8</v>
      </c>
      <c r="M110">
        <v>4</v>
      </c>
      <c r="N110">
        <v>1</v>
      </c>
      <c r="O110">
        <v>1</v>
      </c>
      <c r="P110">
        <v>6</v>
      </c>
      <c r="Q110">
        <v>3</v>
      </c>
      <c r="R110">
        <v>1</v>
      </c>
      <c r="S110">
        <v>0</v>
      </c>
      <c r="T110">
        <v>1.99</v>
      </c>
      <c r="U110">
        <v>3.51</v>
      </c>
      <c r="V110">
        <v>30</v>
      </c>
      <c r="W110">
        <v>118</v>
      </c>
      <c r="X110">
        <v>65</v>
      </c>
      <c r="Y110">
        <v>21</v>
      </c>
      <c r="Z110">
        <v>6</v>
      </c>
      <c r="AA110">
        <v>10</v>
      </c>
      <c r="AB110">
        <v>11</v>
      </c>
      <c r="AC110">
        <v>5</v>
      </c>
      <c r="AD110">
        <v>0</v>
      </c>
      <c r="AE110">
        <v>0</v>
      </c>
      <c r="AF110">
        <v>67</v>
      </c>
      <c r="AG110">
        <v>0</v>
      </c>
      <c r="AH110">
        <v>1</v>
      </c>
      <c r="AI110">
        <v>0</v>
      </c>
      <c r="AJ110">
        <v>24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0</v>
      </c>
      <c r="AQ110">
        <v>1.39</v>
      </c>
      <c r="AR110" s="2">
        <v>0.55000000000000004</v>
      </c>
      <c r="AS110">
        <v>1.64</v>
      </c>
      <c r="AT110" s="2">
        <v>3.8999999999999998E-3</v>
      </c>
      <c r="AU110">
        <v>3.55</v>
      </c>
    </row>
    <row r="111" spans="1:47" x14ac:dyDescent="0.2">
      <c r="A111" t="s">
        <v>639</v>
      </c>
      <c r="B111" t="s">
        <v>652</v>
      </c>
      <c r="C111">
        <v>28</v>
      </c>
      <c r="D111" t="s">
        <v>68</v>
      </c>
      <c r="E111" t="s">
        <v>157</v>
      </c>
      <c r="F111" t="s">
        <v>620</v>
      </c>
      <c r="G111" t="s">
        <v>570</v>
      </c>
      <c r="H111" t="s">
        <v>121</v>
      </c>
      <c r="I111" t="s">
        <v>66</v>
      </c>
      <c r="J111" t="s">
        <v>628</v>
      </c>
      <c r="K111">
        <v>4</v>
      </c>
      <c r="L111">
        <v>7</v>
      </c>
      <c r="M111">
        <v>4</v>
      </c>
      <c r="N111">
        <v>4</v>
      </c>
      <c r="O111">
        <v>4</v>
      </c>
      <c r="P111">
        <v>4</v>
      </c>
      <c r="Q111">
        <v>10</v>
      </c>
      <c r="R111">
        <v>1</v>
      </c>
      <c r="S111">
        <v>1</v>
      </c>
      <c r="T111">
        <v>2.4500000000000002</v>
      </c>
      <c r="U111">
        <v>3.63</v>
      </c>
      <c r="V111">
        <v>30</v>
      </c>
      <c r="W111">
        <v>105</v>
      </c>
      <c r="X111">
        <v>64</v>
      </c>
      <c r="Y111">
        <v>22</v>
      </c>
      <c r="Z111">
        <v>17</v>
      </c>
      <c r="AA111">
        <v>11</v>
      </c>
      <c r="AB111">
        <v>4</v>
      </c>
      <c r="AC111">
        <v>2</v>
      </c>
      <c r="AD111">
        <v>1</v>
      </c>
      <c r="AE111">
        <v>0</v>
      </c>
      <c r="AF111">
        <v>59</v>
      </c>
      <c r="AG111">
        <v>0</v>
      </c>
      <c r="AH111">
        <v>0</v>
      </c>
      <c r="AI111">
        <v>0</v>
      </c>
      <c r="AJ111">
        <v>24</v>
      </c>
      <c r="AK111">
        <v>1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1.1299999999999999</v>
      </c>
      <c r="AR111" s="2">
        <v>1.2999999999999999E-2</v>
      </c>
      <c r="AS111">
        <v>1.23</v>
      </c>
      <c r="AT111" s="2">
        <v>1E-4</v>
      </c>
      <c r="AU111">
        <v>-0.45</v>
      </c>
    </row>
    <row r="112" spans="1:47" x14ac:dyDescent="0.2">
      <c r="A112" t="s">
        <v>639</v>
      </c>
      <c r="B112" t="s">
        <v>652</v>
      </c>
      <c r="C112">
        <v>33</v>
      </c>
      <c r="D112" t="s">
        <v>476</v>
      </c>
      <c r="E112" t="s">
        <v>158</v>
      </c>
      <c r="F112" t="s">
        <v>59</v>
      </c>
      <c r="G112" t="s">
        <v>409</v>
      </c>
      <c r="H112" t="s">
        <v>629</v>
      </c>
      <c r="I112" t="s">
        <v>57</v>
      </c>
      <c r="J112" t="s">
        <v>630</v>
      </c>
      <c r="K112">
        <v>5</v>
      </c>
      <c r="L112">
        <v>5</v>
      </c>
      <c r="M112">
        <v>10</v>
      </c>
      <c r="N112">
        <v>8</v>
      </c>
      <c r="O112">
        <v>7</v>
      </c>
      <c r="P112">
        <v>1</v>
      </c>
      <c r="Q112">
        <v>7</v>
      </c>
      <c r="R112">
        <v>2</v>
      </c>
      <c r="S112">
        <v>1</v>
      </c>
      <c r="T112">
        <v>3.42</v>
      </c>
      <c r="U112">
        <v>3.94</v>
      </c>
      <c r="V112">
        <v>25</v>
      </c>
      <c r="W112">
        <v>88</v>
      </c>
      <c r="X112">
        <v>57</v>
      </c>
      <c r="Y112">
        <v>11</v>
      </c>
      <c r="Z112">
        <v>13</v>
      </c>
      <c r="AA112">
        <v>2</v>
      </c>
      <c r="AB112">
        <v>14</v>
      </c>
      <c r="AC112">
        <v>7</v>
      </c>
      <c r="AD112">
        <v>3</v>
      </c>
      <c r="AE112">
        <v>0</v>
      </c>
      <c r="AF112">
        <v>23</v>
      </c>
      <c r="AG112">
        <v>0</v>
      </c>
      <c r="AH112">
        <v>0</v>
      </c>
      <c r="AI112">
        <v>0</v>
      </c>
      <c r="AJ112">
        <v>22</v>
      </c>
      <c r="AK112">
        <v>2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0.57999999999999996</v>
      </c>
      <c r="AR112" s="2">
        <v>-0.28000000000000003</v>
      </c>
      <c r="AS112">
        <v>0.74</v>
      </c>
      <c r="AT112" s="2">
        <v>-2.0999999999999999E-3</v>
      </c>
      <c r="AU112">
        <v>-5.48</v>
      </c>
    </row>
    <row r="113" spans="1:47" x14ac:dyDescent="0.2">
      <c r="A113" t="s">
        <v>639</v>
      </c>
      <c r="B113" t="s">
        <v>652</v>
      </c>
      <c r="C113">
        <v>38</v>
      </c>
      <c r="D113" t="s">
        <v>631</v>
      </c>
      <c r="E113" t="s">
        <v>157</v>
      </c>
      <c r="F113" t="s">
        <v>69</v>
      </c>
      <c r="G113" t="s">
        <v>411</v>
      </c>
      <c r="H113" t="s">
        <v>136</v>
      </c>
      <c r="I113" t="s">
        <v>66</v>
      </c>
      <c r="K113">
        <v>4</v>
      </c>
      <c r="L113">
        <v>7</v>
      </c>
      <c r="M113">
        <v>2</v>
      </c>
      <c r="N113">
        <v>2</v>
      </c>
      <c r="O113">
        <v>0</v>
      </c>
      <c r="P113">
        <v>3</v>
      </c>
      <c r="Q113">
        <v>10</v>
      </c>
      <c r="R113">
        <v>0</v>
      </c>
      <c r="S113">
        <v>0</v>
      </c>
      <c r="T113">
        <v>3.02</v>
      </c>
      <c r="U113">
        <v>3.67</v>
      </c>
      <c r="V113">
        <v>27</v>
      </c>
      <c r="W113">
        <v>122</v>
      </c>
      <c r="X113">
        <v>77</v>
      </c>
      <c r="Y113">
        <v>25</v>
      </c>
      <c r="Z113">
        <v>16</v>
      </c>
      <c r="AA113">
        <v>4</v>
      </c>
      <c r="AB113">
        <v>10</v>
      </c>
      <c r="AC113">
        <v>2</v>
      </c>
      <c r="AD113">
        <v>2</v>
      </c>
      <c r="AE113">
        <v>0</v>
      </c>
      <c r="AF113">
        <v>76</v>
      </c>
      <c r="AG113">
        <v>1</v>
      </c>
      <c r="AH113">
        <v>0</v>
      </c>
      <c r="AI113">
        <v>0</v>
      </c>
      <c r="AJ113">
        <v>24</v>
      </c>
      <c r="AK113">
        <v>0</v>
      </c>
      <c r="AL113">
        <v>1</v>
      </c>
      <c r="AM113">
        <v>0</v>
      </c>
      <c r="AN113">
        <v>0</v>
      </c>
      <c r="AO113">
        <v>0</v>
      </c>
      <c r="AP113">
        <v>1</v>
      </c>
      <c r="AQ113">
        <v>0.81</v>
      </c>
      <c r="AR113" s="2">
        <v>8.5999999999999993E-2</v>
      </c>
      <c r="AS113">
        <v>0.92</v>
      </c>
      <c r="AT113" s="2">
        <v>5.9999999999999995E-4</v>
      </c>
      <c r="AU113">
        <v>1.63</v>
      </c>
    </row>
    <row r="114" spans="1:47" x14ac:dyDescent="0.2">
      <c r="A114" t="s">
        <v>639</v>
      </c>
      <c r="B114" t="s">
        <v>652</v>
      </c>
      <c r="C114">
        <v>42</v>
      </c>
      <c r="D114" t="s">
        <v>632</v>
      </c>
      <c r="E114" t="s">
        <v>158</v>
      </c>
      <c r="F114" t="s">
        <v>88</v>
      </c>
      <c r="G114" t="s">
        <v>410</v>
      </c>
      <c r="H114" t="s">
        <v>633</v>
      </c>
      <c r="I114" t="s">
        <v>52</v>
      </c>
      <c r="K114">
        <v>4</v>
      </c>
      <c r="L114">
        <v>5</v>
      </c>
      <c r="M114">
        <v>5</v>
      </c>
      <c r="N114">
        <v>7</v>
      </c>
      <c r="O114">
        <v>7</v>
      </c>
      <c r="P114">
        <v>4</v>
      </c>
      <c r="Q114">
        <v>3</v>
      </c>
      <c r="R114">
        <v>2</v>
      </c>
      <c r="S114">
        <v>0</v>
      </c>
      <c r="T114">
        <v>3.76</v>
      </c>
      <c r="U114">
        <v>4.13</v>
      </c>
      <c r="V114">
        <v>24</v>
      </c>
      <c r="W114">
        <v>99</v>
      </c>
      <c r="X114">
        <v>58</v>
      </c>
      <c r="Y114">
        <v>22</v>
      </c>
      <c r="Z114">
        <v>6</v>
      </c>
      <c r="AA114">
        <v>9</v>
      </c>
      <c r="AB114">
        <v>8</v>
      </c>
      <c r="AC114">
        <v>0</v>
      </c>
      <c r="AD114">
        <v>2</v>
      </c>
      <c r="AE114">
        <v>0</v>
      </c>
      <c r="AF114">
        <v>28</v>
      </c>
      <c r="AG114">
        <v>1</v>
      </c>
      <c r="AH114">
        <v>0</v>
      </c>
      <c r="AI114">
        <v>0</v>
      </c>
      <c r="AJ114">
        <v>20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1.08</v>
      </c>
      <c r="AR114" s="2">
        <v>-0.46</v>
      </c>
      <c r="AS114">
        <v>1.23</v>
      </c>
      <c r="AT114" s="2">
        <v>-3.0999999999999999E-3</v>
      </c>
      <c r="AU114">
        <v>-4.13</v>
      </c>
    </row>
    <row r="115" spans="1:47" x14ac:dyDescent="0.2">
      <c r="A115" t="s">
        <v>639</v>
      </c>
      <c r="B115" t="s">
        <v>652</v>
      </c>
      <c r="C115">
        <v>47</v>
      </c>
      <c r="D115" t="s">
        <v>424</v>
      </c>
      <c r="E115" t="s">
        <v>158</v>
      </c>
      <c r="F115" t="s">
        <v>69</v>
      </c>
      <c r="G115" t="s">
        <v>411</v>
      </c>
      <c r="H115" t="s">
        <v>404</v>
      </c>
      <c r="I115" t="s">
        <v>57</v>
      </c>
      <c r="J115" t="s">
        <v>443</v>
      </c>
      <c r="K115">
        <v>4</v>
      </c>
      <c r="L115">
        <v>6</v>
      </c>
      <c r="M115">
        <v>4</v>
      </c>
      <c r="N115">
        <v>4</v>
      </c>
      <c r="O115">
        <v>4</v>
      </c>
      <c r="P115">
        <v>4</v>
      </c>
      <c r="Q115">
        <v>5</v>
      </c>
      <c r="R115">
        <v>1</v>
      </c>
      <c r="S115">
        <v>3</v>
      </c>
      <c r="T115">
        <v>3.95</v>
      </c>
      <c r="U115">
        <v>4.3899999999999997</v>
      </c>
      <c r="V115">
        <v>29</v>
      </c>
      <c r="W115">
        <v>123</v>
      </c>
      <c r="X115">
        <v>73</v>
      </c>
      <c r="Y115">
        <v>21</v>
      </c>
      <c r="Z115">
        <v>10</v>
      </c>
      <c r="AA115">
        <v>3</v>
      </c>
      <c r="AB115">
        <v>14</v>
      </c>
      <c r="AC115">
        <v>6</v>
      </c>
      <c r="AD115">
        <v>1</v>
      </c>
      <c r="AE115">
        <v>0</v>
      </c>
      <c r="AF115">
        <v>49</v>
      </c>
      <c r="AG115">
        <v>0</v>
      </c>
      <c r="AH115">
        <v>0</v>
      </c>
      <c r="AI115">
        <v>0</v>
      </c>
      <c r="AJ115">
        <v>22</v>
      </c>
      <c r="AK115">
        <v>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1.06</v>
      </c>
      <c r="AR115" s="2">
        <v>-8.4000000000000005E-2</v>
      </c>
      <c r="AS115">
        <v>1.24</v>
      </c>
      <c r="AT115" s="2">
        <v>-5.9999999999999995E-4</v>
      </c>
      <c r="AU115">
        <v>-0.55000000000000004</v>
      </c>
    </row>
    <row r="116" spans="1:47" x14ac:dyDescent="0.2">
      <c r="A116" t="s">
        <v>639</v>
      </c>
      <c r="B116" t="s">
        <v>652</v>
      </c>
      <c r="C116">
        <v>52</v>
      </c>
      <c r="D116" t="s">
        <v>400</v>
      </c>
      <c r="E116" t="s">
        <v>158</v>
      </c>
      <c r="F116" t="s">
        <v>117</v>
      </c>
      <c r="G116" t="s">
        <v>410</v>
      </c>
      <c r="H116" t="s">
        <v>114</v>
      </c>
      <c r="I116" t="s">
        <v>57</v>
      </c>
      <c r="J116" t="s">
        <v>240</v>
      </c>
      <c r="K116">
        <v>4</v>
      </c>
      <c r="L116">
        <v>6</v>
      </c>
      <c r="M116">
        <v>4</v>
      </c>
      <c r="N116">
        <v>4</v>
      </c>
      <c r="O116">
        <v>2</v>
      </c>
      <c r="P116">
        <v>1</v>
      </c>
      <c r="Q116">
        <v>8</v>
      </c>
      <c r="R116">
        <v>1</v>
      </c>
      <c r="S116">
        <v>2</v>
      </c>
      <c r="T116">
        <v>3.87</v>
      </c>
      <c r="U116">
        <v>4.37</v>
      </c>
      <c r="V116">
        <v>26</v>
      </c>
      <c r="W116">
        <v>109</v>
      </c>
      <c r="X116">
        <v>68</v>
      </c>
      <c r="Y116">
        <v>17</v>
      </c>
      <c r="Z116">
        <v>17</v>
      </c>
      <c r="AA116">
        <v>6</v>
      </c>
      <c r="AB116">
        <v>9</v>
      </c>
      <c r="AC116">
        <v>2</v>
      </c>
      <c r="AD116">
        <v>2</v>
      </c>
      <c r="AE116">
        <v>0</v>
      </c>
      <c r="AF116">
        <v>59</v>
      </c>
      <c r="AG116">
        <v>3</v>
      </c>
      <c r="AH116">
        <v>0</v>
      </c>
      <c r="AI116">
        <v>0</v>
      </c>
      <c r="AJ116">
        <v>22</v>
      </c>
      <c r="AK116">
        <v>2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0.68</v>
      </c>
      <c r="AR116" s="2">
        <v>-0.13200000000000001</v>
      </c>
      <c r="AS116">
        <v>0.64</v>
      </c>
      <c r="AT116" s="2">
        <v>-8.0000000000000004E-4</v>
      </c>
      <c r="AU116">
        <v>-0.55000000000000004</v>
      </c>
    </row>
    <row r="117" spans="1:47" x14ac:dyDescent="0.2">
      <c r="A117" t="s">
        <v>639</v>
      </c>
      <c r="B117" t="s">
        <v>652</v>
      </c>
      <c r="C117">
        <v>57</v>
      </c>
      <c r="D117" t="s">
        <v>234</v>
      </c>
      <c r="E117" t="s">
        <v>157</v>
      </c>
      <c r="F117" t="s">
        <v>59</v>
      </c>
      <c r="G117" t="s">
        <v>409</v>
      </c>
      <c r="H117" s="5" t="s">
        <v>318</v>
      </c>
      <c r="I117" t="s">
        <v>66</v>
      </c>
      <c r="J117" t="s">
        <v>246</v>
      </c>
      <c r="K117">
        <v>4</v>
      </c>
      <c r="L117">
        <v>7</v>
      </c>
      <c r="M117">
        <v>9</v>
      </c>
      <c r="N117">
        <v>6</v>
      </c>
      <c r="O117">
        <v>2</v>
      </c>
      <c r="P117">
        <v>1</v>
      </c>
      <c r="Q117">
        <v>8</v>
      </c>
      <c r="R117">
        <v>0</v>
      </c>
      <c r="S117">
        <v>1</v>
      </c>
      <c r="T117">
        <v>3.76</v>
      </c>
      <c r="U117">
        <v>4.16</v>
      </c>
      <c r="V117">
        <v>35</v>
      </c>
      <c r="W117">
        <v>111</v>
      </c>
      <c r="X117" s="3">
        <v>81</v>
      </c>
      <c r="Y117" s="3">
        <v>13</v>
      </c>
      <c r="Z117" s="3">
        <v>21</v>
      </c>
      <c r="AA117">
        <v>11</v>
      </c>
      <c r="AB117">
        <v>14</v>
      </c>
      <c r="AC117" s="3">
        <v>5</v>
      </c>
      <c r="AD117" s="3">
        <v>3</v>
      </c>
      <c r="AE117">
        <v>0</v>
      </c>
      <c r="AF117">
        <v>50</v>
      </c>
      <c r="AG117">
        <v>1</v>
      </c>
      <c r="AH117">
        <v>0</v>
      </c>
      <c r="AI117">
        <v>0</v>
      </c>
      <c r="AJ117">
        <v>31</v>
      </c>
      <c r="AK117">
        <v>1</v>
      </c>
      <c r="AL117">
        <v>0</v>
      </c>
      <c r="AM117">
        <v>0</v>
      </c>
      <c r="AN117">
        <v>0</v>
      </c>
      <c r="AO117">
        <v>1</v>
      </c>
      <c r="AP117">
        <v>2</v>
      </c>
      <c r="AQ117">
        <v>0.91</v>
      </c>
      <c r="AR117" s="2">
        <v>-0.28799999999999998</v>
      </c>
      <c r="AS117">
        <v>0.77</v>
      </c>
      <c r="AT117" s="2">
        <v>-1.5E-3</v>
      </c>
      <c r="AU117">
        <v>-2.21</v>
      </c>
    </row>
    <row r="118" spans="1:47" x14ac:dyDescent="0.2">
      <c r="A118" t="s">
        <v>639</v>
      </c>
      <c r="B118" t="s">
        <v>652</v>
      </c>
      <c r="C118">
        <v>62</v>
      </c>
      <c r="D118" t="s">
        <v>427</v>
      </c>
      <c r="E118" t="s">
        <v>158</v>
      </c>
      <c r="F118" t="s">
        <v>77</v>
      </c>
      <c r="G118" t="s">
        <v>409</v>
      </c>
      <c r="H118" t="s">
        <v>174</v>
      </c>
      <c r="I118" t="s">
        <v>85</v>
      </c>
      <c r="J118" t="s">
        <v>115</v>
      </c>
      <c r="K118">
        <v>5</v>
      </c>
      <c r="L118">
        <v>8</v>
      </c>
      <c r="M118">
        <v>5</v>
      </c>
      <c r="N118">
        <v>5</v>
      </c>
      <c r="O118">
        <v>5</v>
      </c>
      <c r="P118">
        <v>3</v>
      </c>
      <c r="Q118">
        <v>7</v>
      </c>
      <c r="R118">
        <v>3</v>
      </c>
      <c r="S118">
        <v>1</v>
      </c>
      <c r="T118">
        <v>3.93</v>
      </c>
      <c r="U118">
        <v>4.4800000000000004</v>
      </c>
      <c r="V118">
        <v>34</v>
      </c>
      <c r="W118">
        <v>119</v>
      </c>
      <c r="X118">
        <v>77</v>
      </c>
      <c r="Y118">
        <v>17</v>
      </c>
      <c r="Z118">
        <v>15</v>
      </c>
      <c r="AA118">
        <v>14</v>
      </c>
      <c r="AB118">
        <v>9</v>
      </c>
      <c r="AC118">
        <v>2</v>
      </c>
      <c r="AD118">
        <v>0</v>
      </c>
      <c r="AE118">
        <v>0</v>
      </c>
      <c r="AF118">
        <v>56</v>
      </c>
      <c r="AG118">
        <v>0</v>
      </c>
      <c r="AH118">
        <v>0</v>
      </c>
      <c r="AI118">
        <v>0</v>
      </c>
      <c r="AJ118">
        <v>30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0.55000000000000004</v>
      </c>
      <c r="AR118">
        <v>-0.11</v>
      </c>
      <c r="AS118">
        <v>0.62</v>
      </c>
      <c r="AT118" s="2">
        <v>-6.9999999999999999E-4</v>
      </c>
      <c r="AU118">
        <v>-0.4</v>
      </c>
    </row>
    <row r="119" spans="1:47" x14ac:dyDescent="0.2">
      <c r="A119" t="s">
        <v>639</v>
      </c>
      <c r="B119" t="s">
        <v>652</v>
      </c>
      <c r="C119">
        <v>66</v>
      </c>
      <c r="D119" t="s">
        <v>186</v>
      </c>
      <c r="E119" t="s">
        <v>158</v>
      </c>
      <c r="F119" t="s">
        <v>55</v>
      </c>
      <c r="G119" t="s">
        <v>452</v>
      </c>
      <c r="H119" t="s">
        <v>189</v>
      </c>
      <c r="I119" t="s">
        <v>85</v>
      </c>
      <c r="K119">
        <v>4</v>
      </c>
      <c r="L119">
        <v>7.2</v>
      </c>
      <c r="M119">
        <v>6</v>
      </c>
      <c r="N119">
        <v>1</v>
      </c>
      <c r="O119">
        <v>1</v>
      </c>
      <c r="P119">
        <v>5</v>
      </c>
      <c r="Q119">
        <v>6</v>
      </c>
      <c r="R119">
        <v>0</v>
      </c>
      <c r="S119">
        <v>0</v>
      </c>
      <c r="T119">
        <v>3.71</v>
      </c>
      <c r="U119">
        <v>4.41</v>
      </c>
      <c r="V119">
        <v>31</v>
      </c>
      <c r="W119">
        <v>118</v>
      </c>
      <c r="X119">
        <v>76</v>
      </c>
      <c r="Y119">
        <v>26</v>
      </c>
      <c r="Z119">
        <v>9</v>
      </c>
      <c r="AA119">
        <v>11</v>
      </c>
      <c r="AB119">
        <v>9</v>
      </c>
      <c r="AC119">
        <v>6</v>
      </c>
      <c r="AD119">
        <v>1</v>
      </c>
      <c r="AE119">
        <v>0</v>
      </c>
      <c r="AF119">
        <v>64</v>
      </c>
      <c r="AG119">
        <v>0</v>
      </c>
      <c r="AH119">
        <v>0</v>
      </c>
      <c r="AI119">
        <v>0</v>
      </c>
      <c r="AJ119">
        <v>26</v>
      </c>
      <c r="AK119">
        <v>3</v>
      </c>
      <c r="AL119">
        <v>0</v>
      </c>
      <c r="AM119">
        <v>0</v>
      </c>
      <c r="AN119">
        <v>2</v>
      </c>
      <c r="AO119">
        <v>0</v>
      </c>
      <c r="AP119">
        <v>0</v>
      </c>
      <c r="AQ119">
        <v>1.49</v>
      </c>
      <c r="AR119">
        <v>0.40300000000000002</v>
      </c>
      <c r="AS119">
        <v>1.1599999999999999</v>
      </c>
      <c r="AT119" s="2">
        <v>1.9E-3</v>
      </c>
      <c r="AU119">
        <v>3.34</v>
      </c>
    </row>
    <row r="120" spans="1:47" x14ac:dyDescent="0.2">
      <c r="A120" t="s">
        <v>639</v>
      </c>
      <c r="B120" t="s">
        <v>652</v>
      </c>
      <c r="C120">
        <v>70</v>
      </c>
      <c r="D120" t="s">
        <v>358</v>
      </c>
      <c r="E120" t="s">
        <v>157</v>
      </c>
      <c r="F120" t="s">
        <v>80</v>
      </c>
      <c r="G120" t="s">
        <v>409</v>
      </c>
      <c r="H120" t="s">
        <v>262</v>
      </c>
      <c r="I120" t="s">
        <v>564</v>
      </c>
      <c r="J120" t="s">
        <v>118</v>
      </c>
      <c r="K120">
        <v>4</v>
      </c>
      <c r="L120">
        <v>9</v>
      </c>
      <c r="M120">
        <v>4</v>
      </c>
      <c r="N120">
        <v>0</v>
      </c>
      <c r="O120">
        <v>0</v>
      </c>
      <c r="P120">
        <v>0</v>
      </c>
      <c r="Q120">
        <v>8</v>
      </c>
      <c r="R120">
        <v>0</v>
      </c>
      <c r="S120">
        <v>0</v>
      </c>
      <c r="T120">
        <v>3.41</v>
      </c>
      <c r="U120">
        <v>4.16</v>
      </c>
      <c r="V120">
        <v>31</v>
      </c>
      <c r="W120">
        <v>117</v>
      </c>
      <c r="X120">
        <v>80</v>
      </c>
      <c r="Y120">
        <v>26</v>
      </c>
      <c r="Z120">
        <v>9</v>
      </c>
      <c r="AA120">
        <v>12</v>
      </c>
      <c r="AB120">
        <v>11</v>
      </c>
      <c r="AC120">
        <v>3</v>
      </c>
      <c r="AD120">
        <v>2</v>
      </c>
      <c r="AE120">
        <v>0</v>
      </c>
      <c r="AF120">
        <v>87</v>
      </c>
      <c r="AG120">
        <v>0</v>
      </c>
      <c r="AH120">
        <v>0</v>
      </c>
      <c r="AI120">
        <v>0</v>
      </c>
      <c r="AJ120">
        <v>31</v>
      </c>
      <c r="AK120">
        <v>2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0.4</v>
      </c>
      <c r="AR120">
        <v>0.216</v>
      </c>
      <c r="AS120">
        <v>0.32</v>
      </c>
      <c r="AT120" s="2">
        <v>1E-3</v>
      </c>
      <c r="AU120">
        <v>5.0199999999999996</v>
      </c>
    </row>
    <row r="121" spans="1:47" x14ac:dyDescent="0.2">
      <c r="A121" t="s">
        <v>639</v>
      </c>
      <c r="B121" t="s">
        <v>652</v>
      </c>
      <c r="C121">
        <v>75</v>
      </c>
      <c r="D121" t="s">
        <v>312</v>
      </c>
      <c r="E121" t="s">
        <v>158</v>
      </c>
      <c r="F121" t="s">
        <v>80</v>
      </c>
      <c r="G121" t="s">
        <v>409</v>
      </c>
      <c r="H121" t="s">
        <v>243</v>
      </c>
      <c r="I121" t="s">
        <v>52</v>
      </c>
      <c r="K121">
        <v>4</v>
      </c>
      <c r="L121">
        <v>4</v>
      </c>
      <c r="M121">
        <v>10</v>
      </c>
      <c r="N121">
        <v>5</v>
      </c>
      <c r="O121">
        <v>5</v>
      </c>
      <c r="P121">
        <v>1</v>
      </c>
      <c r="Q121">
        <v>5</v>
      </c>
      <c r="R121">
        <v>2</v>
      </c>
      <c r="S121">
        <v>0</v>
      </c>
      <c r="T121">
        <v>3.69</v>
      </c>
      <c r="U121">
        <v>4.3</v>
      </c>
      <c r="V121">
        <v>23</v>
      </c>
      <c r="W121">
        <v>91</v>
      </c>
      <c r="X121">
        <v>57</v>
      </c>
      <c r="Y121">
        <v>23</v>
      </c>
      <c r="Z121">
        <v>5</v>
      </c>
      <c r="AA121">
        <v>4</v>
      </c>
      <c r="AB121">
        <v>13</v>
      </c>
      <c r="AC121">
        <v>7</v>
      </c>
      <c r="AD121">
        <v>1</v>
      </c>
      <c r="AE121">
        <v>0</v>
      </c>
      <c r="AF121">
        <v>26</v>
      </c>
      <c r="AG121">
        <v>1</v>
      </c>
      <c r="AH121">
        <v>0</v>
      </c>
      <c r="AI121">
        <v>0</v>
      </c>
      <c r="AJ121">
        <v>22</v>
      </c>
      <c r="AK121">
        <v>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1.1200000000000001</v>
      </c>
      <c r="AR121">
        <v>-0.35799999999999998</v>
      </c>
      <c r="AS121">
        <v>1.06</v>
      </c>
      <c r="AT121" s="2">
        <v>-2E-3</v>
      </c>
      <c r="AU121">
        <v>-4.21</v>
      </c>
    </row>
    <row r="122" spans="1:47" x14ac:dyDescent="0.2">
      <c r="A122" t="s">
        <v>639</v>
      </c>
      <c r="B122" t="s">
        <v>652</v>
      </c>
      <c r="C122">
        <v>80</v>
      </c>
      <c r="D122" t="s">
        <v>314</v>
      </c>
      <c r="E122" t="s">
        <v>158</v>
      </c>
      <c r="F122" t="s">
        <v>50</v>
      </c>
      <c r="G122" t="s">
        <v>409</v>
      </c>
      <c r="H122" t="s">
        <v>100</v>
      </c>
      <c r="I122" t="s">
        <v>66</v>
      </c>
      <c r="J122" t="s">
        <v>122</v>
      </c>
      <c r="K122">
        <v>4</v>
      </c>
      <c r="L122">
        <v>6.2</v>
      </c>
      <c r="M122">
        <v>3</v>
      </c>
      <c r="N122">
        <v>1</v>
      </c>
      <c r="O122">
        <v>1</v>
      </c>
      <c r="P122">
        <v>1</v>
      </c>
      <c r="Q122">
        <v>12</v>
      </c>
      <c r="R122">
        <v>0</v>
      </c>
      <c r="S122">
        <v>2</v>
      </c>
      <c r="T122">
        <v>3.55</v>
      </c>
      <c r="U122">
        <v>4.1100000000000003</v>
      </c>
      <c r="V122">
        <v>26</v>
      </c>
      <c r="W122">
        <v>127</v>
      </c>
      <c r="X122">
        <v>79</v>
      </c>
      <c r="Y122">
        <v>22</v>
      </c>
      <c r="Z122">
        <v>14</v>
      </c>
      <c r="AA122">
        <v>7</v>
      </c>
      <c r="AB122">
        <v>4</v>
      </c>
      <c r="AC122">
        <v>1</v>
      </c>
      <c r="AD122">
        <v>0</v>
      </c>
      <c r="AE122">
        <v>0</v>
      </c>
      <c r="AF122">
        <v>75</v>
      </c>
      <c r="AG122">
        <v>0</v>
      </c>
      <c r="AH122">
        <v>0</v>
      </c>
      <c r="AI122">
        <v>0</v>
      </c>
      <c r="AJ122">
        <v>23</v>
      </c>
      <c r="AK122">
        <v>1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0.86</v>
      </c>
      <c r="AR122">
        <v>0.27800000000000002</v>
      </c>
      <c r="AS122">
        <v>0.9</v>
      </c>
      <c r="AT122" s="2">
        <v>1.6999999999999999E-3</v>
      </c>
      <c r="AU122">
        <v>2.5499999999999998</v>
      </c>
    </row>
    <row r="123" spans="1:47" x14ac:dyDescent="0.2">
      <c r="A123" t="s">
        <v>639</v>
      </c>
      <c r="B123" t="s">
        <v>652</v>
      </c>
      <c r="C123">
        <v>84</v>
      </c>
      <c r="D123" t="s">
        <v>634</v>
      </c>
      <c r="E123" t="s">
        <v>157</v>
      </c>
      <c r="F123" t="s">
        <v>50</v>
      </c>
      <c r="G123" t="s">
        <v>409</v>
      </c>
      <c r="H123" t="s">
        <v>635</v>
      </c>
      <c r="I123" t="s">
        <v>66</v>
      </c>
      <c r="J123" t="s">
        <v>125</v>
      </c>
      <c r="K123">
        <v>5</v>
      </c>
      <c r="L123">
        <v>6</v>
      </c>
      <c r="M123">
        <v>11</v>
      </c>
      <c r="N123">
        <v>5</v>
      </c>
      <c r="O123">
        <v>5</v>
      </c>
      <c r="P123">
        <v>1</v>
      </c>
      <c r="Q123">
        <v>6</v>
      </c>
      <c r="R123">
        <v>2</v>
      </c>
      <c r="S123">
        <v>0</v>
      </c>
      <c r="T123">
        <v>3.74</v>
      </c>
      <c r="U123">
        <v>4.21</v>
      </c>
      <c r="V123">
        <v>28</v>
      </c>
      <c r="W123">
        <v>107</v>
      </c>
      <c r="X123">
        <v>69</v>
      </c>
      <c r="Y123">
        <v>21</v>
      </c>
      <c r="Z123">
        <v>10</v>
      </c>
      <c r="AA123">
        <v>7</v>
      </c>
      <c r="AB123">
        <v>14</v>
      </c>
      <c r="AC123">
        <v>5</v>
      </c>
      <c r="AD123">
        <v>4</v>
      </c>
      <c r="AE123">
        <v>0</v>
      </c>
      <c r="AF123">
        <v>35</v>
      </c>
      <c r="AG123">
        <v>0</v>
      </c>
      <c r="AH123">
        <v>0</v>
      </c>
      <c r="AI123">
        <v>0</v>
      </c>
      <c r="AJ123">
        <v>27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0.68</v>
      </c>
      <c r="AR123">
        <v>-0.112</v>
      </c>
      <c r="AS123">
        <v>0.73</v>
      </c>
      <c r="AT123" s="2">
        <v>-6.9999999999999999E-4</v>
      </c>
      <c r="AU123">
        <v>-1.47</v>
      </c>
    </row>
    <row r="124" spans="1:47" x14ac:dyDescent="0.2">
      <c r="A124" t="s">
        <v>639</v>
      </c>
      <c r="B124" t="s">
        <v>652</v>
      </c>
      <c r="C124">
        <v>88</v>
      </c>
      <c r="D124" t="s">
        <v>636</v>
      </c>
      <c r="E124" t="s">
        <v>157</v>
      </c>
      <c r="F124" t="s">
        <v>55</v>
      </c>
      <c r="G124" t="s">
        <v>452</v>
      </c>
      <c r="H124" t="s">
        <v>60</v>
      </c>
      <c r="I124" t="s">
        <v>66</v>
      </c>
      <c r="J124" t="s">
        <v>129</v>
      </c>
      <c r="K124">
        <v>4</v>
      </c>
      <c r="L124">
        <v>7</v>
      </c>
      <c r="M124">
        <v>4</v>
      </c>
      <c r="N124">
        <v>1</v>
      </c>
      <c r="O124">
        <v>1</v>
      </c>
      <c r="P124">
        <v>3</v>
      </c>
      <c r="Q124">
        <v>9</v>
      </c>
      <c r="R124">
        <v>0</v>
      </c>
      <c r="S124">
        <v>1</v>
      </c>
      <c r="T124">
        <v>3.61</v>
      </c>
      <c r="U124">
        <v>4.1100000000000003</v>
      </c>
      <c r="V124">
        <v>29</v>
      </c>
      <c r="W124">
        <v>114</v>
      </c>
      <c r="X124">
        <v>71</v>
      </c>
      <c r="Y124">
        <v>28</v>
      </c>
      <c r="Z124">
        <v>13</v>
      </c>
      <c r="AA124">
        <v>5</v>
      </c>
      <c r="AB124">
        <v>11</v>
      </c>
      <c r="AC124">
        <v>3</v>
      </c>
      <c r="AD124">
        <v>3</v>
      </c>
      <c r="AE124">
        <v>0</v>
      </c>
      <c r="AF124">
        <v>71</v>
      </c>
      <c r="AG124">
        <v>0</v>
      </c>
      <c r="AH124">
        <v>0</v>
      </c>
      <c r="AI124">
        <v>0</v>
      </c>
      <c r="AJ124">
        <v>25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1.28</v>
      </c>
      <c r="AR124">
        <v>0.318</v>
      </c>
      <c r="AS124">
        <v>1.61</v>
      </c>
      <c r="AT124" s="2">
        <v>2.3999999999999998E-3</v>
      </c>
      <c r="AU124">
        <v>2.93</v>
      </c>
    </row>
    <row r="125" spans="1:47" x14ac:dyDescent="0.2">
      <c r="A125" t="s">
        <v>639</v>
      </c>
      <c r="B125" t="s">
        <v>652</v>
      </c>
      <c r="C125">
        <v>90</v>
      </c>
      <c r="D125" t="s">
        <v>321</v>
      </c>
      <c r="E125" t="s">
        <v>158</v>
      </c>
      <c r="F125" t="s">
        <v>77</v>
      </c>
      <c r="G125" t="s">
        <v>409</v>
      </c>
      <c r="H125" t="s">
        <v>622</v>
      </c>
      <c r="I125" t="s">
        <v>57</v>
      </c>
      <c r="J125" t="s">
        <v>133</v>
      </c>
      <c r="K125">
        <v>5</v>
      </c>
      <c r="L125">
        <v>6</v>
      </c>
      <c r="M125">
        <v>6</v>
      </c>
      <c r="N125">
        <v>3</v>
      </c>
      <c r="O125">
        <v>3</v>
      </c>
      <c r="P125">
        <v>3</v>
      </c>
      <c r="Q125">
        <v>11</v>
      </c>
      <c r="R125">
        <v>3</v>
      </c>
      <c r="S125">
        <v>0</v>
      </c>
      <c r="T125">
        <v>3.65</v>
      </c>
      <c r="U125">
        <v>4.26</v>
      </c>
      <c r="V125">
        <v>27</v>
      </c>
      <c r="W125">
        <v>117</v>
      </c>
      <c r="X125">
        <v>75</v>
      </c>
      <c r="Y125">
        <v>15</v>
      </c>
      <c r="Z125">
        <v>21</v>
      </c>
      <c r="AA125">
        <v>2</v>
      </c>
      <c r="AB125">
        <v>11</v>
      </c>
      <c r="AC125">
        <v>5</v>
      </c>
      <c r="AD125">
        <v>1</v>
      </c>
      <c r="AE125">
        <v>0</v>
      </c>
      <c r="AF125">
        <v>56</v>
      </c>
      <c r="AG125">
        <v>0</v>
      </c>
      <c r="AH125">
        <v>0</v>
      </c>
      <c r="AI125">
        <v>0</v>
      </c>
      <c r="AJ125">
        <v>24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0.89</v>
      </c>
      <c r="AR125">
        <v>2E-3</v>
      </c>
      <c r="AS125">
        <v>1.48</v>
      </c>
      <c r="AT125" s="2">
        <v>0</v>
      </c>
      <c r="AU125">
        <v>0.45</v>
      </c>
    </row>
    <row r="126" spans="1:47" x14ac:dyDescent="0.2">
      <c r="A126" t="s">
        <v>639</v>
      </c>
      <c r="B126" t="s">
        <v>652</v>
      </c>
      <c r="C126">
        <v>95</v>
      </c>
      <c r="D126" t="s">
        <v>506</v>
      </c>
      <c r="E126" t="s">
        <v>158</v>
      </c>
      <c r="F126" t="s">
        <v>80</v>
      </c>
      <c r="G126" t="s">
        <v>409</v>
      </c>
      <c r="H126" t="s">
        <v>89</v>
      </c>
      <c r="I126" t="s">
        <v>66</v>
      </c>
      <c r="J126" t="s">
        <v>637</v>
      </c>
      <c r="K126">
        <v>4</v>
      </c>
      <c r="L126">
        <v>6.2</v>
      </c>
      <c r="M126">
        <v>5</v>
      </c>
      <c r="N126">
        <v>3</v>
      </c>
      <c r="O126">
        <v>3</v>
      </c>
      <c r="P126">
        <v>2</v>
      </c>
      <c r="Q126">
        <v>10</v>
      </c>
      <c r="R126">
        <v>2</v>
      </c>
      <c r="S126">
        <v>0</v>
      </c>
      <c r="T126">
        <v>3.67</v>
      </c>
      <c r="U126">
        <v>4.29</v>
      </c>
      <c r="V126">
        <v>27</v>
      </c>
      <c r="W126">
        <v>120</v>
      </c>
      <c r="X126">
        <v>80</v>
      </c>
      <c r="Y126">
        <v>19</v>
      </c>
      <c r="Z126">
        <v>22</v>
      </c>
      <c r="AA126">
        <v>4</v>
      </c>
      <c r="AB126">
        <v>11</v>
      </c>
      <c r="AC126">
        <v>4</v>
      </c>
      <c r="AD126">
        <v>3</v>
      </c>
      <c r="AE126">
        <v>0</v>
      </c>
      <c r="AF126">
        <v>60</v>
      </c>
      <c r="AG126">
        <v>1</v>
      </c>
      <c r="AH126">
        <v>0</v>
      </c>
      <c r="AI126">
        <v>0</v>
      </c>
      <c r="AJ126">
        <v>25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1.06</v>
      </c>
      <c r="AR126">
        <v>6.5000000000000002E-2</v>
      </c>
      <c r="AS126">
        <v>1.5</v>
      </c>
      <c r="AT126" s="2">
        <v>5.9999999999999995E-4</v>
      </c>
      <c r="AU126">
        <v>0.55000000000000004</v>
      </c>
    </row>
    <row r="127" spans="1:47" x14ac:dyDescent="0.2">
      <c r="A127" t="s">
        <v>639</v>
      </c>
      <c r="B127" t="s">
        <v>652</v>
      </c>
      <c r="C127">
        <v>100</v>
      </c>
      <c r="D127" t="s">
        <v>507</v>
      </c>
      <c r="E127" t="s">
        <v>157</v>
      </c>
      <c r="F127" t="s">
        <v>72</v>
      </c>
      <c r="G127" t="s">
        <v>410</v>
      </c>
      <c r="H127" t="s">
        <v>233</v>
      </c>
      <c r="I127" t="s">
        <v>85</v>
      </c>
      <c r="K127">
        <v>4</v>
      </c>
      <c r="L127">
        <v>7.2</v>
      </c>
      <c r="M127">
        <v>3</v>
      </c>
      <c r="N127">
        <v>0</v>
      </c>
      <c r="O127">
        <v>0</v>
      </c>
      <c r="P127">
        <v>3</v>
      </c>
      <c r="Q127">
        <v>9</v>
      </c>
      <c r="R127">
        <v>0</v>
      </c>
      <c r="S127">
        <v>0</v>
      </c>
      <c r="T127">
        <v>3.49</v>
      </c>
      <c r="U127">
        <v>4.18</v>
      </c>
      <c r="V127">
        <v>27</v>
      </c>
      <c r="W127">
        <v>117</v>
      </c>
      <c r="X127">
        <v>68</v>
      </c>
      <c r="Y127">
        <v>26</v>
      </c>
      <c r="Z127">
        <v>13</v>
      </c>
      <c r="AA127">
        <v>6</v>
      </c>
      <c r="AB127">
        <v>9</v>
      </c>
      <c r="AC127">
        <v>4</v>
      </c>
      <c r="AD127">
        <v>0</v>
      </c>
      <c r="AE127">
        <v>0</v>
      </c>
      <c r="AF127">
        <v>79</v>
      </c>
      <c r="AG127">
        <v>0</v>
      </c>
      <c r="AH127">
        <v>0</v>
      </c>
      <c r="AI127">
        <v>0</v>
      </c>
      <c r="AJ127">
        <v>24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1.57</v>
      </c>
      <c r="AR127">
        <v>0.58399999999999996</v>
      </c>
      <c r="AS127">
        <v>2.25</v>
      </c>
      <c r="AT127" s="2">
        <v>5.0000000000000001E-3</v>
      </c>
      <c r="AU127">
        <v>4.04</v>
      </c>
    </row>
    <row r="128" spans="1:47" x14ac:dyDescent="0.2">
      <c r="A128" t="s">
        <v>639</v>
      </c>
      <c r="B128" t="s">
        <v>652</v>
      </c>
      <c r="C128">
        <v>105</v>
      </c>
      <c r="D128" t="s">
        <v>369</v>
      </c>
      <c r="E128" t="s">
        <v>157</v>
      </c>
      <c r="F128" t="s">
        <v>50</v>
      </c>
      <c r="G128" t="s">
        <v>409</v>
      </c>
      <c r="H128" t="s">
        <v>561</v>
      </c>
      <c r="I128" t="s">
        <v>52</v>
      </c>
      <c r="J128" t="s">
        <v>638</v>
      </c>
      <c r="K128">
        <v>4</v>
      </c>
      <c r="L128">
        <v>4.0999999999999996</v>
      </c>
      <c r="M128">
        <v>9</v>
      </c>
      <c r="N128">
        <v>8</v>
      </c>
      <c r="O128">
        <v>7</v>
      </c>
      <c r="P128">
        <v>4</v>
      </c>
      <c r="Q128">
        <v>6</v>
      </c>
      <c r="R128">
        <v>0</v>
      </c>
      <c r="S128">
        <v>0</v>
      </c>
      <c r="T128">
        <v>3.79</v>
      </c>
      <c r="U128">
        <v>4.1500000000000004</v>
      </c>
      <c r="V128">
        <v>26</v>
      </c>
      <c r="W128">
        <v>91</v>
      </c>
      <c r="X128">
        <v>53</v>
      </c>
      <c r="Y128">
        <v>13</v>
      </c>
      <c r="Z128">
        <v>12</v>
      </c>
      <c r="AA128">
        <v>8</v>
      </c>
      <c r="AB128">
        <v>8</v>
      </c>
      <c r="AC128">
        <v>4</v>
      </c>
      <c r="AD128">
        <v>1</v>
      </c>
      <c r="AE128">
        <v>0</v>
      </c>
      <c r="AF128">
        <v>17</v>
      </c>
      <c r="AG128">
        <v>0</v>
      </c>
      <c r="AH128">
        <v>0</v>
      </c>
      <c r="AI128">
        <v>0</v>
      </c>
      <c r="AJ128">
        <v>22</v>
      </c>
      <c r="AK128">
        <v>3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1.52</v>
      </c>
      <c r="AR128">
        <v>-0.58699999999999997</v>
      </c>
      <c r="AS128">
        <v>2.15</v>
      </c>
      <c r="AT128" s="2">
        <v>-5.0000000000000001E-3</v>
      </c>
      <c r="AU128">
        <v>-5.16</v>
      </c>
    </row>
  </sheetData>
  <hyperlinks>
    <hyperlink ref="E1" r:id="rId1" xr:uid="{9D105F0B-A5D3-6F42-9C1E-1105D3E22C15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005B0-B016-DE43-AF0D-83701E33C0A5}">
  <dimension ref="A1:AW23"/>
  <sheetViews>
    <sheetView workbookViewId="0">
      <selection activeCell="A2" sqref="A2:AW23"/>
    </sheetView>
  </sheetViews>
  <sheetFormatPr baseColWidth="10" defaultRowHeight="16" x14ac:dyDescent="0.2"/>
  <cols>
    <col min="7" max="7" width="11.33203125" bestFit="1" customWidth="1"/>
  </cols>
  <sheetData>
    <row r="1" spans="1:49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343</v>
      </c>
      <c r="B2" t="s">
        <v>450</v>
      </c>
      <c r="C2">
        <v>3</v>
      </c>
      <c r="D2" t="s">
        <v>413</v>
      </c>
      <c r="E2" t="s">
        <v>157</v>
      </c>
      <c r="F2" t="s">
        <v>80</v>
      </c>
      <c r="G2" t="s">
        <v>409</v>
      </c>
      <c r="H2" t="s">
        <v>414</v>
      </c>
      <c r="I2" t="s">
        <v>66</v>
      </c>
      <c r="J2" t="s">
        <v>61</v>
      </c>
      <c r="K2">
        <v>99</v>
      </c>
      <c r="L2">
        <v>7</v>
      </c>
      <c r="M2">
        <v>2</v>
      </c>
      <c r="N2">
        <v>3</v>
      </c>
      <c r="O2">
        <v>3</v>
      </c>
      <c r="P2">
        <v>3</v>
      </c>
      <c r="Q2">
        <v>6</v>
      </c>
      <c r="R2">
        <v>2</v>
      </c>
      <c r="S2">
        <v>0</v>
      </c>
      <c r="T2">
        <v>3.86</v>
      </c>
      <c r="U2">
        <v>6.46</v>
      </c>
      <c r="V2">
        <v>24</v>
      </c>
      <c r="W2">
        <v>91</v>
      </c>
      <c r="X2">
        <v>57</v>
      </c>
      <c r="Y2">
        <v>10</v>
      </c>
      <c r="Z2">
        <v>10</v>
      </c>
      <c r="AA2">
        <v>4</v>
      </c>
      <c r="AB2">
        <v>11</v>
      </c>
      <c r="AC2">
        <v>3</v>
      </c>
      <c r="AD2">
        <v>1</v>
      </c>
      <c r="AE2">
        <v>0</v>
      </c>
      <c r="AF2">
        <v>64</v>
      </c>
      <c r="AG2">
        <v>0</v>
      </c>
      <c r="AH2">
        <v>0</v>
      </c>
      <c r="AI2">
        <v>0</v>
      </c>
      <c r="AJ2">
        <v>21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0.62</v>
      </c>
      <c r="AR2">
        <v>-1.0999999999999999E-2</v>
      </c>
      <c r="AS2">
        <v>0.6</v>
      </c>
      <c r="AT2" s="2">
        <v>-1E-4</v>
      </c>
      <c r="AU2">
        <v>0.5</v>
      </c>
      <c r="AV2">
        <v>22.75</v>
      </c>
      <c r="AW2">
        <v>40</v>
      </c>
    </row>
    <row r="3" spans="1:49" x14ac:dyDescent="0.2">
      <c r="A3" t="s">
        <v>343</v>
      </c>
      <c r="B3" t="s">
        <v>450</v>
      </c>
      <c r="C3">
        <v>7</v>
      </c>
      <c r="D3" t="s">
        <v>223</v>
      </c>
      <c r="E3" t="s">
        <v>158</v>
      </c>
      <c r="F3" t="s">
        <v>80</v>
      </c>
      <c r="G3" t="s">
        <v>409</v>
      </c>
      <c r="H3" t="s">
        <v>522</v>
      </c>
      <c r="I3" t="s">
        <v>85</v>
      </c>
      <c r="J3" t="s">
        <v>523</v>
      </c>
      <c r="K3">
        <v>5</v>
      </c>
      <c r="L3">
        <v>7.2</v>
      </c>
      <c r="M3">
        <v>3</v>
      </c>
      <c r="N3">
        <v>1</v>
      </c>
      <c r="O3">
        <v>1</v>
      </c>
      <c r="P3">
        <v>0</v>
      </c>
      <c r="Q3">
        <v>6</v>
      </c>
      <c r="R3">
        <v>1</v>
      </c>
      <c r="S3">
        <v>0</v>
      </c>
      <c r="T3">
        <v>2.4500000000000002</v>
      </c>
      <c r="U3">
        <v>4.8099999999999996</v>
      </c>
      <c r="V3">
        <v>24</v>
      </c>
      <c r="W3">
        <v>90</v>
      </c>
      <c r="X3">
        <v>56</v>
      </c>
      <c r="Y3">
        <v>10</v>
      </c>
      <c r="Z3">
        <v>10</v>
      </c>
      <c r="AA3">
        <v>11</v>
      </c>
      <c r="AB3">
        <v>7</v>
      </c>
      <c r="AC3">
        <v>1</v>
      </c>
      <c r="AD3">
        <v>2</v>
      </c>
      <c r="AE3">
        <v>0</v>
      </c>
      <c r="AF3">
        <v>75</v>
      </c>
      <c r="AG3">
        <v>0</v>
      </c>
      <c r="AH3">
        <v>0</v>
      </c>
      <c r="AI3">
        <v>0</v>
      </c>
      <c r="AJ3">
        <v>24</v>
      </c>
      <c r="AK3">
        <v>0</v>
      </c>
      <c r="AL3">
        <v>0</v>
      </c>
      <c r="AM3">
        <v>0</v>
      </c>
      <c r="AN3">
        <v>2</v>
      </c>
      <c r="AO3">
        <v>0</v>
      </c>
      <c r="AP3">
        <v>0</v>
      </c>
      <c r="AQ3">
        <v>0.43</v>
      </c>
      <c r="AR3">
        <v>0.23499999999999999</v>
      </c>
      <c r="AS3">
        <v>0.46</v>
      </c>
      <c r="AT3" s="2">
        <v>1.5E-3</v>
      </c>
      <c r="AU3">
        <v>3.11</v>
      </c>
      <c r="AV3">
        <v>29.45</v>
      </c>
      <c r="AW3">
        <v>48</v>
      </c>
    </row>
    <row r="4" spans="1:49" x14ac:dyDescent="0.2">
      <c r="A4" t="s">
        <v>343</v>
      </c>
      <c r="B4" t="s">
        <v>450</v>
      </c>
      <c r="C4">
        <v>12</v>
      </c>
      <c r="D4" t="s">
        <v>164</v>
      </c>
      <c r="E4" t="s">
        <v>157</v>
      </c>
      <c r="F4" t="s">
        <v>59</v>
      </c>
      <c r="G4" t="s">
        <v>409</v>
      </c>
      <c r="H4" t="s">
        <v>147</v>
      </c>
      <c r="I4" t="s">
        <v>57</v>
      </c>
      <c r="J4" t="s">
        <v>524</v>
      </c>
      <c r="K4">
        <v>4</v>
      </c>
      <c r="L4">
        <v>6</v>
      </c>
      <c r="M4">
        <v>5</v>
      </c>
      <c r="N4">
        <v>1</v>
      </c>
      <c r="O4">
        <v>1</v>
      </c>
      <c r="P4">
        <v>2</v>
      </c>
      <c r="Q4">
        <v>4</v>
      </c>
      <c r="R4">
        <v>0</v>
      </c>
      <c r="S4">
        <v>1</v>
      </c>
      <c r="T4">
        <v>2.1800000000000002</v>
      </c>
      <c r="U4">
        <v>4.38</v>
      </c>
      <c r="V4">
        <v>25</v>
      </c>
      <c r="W4">
        <v>99</v>
      </c>
      <c r="X4">
        <v>59</v>
      </c>
      <c r="Y4">
        <v>18</v>
      </c>
      <c r="Z4">
        <v>7</v>
      </c>
      <c r="AA4">
        <v>10</v>
      </c>
      <c r="AB4">
        <v>8</v>
      </c>
      <c r="AC4">
        <v>5</v>
      </c>
      <c r="AD4">
        <v>2</v>
      </c>
      <c r="AE4">
        <v>0</v>
      </c>
      <c r="AF4">
        <v>60</v>
      </c>
      <c r="AG4">
        <v>0</v>
      </c>
      <c r="AH4">
        <v>0</v>
      </c>
      <c r="AI4">
        <v>0</v>
      </c>
      <c r="AJ4">
        <v>22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0.96</v>
      </c>
      <c r="AR4">
        <v>0.22600000000000001</v>
      </c>
      <c r="AS4">
        <v>1.1599999999999999</v>
      </c>
      <c r="AT4" s="2">
        <v>1.6000000000000001E-3</v>
      </c>
      <c r="AU4">
        <v>2.16</v>
      </c>
      <c r="AV4">
        <v>18.7</v>
      </c>
      <c r="AW4">
        <v>37</v>
      </c>
    </row>
    <row r="5" spans="1:49" x14ac:dyDescent="0.2">
      <c r="A5" t="s">
        <v>343</v>
      </c>
      <c r="B5" t="s">
        <v>450</v>
      </c>
      <c r="C5">
        <v>17</v>
      </c>
      <c r="D5" t="s">
        <v>398</v>
      </c>
      <c r="E5" t="s">
        <v>158</v>
      </c>
      <c r="F5" t="s">
        <v>227</v>
      </c>
      <c r="G5" t="s">
        <v>410</v>
      </c>
      <c r="H5" t="s">
        <v>114</v>
      </c>
      <c r="I5" t="s">
        <v>57</v>
      </c>
      <c r="K5">
        <v>6</v>
      </c>
      <c r="L5">
        <v>5.0999999999999996</v>
      </c>
      <c r="M5">
        <v>4</v>
      </c>
      <c r="N5">
        <v>3</v>
      </c>
      <c r="O5">
        <v>2</v>
      </c>
      <c r="P5">
        <v>4</v>
      </c>
      <c r="Q5">
        <v>6</v>
      </c>
      <c r="R5">
        <v>0</v>
      </c>
      <c r="S5">
        <v>0</v>
      </c>
      <c r="T5">
        <v>2.42</v>
      </c>
      <c r="U5">
        <v>4.13</v>
      </c>
      <c r="V5">
        <v>24</v>
      </c>
      <c r="W5">
        <v>93</v>
      </c>
      <c r="X5">
        <v>53</v>
      </c>
      <c r="Y5">
        <v>15</v>
      </c>
      <c r="Z5">
        <v>7</v>
      </c>
      <c r="AA5">
        <v>6</v>
      </c>
      <c r="AB5">
        <v>8</v>
      </c>
      <c r="AC5">
        <v>4</v>
      </c>
      <c r="AD5">
        <v>1</v>
      </c>
      <c r="AE5">
        <v>0</v>
      </c>
      <c r="AF5">
        <v>52</v>
      </c>
      <c r="AG5">
        <v>0</v>
      </c>
      <c r="AH5">
        <v>0</v>
      </c>
      <c r="AI5">
        <v>0</v>
      </c>
      <c r="AJ5">
        <v>20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1.1200000000000001</v>
      </c>
      <c r="AR5">
        <v>-1.6E-2</v>
      </c>
      <c r="AS5">
        <v>1.1299999999999999</v>
      </c>
      <c r="AT5" s="2">
        <v>-1E-4</v>
      </c>
      <c r="AU5">
        <v>-0.39</v>
      </c>
      <c r="AV5">
        <v>15.2</v>
      </c>
      <c r="AW5">
        <v>28</v>
      </c>
    </row>
    <row r="6" spans="1:49" x14ac:dyDescent="0.2">
      <c r="A6" t="s">
        <v>343</v>
      </c>
      <c r="B6" t="s">
        <v>450</v>
      </c>
      <c r="C6">
        <v>22</v>
      </c>
      <c r="D6" t="s">
        <v>170</v>
      </c>
      <c r="E6" t="s">
        <v>158</v>
      </c>
      <c r="F6" t="s">
        <v>77</v>
      </c>
      <c r="G6" t="s">
        <v>409</v>
      </c>
      <c r="H6" t="s">
        <v>121</v>
      </c>
      <c r="I6" t="s">
        <v>85</v>
      </c>
      <c r="J6" t="s">
        <v>525</v>
      </c>
      <c r="K6">
        <v>4</v>
      </c>
      <c r="L6">
        <v>7.2</v>
      </c>
      <c r="M6">
        <v>8</v>
      </c>
      <c r="N6">
        <v>4</v>
      </c>
      <c r="O6">
        <v>4</v>
      </c>
      <c r="P6">
        <v>0</v>
      </c>
      <c r="Q6">
        <v>4</v>
      </c>
      <c r="R6">
        <v>1</v>
      </c>
      <c r="S6">
        <v>0</v>
      </c>
      <c r="T6">
        <v>2.94</v>
      </c>
      <c r="U6">
        <v>4.0599999999999996</v>
      </c>
      <c r="V6">
        <v>30</v>
      </c>
      <c r="W6">
        <v>99</v>
      </c>
      <c r="X6">
        <v>68</v>
      </c>
      <c r="Y6">
        <v>19</v>
      </c>
      <c r="Z6">
        <v>9</v>
      </c>
      <c r="AA6">
        <v>18</v>
      </c>
      <c r="AB6">
        <v>8</v>
      </c>
      <c r="AC6">
        <v>7</v>
      </c>
      <c r="AD6">
        <v>0</v>
      </c>
      <c r="AE6">
        <v>0</v>
      </c>
      <c r="AF6">
        <v>51</v>
      </c>
      <c r="AG6">
        <v>0</v>
      </c>
      <c r="AH6">
        <v>0</v>
      </c>
      <c r="AI6">
        <v>0</v>
      </c>
      <c r="AJ6">
        <v>30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1.01</v>
      </c>
      <c r="AR6">
        <v>9.2999999999999999E-2</v>
      </c>
      <c r="AS6">
        <v>1.05</v>
      </c>
      <c r="AT6" s="2">
        <v>5.9999999999999995E-4</v>
      </c>
      <c r="AU6">
        <v>0.11</v>
      </c>
      <c r="AV6">
        <v>16.45</v>
      </c>
      <c r="AW6">
        <v>29</v>
      </c>
    </row>
    <row r="7" spans="1:49" x14ac:dyDescent="0.2">
      <c r="A7" t="s">
        <v>343</v>
      </c>
      <c r="B7" t="s">
        <v>450</v>
      </c>
      <c r="C7">
        <v>27</v>
      </c>
      <c r="D7" t="s">
        <v>526</v>
      </c>
      <c r="E7" t="s">
        <v>157</v>
      </c>
      <c r="F7" t="s">
        <v>50</v>
      </c>
      <c r="G7" t="s">
        <v>409</v>
      </c>
      <c r="H7" t="s">
        <v>527</v>
      </c>
      <c r="I7" t="s">
        <v>57</v>
      </c>
      <c r="K7">
        <v>5</v>
      </c>
      <c r="L7">
        <v>5.2</v>
      </c>
      <c r="M7">
        <v>7</v>
      </c>
      <c r="N7">
        <v>3</v>
      </c>
      <c r="O7">
        <v>3</v>
      </c>
      <c r="P7">
        <v>3</v>
      </c>
      <c r="Q7">
        <v>2</v>
      </c>
      <c r="R7">
        <v>1</v>
      </c>
      <c r="S7">
        <v>1</v>
      </c>
      <c r="T7">
        <v>3.2</v>
      </c>
      <c r="U7">
        <v>4.47</v>
      </c>
      <c r="V7">
        <v>27</v>
      </c>
      <c r="W7">
        <v>100</v>
      </c>
      <c r="X7">
        <v>61</v>
      </c>
      <c r="Y7">
        <v>12</v>
      </c>
      <c r="Z7">
        <v>6</v>
      </c>
      <c r="AA7">
        <v>11</v>
      </c>
      <c r="AB7">
        <v>10</v>
      </c>
      <c r="AC7">
        <v>5</v>
      </c>
      <c r="AD7">
        <v>1</v>
      </c>
      <c r="AE7">
        <v>0</v>
      </c>
      <c r="AF7">
        <v>42</v>
      </c>
      <c r="AG7">
        <v>0</v>
      </c>
      <c r="AH7">
        <v>0</v>
      </c>
      <c r="AI7">
        <v>0</v>
      </c>
      <c r="AJ7">
        <v>22</v>
      </c>
      <c r="AK7">
        <v>0</v>
      </c>
      <c r="AL7">
        <v>1</v>
      </c>
      <c r="AM7">
        <v>0</v>
      </c>
      <c r="AN7">
        <v>1</v>
      </c>
      <c r="AO7">
        <v>1</v>
      </c>
      <c r="AP7">
        <v>0</v>
      </c>
      <c r="AQ7">
        <v>1.25</v>
      </c>
      <c r="AR7">
        <v>-5.8000000000000003E-2</v>
      </c>
      <c r="AS7">
        <v>1.62</v>
      </c>
      <c r="AT7" s="2">
        <v>-5.0000000000000001E-4</v>
      </c>
      <c r="AU7">
        <v>-0.18</v>
      </c>
      <c r="AV7">
        <v>4.1500000000000004</v>
      </c>
      <c r="AW7">
        <v>14</v>
      </c>
    </row>
    <row r="8" spans="1:49" x14ac:dyDescent="0.2">
      <c r="A8" t="s">
        <v>343</v>
      </c>
      <c r="B8" t="s">
        <v>450</v>
      </c>
      <c r="C8">
        <v>32</v>
      </c>
      <c r="D8" t="s">
        <v>399</v>
      </c>
      <c r="E8" t="s">
        <v>158</v>
      </c>
      <c r="F8" t="s">
        <v>55</v>
      </c>
      <c r="G8" t="s">
        <v>452</v>
      </c>
      <c r="H8" t="s">
        <v>341</v>
      </c>
      <c r="I8" t="s">
        <v>66</v>
      </c>
      <c r="J8" t="s">
        <v>528</v>
      </c>
      <c r="K8">
        <v>4</v>
      </c>
      <c r="L8">
        <v>7</v>
      </c>
      <c r="M8">
        <v>5</v>
      </c>
      <c r="N8">
        <v>1</v>
      </c>
      <c r="O8">
        <v>1</v>
      </c>
      <c r="P8">
        <v>2</v>
      </c>
      <c r="Q8">
        <v>5</v>
      </c>
      <c r="R8">
        <v>0</v>
      </c>
      <c r="S8">
        <v>0</v>
      </c>
      <c r="T8">
        <v>2.91</v>
      </c>
      <c r="U8">
        <v>4.18</v>
      </c>
      <c r="V8">
        <v>28</v>
      </c>
      <c r="W8">
        <v>107</v>
      </c>
      <c r="X8">
        <v>67</v>
      </c>
      <c r="Y8">
        <v>18</v>
      </c>
      <c r="Z8">
        <v>10</v>
      </c>
      <c r="AA8">
        <v>9</v>
      </c>
      <c r="AB8">
        <v>12</v>
      </c>
      <c r="AC8">
        <v>5</v>
      </c>
      <c r="AD8">
        <v>3</v>
      </c>
      <c r="AE8">
        <v>0</v>
      </c>
      <c r="AF8">
        <v>66</v>
      </c>
      <c r="AG8">
        <v>0</v>
      </c>
      <c r="AH8">
        <v>0</v>
      </c>
      <c r="AI8">
        <v>0</v>
      </c>
      <c r="AJ8">
        <v>25</v>
      </c>
      <c r="AK8">
        <v>1</v>
      </c>
      <c r="AL8">
        <v>0</v>
      </c>
      <c r="AM8">
        <v>0</v>
      </c>
      <c r="AN8">
        <v>0</v>
      </c>
      <c r="AO8">
        <v>1</v>
      </c>
      <c r="AP8">
        <v>0</v>
      </c>
      <c r="AQ8">
        <v>0.78</v>
      </c>
      <c r="AR8">
        <v>0.17399999999999999</v>
      </c>
      <c r="AS8">
        <v>0.9</v>
      </c>
      <c r="AT8" s="2">
        <v>1.1999999999999999E-3</v>
      </c>
      <c r="AU8">
        <v>2.69</v>
      </c>
      <c r="AV8">
        <v>23.55</v>
      </c>
      <c r="AW8">
        <v>43</v>
      </c>
    </row>
    <row r="9" spans="1:49" x14ac:dyDescent="0.2">
      <c r="A9" t="s">
        <v>343</v>
      </c>
      <c r="B9" t="s">
        <v>450</v>
      </c>
      <c r="C9">
        <v>36</v>
      </c>
      <c r="D9" t="s">
        <v>76</v>
      </c>
      <c r="E9" t="s">
        <v>157</v>
      </c>
      <c r="F9" t="s">
        <v>135</v>
      </c>
      <c r="G9" t="s">
        <v>411</v>
      </c>
      <c r="H9" t="s">
        <v>180</v>
      </c>
      <c r="I9" t="s">
        <v>66</v>
      </c>
      <c r="J9" t="s">
        <v>529</v>
      </c>
      <c r="K9">
        <v>5</v>
      </c>
      <c r="L9">
        <v>6.2</v>
      </c>
      <c r="M9">
        <v>7</v>
      </c>
      <c r="N9">
        <v>5</v>
      </c>
      <c r="O9">
        <v>5</v>
      </c>
      <c r="P9">
        <v>1</v>
      </c>
      <c r="Q9">
        <v>6</v>
      </c>
      <c r="R9">
        <v>2</v>
      </c>
      <c r="S9">
        <v>0</v>
      </c>
      <c r="T9">
        <v>3.4</v>
      </c>
      <c r="U9">
        <v>4.38</v>
      </c>
      <c r="V9">
        <v>27</v>
      </c>
      <c r="W9">
        <v>107</v>
      </c>
      <c r="X9">
        <v>69</v>
      </c>
      <c r="Y9">
        <v>17</v>
      </c>
      <c r="Z9">
        <v>12</v>
      </c>
      <c r="AA9">
        <v>8</v>
      </c>
      <c r="AB9">
        <v>12</v>
      </c>
      <c r="AC9">
        <v>6</v>
      </c>
      <c r="AD9">
        <v>0</v>
      </c>
      <c r="AE9">
        <v>0</v>
      </c>
      <c r="AF9">
        <v>45</v>
      </c>
      <c r="AG9">
        <v>1</v>
      </c>
      <c r="AH9">
        <v>0</v>
      </c>
      <c r="AI9">
        <v>0</v>
      </c>
      <c r="AJ9">
        <v>25</v>
      </c>
      <c r="AK9">
        <v>3</v>
      </c>
      <c r="AL9">
        <v>0</v>
      </c>
      <c r="AM9">
        <v>0</v>
      </c>
      <c r="AN9">
        <v>1</v>
      </c>
      <c r="AO9">
        <v>1</v>
      </c>
      <c r="AP9">
        <v>0</v>
      </c>
      <c r="AQ9">
        <v>0.53</v>
      </c>
      <c r="AR9">
        <v>-0.13</v>
      </c>
      <c r="AS9">
        <v>0.64</v>
      </c>
      <c r="AT9" s="2">
        <v>-8.9999999999999998E-4</v>
      </c>
      <c r="AU9">
        <v>-0.85</v>
      </c>
      <c r="AV9">
        <v>12.2</v>
      </c>
      <c r="AW9">
        <v>23</v>
      </c>
    </row>
    <row r="10" spans="1:49" x14ac:dyDescent="0.2">
      <c r="A10" t="s">
        <v>343</v>
      </c>
      <c r="B10" t="s">
        <v>450</v>
      </c>
      <c r="C10">
        <v>41</v>
      </c>
      <c r="D10" t="s">
        <v>231</v>
      </c>
      <c r="E10" t="s">
        <v>157</v>
      </c>
      <c r="F10" t="s">
        <v>64</v>
      </c>
      <c r="G10" t="s">
        <v>411</v>
      </c>
      <c r="H10" t="s">
        <v>78</v>
      </c>
      <c r="I10" t="s">
        <v>66</v>
      </c>
      <c r="J10" t="s">
        <v>530</v>
      </c>
      <c r="K10">
        <v>4</v>
      </c>
      <c r="L10">
        <v>7</v>
      </c>
      <c r="M10">
        <v>4</v>
      </c>
      <c r="N10">
        <v>2</v>
      </c>
      <c r="O10">
        <v>2</v>
      </c>
      <c r="P10">
        <v>1</v>
      </c>
      <c r="Q10">
        <v>8</v>
      </c>
      <c r="R10">
        <v>1</v>
      </c>
      <c r="S10">
        <v>0</v>
      </c>
      <c r="T10">
        <v>3.3</v>
      </c>
      <c r="U10">
        <v>4.24</v>
      </c>
      <c r="V10">
        <v>25</v>
      </c>
      <c r="W10">
        <v>114</v>
      </c>
      <c r="X10">
        <v>71</v>
      </c>
      <c r="Y10">
        <v>20</v>
      </c>
      <c r="Z10">
        <v>15</v>
      </c>
      <c r="AA10">
        <v>5</v>
      </c>
      <c r="AB10">
        <v>11</v>
      </c>
      <c r="AC10">
        <v>7</v>
      </c>
      <c r="AD10">
        <v>1</v>
      </c>
      <c r="AE10">
        <v>0</v>
      </c>
      <c r="AF10">
        <v>68</v>
      </c>
      <c r="AG10">
        <v>1</v>
      </c>
      <c r="AH10">
        <v>1</v>
      </c>
      <c r="AI10">
        <v>0</v>
      </c>
      <c r="AJ10">
        <v>24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1.04</v>
      </c>
      <c r="AR10">
        <v>0.24199999999999999</v>
      </c>
      <c r="AS10">
        <v>1.25</v>
      </c>
      <c r="AT10" s="2">
        <v>1.6999999999999999E-3</v>
      </c>
      <c r="AU10">
        <v>1.72</v>
      </c>
      <c r="AV10">
        <v>28.75</v>
      </c>
      <c r="AW10">
        <v>49</v>
      </c>
    </row>
    <row r="11" spans="1:49" x14ac:dyDescent="0.2">
      <c r="A11" t="s">
        <v>343</v>
      </c>
      <c r="B11" t="s">
        <v>450</v>
      </c>
      <c r="C11">
        <v>46</v>
      </c>
      <c r="D11" t="s">
        <v>232</v>
      </c>
      <c r="E11" t="s">
        <v>157</v>
      </c>
      <c r="F11" t="s">
        <v>80</v>
      </c>
      <c r="G11" t="s">
        <v>409</v>
      </c>
      <c r="H11" t="s">
        <v>110</v>
      </c>
      <c r="I11" t="s">
        <v>531</v>
      </c>
      <c r="J11" t="s">
        <v>532</v>
      </c>
      <c r="K11">
        <v>5</v>
      </c>
      <c r="L11">
        <v>8</v>
      </c>
      <c r="M11">
        <v>6</v>
      </c>
      <c r="N11">
        <v>1</v>
      </c>
      <c r="O11">
        <v>1</v>
      </c>
      <c r="P11">
        <v>1</v>
      </c>
      <c r="Q11">
        <v>6</v>
      </c>
      <c r="R11">
        <v>0</v>
      </c>
      <c r="S11">
        <v>0</v>
      </c>
      <c r="T11">
        <v>3.04</v>
      </c>
      <c r="U11">
        <v>3.98</v>
      </c>
      <c r="V11">
        <v>31</v>
      </c>
      <c r="W11">
        <v>104</v>
      </c>
      <c r="X11">
        <v>66</v>
      </c>
      <c r="Y11">
        <v>19</v>
      </c>
      <c r="Z11">
        <v>10</v>
      </c>
      <c r="AA11">
        <v>8</v>
      </c>
      <c r="AB11">
        <v>16</v>
      </c>
      <c r="AC11">
        <v>6</v>
      </c>
      <c r="AD11">
        <v>4</v>
      </c>
      <c r="AE11">
        <v>0</v>
      </c>
      <c r="AF11">
        <v>71</v>
      </c>
      <c r="AG11">
        <v>0</v>
      </c>
      <c r="AH11">
        <v>0</v>
      </c>
      <c r="AI11">
        <v>0</v>
      </c>
      <c r="AJ11">
        <v>30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0.99</v>
      </c>
      <c r="AR11">
        <v>0.40699999999999997</v>
      </c>
      <c r="AS11">
        <v>1.32</v>
      </c>
      <c r="AT11" s="2">
        <v>3.3E-3</v>
      </c>
      <c r="AU11">
        <v>3.01</v>
      </c>
      <c r="AV11">
        <v>27.8</v>
      </c>
      <c r="AW11">
        <v>49</v>
      </c>
    </row>
    <row r="12" spans="1:49" x14ac:dyDescent="0.2">
      <c r="A12" t="s">
        <v>343</v>
      </c>
      <c r="B12" t="s">
        <v>450</v>
      </c>
      <c r="C12">
        <v>50</v>
      </c>
      <c r="D12" t="s">
        <v>533</v>
      </c>
      <c r="E12" t="s">
        <v>158</v>
      </c>
      <c r="F12" t="s">
        <v>72</v>
      </c>
      <c r="G12" t="s">
        <v>410</v>
      </c>
      <c r="H12" t="s">
        <v>166</v>
      </c>
      <c r="I12" t="s">
        <v>66</v>
      </c>
      <c r="J12" t="s">
        <v>534</v>
      </c>
      <c r="K12">
        <v>4</v>
      </c>
      <c r="L12">
        <v>6</v>
      </c>
      <c r="M12">
        <v>10</v>
      </c>
      <c r="N12">
        <v>4</v>
      </c>
      <c r="O12">
        <v>4</v>
      </c>
      <c r="P12">
        <v>1</v>
      </c>
      <c r="Q12">
        <v>1</v>
      </c>
      <c r="R12">
        <v>2</v>
      </c>
      <c r="S12">
        <v>0</v>
      </c>
      <c r="T12">
        <v>3.28</v>
      </c>
      <c r="U12">
        <v>4.28</v>
      </c>
      <c r="V12">
        <v>27</v>
      </c>
      <c r="W12">
        <v>87</v>
      </c>
      <c r="X12">
        <v>61</v>
      </c>
      <c r="Y12">
        <v>10</v>
      </c>
      <c r="Z12">
        <v>8</v>
      </c>
      <c r="AA12">
        <v>12</v>
      </c>
      <c r="AB12">
        <v>13</v>
      </c>
      <c r="AC12">
        <v>6</v>
      </c>
      <c r="AD12">
        <v>0</v>
      </c>
      <c r="AE12">
        <v>0</v>
      </c>
      <c r="AF12">
        <v>36</v>
      </c>
      <c r="AG12">
        <v>0</v>
      </c>
      <c r="AH12">
        <v>0</v>
      </c>
      <c r="AI12">
        <v>0</v>
      </c>
      <c r="AJ12">
        <v>25</v>
      </c>
      <c r="AK12">
        <v>4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0.94</v>
      </c>
      <c r="AR12">
        <v>-0.13200000000000001</v>
      </c>
      <c r="AS12">
        <v>1.18</v>
      </c>
      <c r="AT12" s="2">
        <v>-1E-3</v>
      </c>
      <c r="AU12">
        <v>-1.33</v>
      </c>
      <c r="AV12">
        <v>0.9</v>
      </c>
      <c r="AW12">
        <v>9</v>
      </c>
    </row>
    <row r="13" spans="1:49" x14ac:dyDescent="0.2">
      <c r="A13" t="s">
        <v>343</v>
      </c>
      <c r="B13" t="s">
        <v>450</v>
      </c>
      <c r="C13">
        <v>56</v>
      </c>
      <c r="D13" t="s">
        <v>184</v>
      </c>
      <c r="E13" t="s">
        <v>157</v>
      </c>
      <c r="F13" t="s">
        <v>88</v>
      </c>
      <c r="G13" t="s">
        <v>410</v>
      </c>
      <c r="H13" t="s">
        <v>335</v>
      </c>
      <c r="I13" t="s">
        <v>57</v>
      </c>
      <c r="J13" t="s">
        <v>535</v>
      </c>
      <c r="K13">
        <v>5</v>
      </c>
      <c r="L13">
        <v>6</v>
      </c>
      <c r="M13">
        <v>7</v>
      </c>
      <c r="N13">
        <v>4</v>
      </c>
      <c r="O13">
        <v>4</v>
      </c>
      <c r="P13">
        <v>0</v>
      </c>
      <c r="Q13">
        <v>4</v>
      </c>
      <c r="R13">
        <v>3</v>
      </c>
      <c r="S13">
        <v>0</v>
      </c>
      <c r="T13">
        <v>3.49</v>
      </c>
      <c r="U13">
        <v>4.58</v>
      </c>
      <c r="V13">
        <v>25</v>
      </c>
      <c r="W13">
        <v>100</v>
      </c>
      <c r="X13">
        <v>69</v>
      </c>
      <c r="Y13">
        <v>14</v>
      </c>
      <c r="Z13">
        <v>7</v>
      </c>
      <c r="AA13">
        <v>10</v>
      </c>
      <c r="AB13">
        <v>11</v>
      </c>
      <c r="AC13">
        <v>6</v>
      </c>
      <c r="AD13">
        <v>0</v>
      </c>
      <c r="AE13">
        <v>0</v>
      </c>
      <c r="AF13">
        <v>46</v>
      </c>
      <c r="AG13">
        <v>0</v>
      </c>
      <c r="AH13">
        <v>0</v>
      </c>
      <c r="AI13">
        <v>0</v>
      </c>
      <c r="AJ13">
        <v>25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0.77</v>
      </c>
      <c r="AR13">
        <v>3.6999999999999998E-2</v>
      </c>
      <c r="AS13">
        <v>0.9</v>
      </c>
      <c r="AT13" s="2">
        <v>2.9999999999999997E-4</v>
      </c>
      <c r="AU13">
        <v>-0.78</v>
      </c>
      <c r="AV13">
        <v>13.3</v>
      </c>
      <c r="AW13">
        <v>24</v>
      </c>
    </row>
    <row r="14" spans="1:49" x14ac:dyDescent="0.2">
      <c r="A14" t="s">
        <v>343</v>
      </c>
      <c r="B14" t="s">
        <v>450</v>
      </c>
      <c r="C14">
        <v>60</v>
      </c>
      <c r="D14" t="s">
        <v>186</v>
      </c>
      <c r="E14" t="s">
        <v>158</v>
      </c>
      <c r="F14" t="s">
        <v>135</v>
      </c>
      <c r="G14" t="s">
        <v>411</v>
      </c>
      <c r="H14" t="s">
        <v>266</v>
      </c>
      <c r="I14" t="s">
        <v>85</v>
      </c>
      <c r="J14" t="s">
        <v>536</v>
      </c>
      <c r="K14">
        <v>5</v>
      </c>
      <c r="L14">
        <v>8</v>
      </c>
      <c r="M14">
        <v>1</v>
      </c>
      <c r="N14">
        <v>0</v>
      </c>
      <c r="O14">
        <v>0</v>
      </c>
      <c r="P14">
        <v>1</v>
      </c>
      <c r="Q14">
        <v>11</v>
      </c>
      <c r="R14">
        <v>0</v>
      </c>
      <c r="S14">
        <v>1</v>
      </c>
      <c r="T14">
        <v>3.17</v>
      </c>
      <c r="U14">
        <v>4.2699999999999996</v>
      </c>
      <c r="V14">
        <v>27</v>
      </c>
      <c r="W14">
        <v>101</v>
      </c>
      <c r="X14">
        <v>71</v>
      </c>
      <c r="Y14">
        <v>26</v>
      </c>
      <c r="Z14">
        <v>15</v>
      </c>
      <c r="AA14">
        <v>7</v>
      </c>
      <c r="AB14">
        <v>7</v>
      </c>
      <c r="AC14">
        <v>2</v>
      </c>
      <c r="AD14">
        <v>0</v>
      </c>
      <c r="AE14">
        <v>0</v>
      </c>
      <c r="AF14">
        <v>90</v>
      </c>
      <c r="AG14">
        <v>0</v>
      </c>
      <c r="AH14">
        <v>0</v>
      </c>
      <c r="AI14">
        <v>0</v>
      </c>
      <c r="AJ14">
        <v>25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0.55000000000000004</v>
      </c>
      <c r="AR14">
        <v>0.21199999999999999</v>
      </c>
      <c r="AS14">
        <v>0.67</v>
      </c>
      <c r="AT14" s="2">
        <v>1.5E-3</v>
      </c>
      <c r="AU14">
        <v>4.22</v>
      </c>
      <c r="AV14">
        <v>42.2</v>
      </c>
      <c r="AW14">
        <v>67</v>
      </c>
    </row>
    <row r="15" spans="1:49" x14ac:dyDescent="0.2">
      <c r="A15" t="s">
        <v>343</v>
      </c>
      <c r="B15" t="s">
        <v>450</v>
      </c>
      <c r="C15">
        <v>65</v>
      </c>
      <c r="D15" t="s">
        <v>358</v>
      </c>
      <c r="E15" t="s">
        <v>158</v>
      </c>
      <c r="F15" t="s">
        <v>88</v>
      </c>
      <c r="G15" t="s">
        <v>410</v>
      </c>
      <c r="H15" t="s">
        <v>537</v>
      </c>
      <c r="I15" t="s">
        <v>52</v>
      </c>
      <c r="J15" t="s">
        <v>538</v>
      </c>
      <c r="K15">
        <v>4</v>
      </c>
      <c r="L15">
        <v>5</v>
      </c>
      <c r="M15">
        <v>9</v>
      </c>
      <c r="N15">
        <v>5</v>
      </c>
      <c r="O15">
        <v>5</v>
      </c>
      <c r="P15">
        <v>2</v>
      </c>
      <c r="Q15">
        <v>2</v>
      </c>
      <c r="R15">
        <v>1</v>
      </c>
      <c r="S15">
        <v>0</v>
      </c>
      <c r="T15">
        <v>3.48</v>
      </c>
      <c r="U15">
        <v>4.37</v>
      </c>
      <c r="V15">
        <v>24</v>
      </c>
      <c r="W15">
        <v>96</v>
      </c>
      <c r="X15">
        <v>60</v>
      </c>
      <c r="Y15">
        <v>20</v>
      </c>
      <c r="Z15">
        <v>6</v>
      </c>
      <c r="AA15">
        <v>6</v>
      </c>
      <c r="AB15">
        <v>14</v>
      </c>
      <c r="AC15">
        <v>5</v>
      </c>
      <c r="AD15">
        <v>2</v>
      </c>
      <c r="AE15">
        <v>0</v>
      </c>
      <c r="AF15">
        <v>29</v>
      </c>
      <c r="AG15">
        <v>0</v>
      </c>
      <c r="AH15">
        <v>1</v>
      </c>
      <c r="AI15">
        <v>0</v>
      </c>
      <c r="AJ15">
        <v>22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0.97</v>
      </c>
      <c r="AR15">
        <v>-0.23599999999999999</v>
      </c>
      <c r="AS15">
        <v>1.25</v>
      </c>
      <c r="AT15" s="2">
        <v>-1.8E-3</v>
      </c>
      <c r="AU15">
        <v>-2.37</v>
      </c>
      <c r="AV15">
        <v>2.65</v>
      </c>
      <c r="AW15">
        <v>12</v>
      </c>
    </row>
    <row r="16" spans="1:49" x14ac:dyDescent="0.2">
      <c r="A16" t="s">
        <v>343</v>
      </c>
      <c r="B16" t="s">
        <v>450</v>
      </c>
      <c r="C16">
        <v>70</v>
      </c>
      <c r="D16" t="s">
        <v>312</v>
      </c>
      <c r="E16" t="s">
        <v>157</v>
      </c>
      <c r="F16" t="s">
        <v>422</v>
      </c>
      <c r="G16" t="s">
        <v>452</v>
      </c>
      <c r="H16" t="s">
        <v>94</v>
      </c>
      <c r="I16" t="s">
        <v>52</v>
      </c>
      <c r="K16">
        <v>4</v>
      </c>
      <c r="L16">
        <v>4.2</v>
      </c>
      <c r="M16">
        <v>3</v>
      </c>
      <c r="N16">
        <v>0</v>
      </c>
      <c r="O16">
        <v>0</v>
      </c>
      <c r="P16">
        <v>2</v>
      </c>
      <c r="Q16">
        <v>5</v>
      </c>
      <c r="R16">
        <v>0</v>
      </c>
      <c r="S16">
        <v>0</v>
      </c>
      <c r="T16">
        <v>3.32</v>
      </c>
      <c r="U16">
        <v>4.28</v>
      </c>
      <c r="V16">
        <v>16</v>
      </c>
      <c r="W16">
        <v>64</v>
      </c>
      <c r="X16">
        <v>41</v>
      </c>
      <c r="Y16">
        <v>7</v>
      </c>
      <c r="Z16">
        <v>10</v>
      </c>
      <c r="AA16">
        <v>4</v>
      </c>
      <c r="AB16">
        <v>5</v>
      </c>
      <c r="AC16">
        <v>2</v>
      </c>
      <c r="AD16">
        <v>1</v>
      </c>
      <c r="AE16">
        <v>0</v>
      </c>
      <c r="AF16">
        <v>61</v>
      </c>
      <c r="AG16">
        <v>0</v>
      </c>
      <c r="AH16">
        <v>1</v>
      </c>
      <c r="AI16">
        <v>0</v>
      </c>
      <c r="AJ16">
        <v>14</v>
      </c>
      <c r="AK16">
        <v>2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1.25</v>
      </c>
      <c r="AR16">
        <v>0.247</v>
      </c>
      <c r="AS16">
        <v>1.7</v>
      </c>
      <c r="AT16" s="2">
        <v>2E-3</v>
      </c>
      <c r="AU16">
        <v>2.19</v>
      </c>
      <c r="AV16">
        <v>17.5</v>
      </c>
      <c r="AW16">
        <v>29</v>
      </c>
    </row>
    <row r="17" spans="1:49" x14ac:dyDescent="0.2">
      <c r="A17" t="s">
        <v>343</v>
      </c>
      <c r="B17" t="s">
        <v>450</v>
      </c>
      <c r="C17">
        <v>136</v>
      </c>
      <c r="D17" t="s">
        <v>539</v>
      </c>
      <c r="E17" t="s">
        <v>158</v>
      </c>
      <c r="F17" t="s">
        <v>77</v>
      </c>
      <c r="G17" t="s">
        <v>409</v>
      </c>
      <c r="H17" t="s">
        <v>65</v>
      </c>
      <c r="I17" t="s">
        <v>52</v>
      </c>
      <c r="J17" t="s">
        <v>540</v>
      </c>
      <c r="K17">
        <v>77</v>
      </c>
      <c r="L17">
        <v>4.2</v>
      </c>
      <c r="M17">
        <v>3</v>
      </c>
      <c r="N17">
        <v>1</v>
      </c>
      <c r="O17">
        <v>1</v>
      </c>
      <c r="P17">
        <v>1</v>
      </c>
      <c r="Q17">
        <v>6</v>
      </c>
      <c r="R17">
        <v>0</v>
      </c>
      <c r="S17">
        <v>0</v>
      </c>
      <c r="T17">
        <v>3.25</v>
      </c>
      <c r="U17">
        <v>4.1399999999999997</v>
      </c>
      <c r="V17">
        <v>18</v>
      </c>
      <c r="W17">
        <v>78</v>
      </c>
      <c r="X17">
        <v>52</v>
      </c>
      <c r="Y17">
        <v>11</v>
      </c>
      <c r="Z17">
        <v>6</v>
      </c>
      <c r="AA17">
        <v>7</v>
      </c>
      <c r="AB17">
        <v>4</v>
      </c>
      <c r="AC17">
        <v>2</v>
      </c>
      <c r="AD17">
        <v>1</v>
      </c>
      <c r="AE17">
        <v>0</v>
      </c>
      <c r="AF17">
        <v>59</v>
      </c>
      <c r="AG17">
        <v>1</v>
      </c>
      <c r="AH17">
        <v>0</v>
      </c>
      <c r="AI17">
        <v>0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1.03</v>
      </c>
      <c r="AR17">
        <v>0.1</v>
      </c>
      <c r="AS17">
        <v>0.11</v>
      </c>
      <c r="AT17" s="2">
        <v>1E-4</v>
      </c>
      <c r="AU17">
        <v>1.3</v>
      </c>
      <c r="AV17">
        <v>18.100000000000001</v>
      </c>
      <c r="AW17">
        <v>29</v>
      </c>
    </row>
    <row r="18" spans="1:49" x14ac:dyDescent="0.2">
      <c r="A18" t="s">
        <v>343</v>
      </c>
      <c r="B18" t="s">
        <v>450</v>
      </c>
      <c r="C18">
        <v>141</v>
      </c>
      <c r="D18" t="s">
        <v>406</v>
      </c>
      <c r="E18" t="s">
        <v>158</v>
      </c>
      <c r="F18" t="s">
        <v>464</v>
      </c>
      <c r="G18" t="s">
        <v>452</v>
      </c>
      <c r="H18" t="s">
        <v>362</v>
      </c>
      <c r="I18" t="s">
        <v>297</v>
      </c>
      <c r="J18" t="s">
        <v>541</v>
      </c>
      <c r="K18">
        <v>4</v>
      </c>
      <c r="L18">
        <v>3</v>
      </c>
      <c r="M18">
        <v>6</v>
      </c>
      <c r="N18">
        <v>7</v>
      </c>
      <c r="O18">
        <v>5</v>
      </c>
      <c r="P18">
        <v>2</v>
      </c>
      <c r="Q18">
        <v>3</v>
      </c>
      <c r="R18">
        <v>3</v>
      </c>
      <c r="S18">
        <v>0</v>
      </c>
      <c r="T18">
        <v>3.59</v>
      </c>
      <c r="U18">
        <v>4.4800000000000004</v>
      </c>
      <c r="V18">
        <v>18</v>
      </c>
      <c r="W18">
        <v>64</v>
      </c>
      <c r="X18">
        <v>40</v>
      </c>
      <c r="Y18">
        <v>12</v>
      </c>
      <c r="Z18">
        <v>4</v>
      </c>
      <c r="AA18">
        <v>3</v>
      </c>
      <c r="AB18">
        <v>10</v>
      </c>
      <c r="AC18">
        <v>3</v>
      </c>
      <c r="AD18">
        <v>1</v>
      </c>
      <c r="AE18">
        <v>0</v>
      </c>
      <c r="AF18">
        <v>24</v>
      </c>
      <c r="AG18">
        <v>0</v>
      </c>
      <c r="AH18">
        <v>0</v>
      </c>
      <c r="AI18">
        <v>0</v>
      </c>
      <c r="AJ18">
        <v>16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0.67</v>
      </c>
      <c r="AR18">
        <v>-0.36099999999999999</v>
      </c>
      <c r="AS18">
        <v>0.01</v>
      </c>
      <c r="AT18" s="2">
        <v>0</v>
      </c>
      <c r="AU18">
        <v>-5.42</v>
      </c>
      <c r="AV18">
        <v>-2.0499999999999998</v>
      </c>
      <c r="AW18">
        <v>3</v>
      </c>
    </row>
    <row r="19" spans="1:49" x14ac:dyDescent="0.2">
      <c r="A19" t="s">
        <v>343</v>
      </c>
      <c r="B19" t="s">
        <v>450</v>
      </c>
      <c r="C19">
        <v>146</v>
      </c>
      <c r="D19" t="s">
        <v>542</v>
      </c>
      <c r="E19" t="s">
        <v>157</v>
      </c>
      <c r="F19" t="s">
        <v>227</v>
      </c>
      <c r="G19" t="s">
        <v>410</v>
      </c>
      <c r="H19" t="s">
        <v>522</v>
      </c>
      <c r="I19" t="s">
        <v>57</v>
      </c>
      <c r="J19" t="s">
        <v>543</v>
      </c>
      <c r="K19">
        <v>5</v>
      </c>
      <c r="L19">
        <v>6</v>
      </c>
      <c r="M19">
        <v>4</v>
      </c>
      <c r="N19">
        <v>0</v>
      </c>
      <c r="O19">
        <v>0</v>
      </c>
      <c r="P19">
        <v>1</v>
      </c>
      <c r="Q19">
        <v>4</v>
      </c>
      <c r="R19">
        <v>0</v>
      </c>
      <c r="S19">
        <v>1</v>
      </c>
      <c r="T19">
        <v>3.4</v>
      </c>
      <c r="U19">
        <v>4.3899999999999997</v>
      </c>
      <c r="V19">
        <v>21</v>
      </c>
      <c r="W19">
        <v>91</v>
      </c>
      <c r="X19">
        <v>53</v>
      </c>
      <c r="Y19">
        <v>21</v>
      </c>
      <c r="Z19">
        <v>7</v>
      </c>
      <c r="AA19">
        <v>6</v>
      </c>
      <c r="AB19">
        <v>9</v>
      </c>
      <c r="AC19">
        <v>5</v>
      </c>
      <c r="AD19">
        <v>2</v>
      </c>
      <c r="AE19">
        <v>0</v>
      </c>
      <c r="AF19">
        <v>67</v>
      </c>
      <c r="AG19">
        <v>0</v>
      </c>
      <c r="AH19">
        <v>1</v>
      </c>
      <c r="AI19">
        <v>0</v>
      </c>
      <c r="AJ19">
        <v>19</v>
      </c>
      <c r="AK19">
        <v>1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0.67</v>
      </c>
      <c r="AR19">
        <v>0.23899999999999999</v>
      </c>
      <c r="AS19">
        <v>0</v>
      </c>
      <c r="AT19" s="2">
        <v>0</v>
      </c>
      <c r="AU19">
        <v>3.13</v>
      </c>
      <c r="AV19">
        <v>21.9</v>
      </c>
      <c r="AW19">
        <v>40</v>
      </c>
    </row>
    <row r="20" spans="1:49" x14ac:dyDescent="0.2">
      <c r="A20" t="s">
        <v>343</v>
      </c>
      <c r="B20" t="s">
        <v>450</v>
      </c>
      <c r="C20">
        <v>151</v>
      </c>
      <c r="D20" t="s">
        <v>544</v>
      </c>
      <c r="E20" t="s">
        <v>158</v>
      </c>
      <c r="F20" t="s">
        <v>59</v>
      </c>
      <c r="G20" t="s">
        <v>409</v>
      </c>
      <c r="H20" t="s">
        <v>492</v>
      </c>
      <c r="I20" t="s">
        <v>429</v>
      </c>
      <c r="J20" t="s">
        <v>545</v>
      </c>
      <c r="K20">
        <v>4</v>
      </c>
      <c r="L20">
        <v>1.2</v>
      </c>
      <c r="M20">
        <v>7</v>
      </c>
      <c r="N20">
        <v>7</v>
      </c>
      <c r="O20">
        <v>7</v>
      </c>
      <c r="P20">
        <v>2</v>
      </c>
      <c r="Q20">
        <v>3</v>
      </c>
      <c r="R20">
        <v>4</v>
      </c>
      <c r="S20">
        <v>0</v>
      </c>
      <c r="T20">
        <v>3.9</v>
      </c>
      <c r="U20">
        <v>4.83</v>
      </c>
      <c r="V20">
        <v>14</v>
      </c>
      <c r="W20">
        <v>45</v>
      </c>
      <c r="X20">
        <v>30</v>
      </c>
      <c r="Y20">
        <v>7</v>
      </c>
      <c r="Z20">
        <v>5</v>
      </c>
      <c r="AA20">
        <v>2</v>
      </c>
      <c r="AB20">
        <v>7</v>
      </c>
      <c r="AC20">
        <v>1</v>
      </c>
      <c r="AD20">
        <v>0</v>
      </c>
      <c r="AE20">
        <v>0</v>
      </c>
      <c r="AF20">
        <v>14</v>
      </c>
      <c r="AG20">
        <v>0</v>
      </c>
      <c r="AH20">
        <v>0</v>
      </c>
      <c r="AI20">
        <v>0</v>
      </c>
      <c r="AJ20">
        <v>12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0.62</v>
      </c>
      <c r="AR20">
        <v>-0.40799999999999997</v>
      </c>
      <c r="AS20">
        <v>0</v>
      </c>
      <c r="AT20" s="2">
        <v>0</v>
      </c>
      <c r="AU20">
        <v>-6.46</v>
      </c>
      <c r="AV20">
        <v>-9.65</v>
      </c>
      <c r="AW20">
        <v>-7</v>
      </c>
    </row>
    <row r="21" spans="1:49" x14ac:dyDescent="0.2">
      <c r="A21" t="s">
        <v>343</v>
      </c>
      <c r="B21" t="s">
        <v>450</v>
      </c>
      <c r="C21">
        <v>157</v>
      </c>
      <c r="D21" t="s">
        <v>391</v>
      </c>
      <c r="E21" t="s">
        <v>157</v>
      </c>
      <c r="F21" t="s">
        <v>50</v>
      </c>
      <c r="G21" t="s">
        <v>409</v>
      </c>
      <c r="H21" t="s">
        <v>203</v>
      </c>
      <c r="I21" t="s">
        <v>57</v>
      </c>
      <c r="K21">
        <v>4</v>
      </c>
      <c r="L21">
        <v>5.0999999999999996</v>
      </c>
      <c r="M21">
        <v>4</v>
      </c>
      <c r="N21">
        <v>4</v>
      </c>
      <c r="O21">
        <v>4</v>
      </c>
      <c r="P21">
        <v>1</v>
      </c>
      <c r="Q21">
        <v>3</v>
      </c>
      <c r="R21">
        <v>2</v>
      </c>
      <c r="S21">
        <v>0</v>
      </c>
      <c r="T21">
        <v>4.03</v>
      </c>
      <c r="U21">
        <v>4.95</v>
      </c>
      <c r="V21">
        <v>21</v>
      </c>
      <c r="W21">
        <v>90</v>
      </c>
      <c r="X21">
        <v>56</v>
      </c>
      <c r="Y21">
        <v>11</v>
      </c>
      <c r="Z21">
        <v>10</v>
      </c>
      <c r="AA21">
        <v>9</v>
      </c>
      <c r="AB21">
        <v>8</v>
      </c>
      <c r="AC21">
        <v>1</v>
      </c>
      <c r="AD21">
        <v>2</v>
      </c>
      <c r="AE21">
        <v>0</v>
      </c>
      <c r="AF21">
        <v>46</v>
      </c>
      <c r="AG21">
        <v>1</v>
      </c>
      <c r="AH21">
        <v>0</v>
      </c>
      <c r="AI21">
        <v>0</v>
      </c>
      <c r="AJ21">
        <v>19</v>
      </c>
      <c r="AK21">
        <v>1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1.04</v>
      </c>
      <c r="AR21">
        <v>-0.13800000000000001</v>
      </c>
      <c r="AS21">
        <v>0</v>
      </c>
      <c r="AT21" s="2">
        <v>0</v>
      </c>
      <c r="AU21">
        <v>-1.01</v>
      </c>
      <c r="AV21">
        <v>7</v>
      </c>
      <c r="AW21">
        <v>13</v>
      </c>
    </row>
    <row r="22" spans="1:49" x14ac:dyDescent="0.2">
      <c r="A22" t="s">
        <v>343</v>
      </c>
      <c r="B22" t="s">
        <v>450</v>
      </c>
      <c r="C22">
        <v>162</v>
      </c>
      <c r="D22" t="s">
        <v>392</v>
      </c>
      <c r="E22" t="s">
        <v>157</v>
      </c>
      <c r="F22" t="s">
        <v>93</v>
      </c>
      <c r="G22" t="s">
        <v>411</v>
      </c>
      <c r="H22" t="s">
        <v>466</v>
      </c>
      <c r="I22" t="s">
        <v>57</v>
      </c>
      <c r="J22" t="s">
        <v>272</v>
      </c>
      <c r="K22">
        <v>4</v>
      </c>
      <c r="L22">
        <v>6</v>
      </c>
      <c r="M22">
        <v>3</v>
      </c>
      <c r="N22">
        <v>0</v>
      </c>
      <c r="O22">
        <v>0</v>
      </c>
      <c r="P22">
        <v>1</v>
      </c>
      <c r="Q22">
        <v>4</v>
      </c>
      <c r="R22">
        <v>0</v>
      </c>
      <c r="S22">
        <v>0</v>
      </c>
      <c r="T22">
        <v>3.84</v>
      </c>
      <c r="U22">
        <v>4.83</v>
      </c>
      <c r="V22">
        <v>22</v>
      </c>
      <c r="W22">
        <v>82</v>
      </c>
      <c r="X22">
        <v>54</v>
      </c>
      <c r="Y22">
        <v>15</v>
      </c>
      <c r="Z22">
        <v>7</v>
      </c>
      <c r="AA22">
        <v>9</v>
      </c>
      <c r="AB22">
        <v>8</v>
      </c>
      <c r="AC22">
        <v>1</v>
      </c>
      <c r="AD22">
        <v>0</v>
      </c>
      <c r="AE22">
        <v>0</v>
      </c>
      <c r="AF22">
        <v>69</v>
      </c>
      <c r="AG22">
        <v>0</v>
      </c>
      <c r="AH22">
        <v>0</v>
      </c>
      <c r="AI22">
        <v>0</v>
      </c>
      <c r="AJ22">
        <v>21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0.72</v>
      </c>
      <c r="AR22">
        <v>0.221</v>
      </c>
      <c r="AS22">
        <v>0</v>
      </c>
      <c r="AT22" s="2">
        <v>0</v>
      </c>
      <c r="AU22">
        <v>3.09</v>
      </c>
      <c r="AV22">
        <v>23.1</v>
      </c>
      <c r="AW22">
        <v>40</v>
      </c>
    </row>
    <row r="23" spans="1:49" x14ac:dyDescent="0.2">
      <c r="A23" t="s">
        <v>343</v>
      </c>
      <c r="H23" t="s">
        <v>546</v>
      </c>
      <c r="J23" t="s">
        <v>547</v>
      </c>
      <c r="K23">
        <v>4.5</v>
      </c>
      <c r="L23">
        <v>124.1</v>
      </c>
      <c r="M23">
        <v>108</v>
      </c>
      <c r="N23">
        <v>56</v>
      </c>
      <c r="O23">
        <v>53</v>
      </c>
      <c r="P23">
        <v>31</v>
      </c>
      <c r="Q23">
        <v>99</v>
      </c>
      <c r="R23">
        <v>23</v>
      </c>
      <c r="S23">
        <v>4</v>
      </c>
      <c r="T23">
        <v>3.84</v>
      </c>
      <c r="U23">
        <v>4.83</v>
      </c>
      <c r="V23">
        <v>498</v>
      </c>
      <c r="W23">
        <v>1902</v>
      </c>
      <c r="X23" s="3">
        <v>0.64</v>
      </c>
      <c r="Y23" s="3">
        <v>0.16</v>
      </c>
      <c r="Z23" s="3">
        <v>0.1</v>
      </c>
      <c r="AA23">
        <v>0.83</v>
      </c>
      <c r="AC23" s="3">
        <v>0.23</v>
      </c>
      <c r="AD23" s="3">
        <v>7.0000000000000007E-2</v>
      </c>
      <c r="AE23">
        <v>0</v>
      </c>
      <c r="AF23">
        <v>54</v>
      </c>
      <c r="AG23">
        <v>4</v>
      </c>
      <c r="AH23">
        <v>4</v>
      </c>
      <c r="AI23">
        <v>0</v>
      </c>
      <c r="AJ23">
        <v>458</v>
      </c>
      <c r="AK23">
        <v>18</v>
      </c>
      <c r="AL23">
        <v>4</v>
      </c>
      <c r="AM23">
        <v>0</v>
      </c>
      <c r="AN23">
        <v>11</v>
      </c>
      <c r="AO23">
        <v>4</v>
      </c>
      <c r="AP23">
        <v>0</v>
      </c>
      <c r="AQ23">
        <v>0.86</v>
      </c>
      <c r="AR23">
        <v>0.94299999999999995</v>
      </c>
      <c r="AS23">
        <v>0.81</v>
      </c>
      <c r="AT23" s="2">
        <v>9.4000000000000004E-3</v>
      </c>
      <c r="AU23">
        <v>8.43</v>
      </c>
      <c r="AV23">
        <v>333.95</v>
      </c>
      <c r="AW23">
        <v>619</v>
      </c>
    </row>
  </sheetData>
  <hyperlinks>
    <hyperlink ref="E1" r:id="rId1" xr:uid="{E883B0C2-D1CE-1546-AFC8-C31F2B72C6B1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F0FE9-1866-A44F-AFD3-722EAEC2DF61}">
  <dimension ref="A1:AW27"/>
  <sheetViews>
    <sheetView topLeftCell="AN1" workbookViewId="0">
      <selection activeCell="AW27" sqref="A2:AW27"/>
    </sheetView>
  </sheetViews>
  <sheetFormatPr baseColWidth="10" defaultRowHeight="16" x14ac:dyDescent="0.2"/>
  <cols>
    <col min="7" max="7" width="11.33203125" bestFit="1" customWidth="1"/>
  </cols>
  <sheetData>
    <row r="1" spans="1:49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220</v>
      </c>
      <c r="B2" t="s">
        <v>450</v>
      </c>
      <c r="C2">
        <v>2</v>
      </c>
      <c r="D2" t="s">
        <v>501</v>
      </c>
      <c r="E2" t="s">
        <v>157</v>
      </c>
      <c r="F2" t="s">
        <v>80</v>
      </c>
      <c r="G2" t="s">
        <v>409</v>
      </c>
      <c r="H2" t="s">
        <v>393</v>
      </c>
      <c r="I2" t="s">
        <v>57</v>
      </c>
      <c r="J2" t="s">
        <v>167</v>
      </c>
      <c r="K2">
        <v>99</v>
      </c>
      <c r="L2">
        <v>6</v>
      </c>
      <c r="M2">
        <v>6</v>
      </c>
      <c r="N2">
        <v>2</v>
      </c>
      <c r="O2">
        <v>2</v>
      </c>
      <c r="P2">
        <v>2</v>
      </c>
      <c r="Q2">
        <v>4</v>
      </c>
      <c r="R2">
        <v>0</v>
      </c>
      <c r="S2">
        <v>0</v>
      </c>
      <c r="T2">
        <v>3</v>
      </c>
      <c r="U2">
        <v>2.84</v>
      </c>
      <c r="V2">
        <v>26</v>
      </c>
      <c r="W2">
        <v>94</v>
      </c>
      <c r="X2">
        <v>58</v>
      </c>
      <c r="Y2">
        <v>11</v>
      </c>
      <c r="Z2">
        <v>5</v>
      </c>
      <c r="AA2">
        <v>7</v>
      </c>
      <c r="AB2">
        <v>12</v>
      </c>
      <c r="AC2">
        <v>4</v>
      </c>
      <c r="AD2">
        <v>3</v>
      </c>
      <c r="AE2">
        <v>0</v>
      </c>
      <c r="AF2">
        <v>54</v>
      </c>
      <c r="AG2">
        <v>0</v>
      </c>
      <c r="AH2">
        <v>0</v>
      </c>
      <c r="AI2">
        <v>0</v>
      </c>
      <c r="AJ2">
        <v>23</v>
      </c>
      <c r="AK2">
        <v>0</v>
      </c>
      <c r="AL2">
        <v>1</v>
      </c>
      <c r="AM2">
        <v>0</v>
      </c>
      <c r="AN2">
        <v>1</v>
      </c>
      <c r="AO2">
        <v>0</v>
      </c>
      <c r="AP2">
        <v>0</v>
      </c>
      <c r="AQ2">
        <v>0.85</v>
      </c>
      <c r="AR2">
        <v>7.6999999999999999E-2</v>
      </c>
      <c r="AS2">
        <v>0.88</v>
      </c>
      <c r="AT2" s="2">
        <v>5.0000000000000001E-4</v>
      </c>
      <c r="AU2">
        <v>1</v>
      </c>
      <c r="AV2">
        <v>12.7</v>
      </c>
      <c r="AW2">
        <v>28</v>
      </c>
    </row>
    <row r="3" spans="1:49" x14ac:dyDescent="0.2">
      <c r="A3" t="s">
        <v>220</v>
      </c>
      <c r="B3" t="s">
        <v>450</v>
      </c>
      <c r="C3">
        <v>6</v>
      </c>
      <c r="D3" t="s">
        <v>162</v>
      </c>
      <c r="E3" t="s">
        <v>158</v>
      </c>
      <c r="F3" t="s">
        <v>80</v>
      </c>
      <c r="G3" t="s">
        <v>409</v>
      </c>
      <c r="H3" t="s">
        <v>110</v>
      </c>
      <c r="I3" t="s">
        <v>66</v>
      </c>
      <c r="J3" t="s">
        <v>169</v>
      </c>
      <c r="K3">
        <v>5</v>
      </c>
      <c r="L3">
        <v>7</v>
      </c>
      <c r="M3">
        <v>3</v>
      </c>
      <c r="N3">
        <v>0</v>
      </c>
      <c r="O3">
        <v>0</v>
      </c>
      <c r="P3">
        <v>0</v>
      </c>
      <c r="Q3">
        <v>6</v>
      </c>
      <c r="R3">
        <v>0</v>
      </c>
      <c r="S3">
        <v>0</v>
      </c>
      <c r="T3">
        <v>1.38</v>
      </c>
      <c r="U3">
        <v>2.09</v>
      </c>
      <c r="V3">
        <v>23</v>
      </c>
      <c r="W3">
        <v>97</v>
      </c>
      <c r="X3">
        <v>70</v>
      </c>
      <c r="Y3">
        <v>17</v>
      </c>
      <c r="Z3">
        <v>18</v>
      </c>
      <c r="AA3">
        <v>10</v>
      </c>
      <c r="AB3">
        <v>7</v>
      </c>
      <c r="AC3">
        <v>4</v>
      </c>
      <c r="AD3">
        <v>0</v>
      </c>
      <c r="AE3">
        <v>0</v>
      </c>
      <c r="AF3">
        <v>77</v>
      </c>
      <c r="AG3">
        <v>0</v>
      </c>
      <c r="AH3">
        <v>0</v>
      </c>
      <c r="AI3">
        <v>0</v>
      </c>
      <c r="AJ3">
        <v>23</v>
      </c>
      <c r="AK3">
        <v>0</v>
      </c>
      <c r="AL3">
        <v>0</v>
      </c>
      <c r="AM3">
        <v>0</v>
      </c>
      <c r="AN3">
        <v>1</v>
      </c>
      <c r="AO3">
        <v>0</v>
      </c>
      <c r="AP3">
        <v>0</v>
      </c>
      <c r="AQ3">
        <v>0.7</v>
      </c>
      <c r="AR3">
        <v>0.316</v>
      </c>
      <c r="AS3">
        <v>0.71</v>
      </c>
      <c r="AT3" s="2">
        <v>1.9E-3</v>
      </c>
      <c r="AU3">
        <v>3.69</v>
      </c>
      <c r="AV3">
        <v>29.95</v>
      </c>
      <c r="AW3">
        <v>49</v>
      </c>
    </row>
    <row r="4" spans="1:49" x14ac:dyDescent="0.2">
      <c r="A4" t="s">
        <v>220</v>
      </c>
      <c r="B4" t="s">
        <v>450</v>
      </c>
      <c r="C4">
        <v>11</v>
      </c>
      <c r="D4" t="s">
        <v>415</v>
      </c>
      <c r="E4" t="s">
        <v>157</v>
      </c>
      <c r="F4" t="s">
        <v>59</v>
      </c>
      <c r="G4" t="s">
        <v>409</v>
      </c>
      <c r="H4" t="s">
        <v>416</v>
      </c>
      <c r="I4" t="s">
        <v>322</v>
      </c>
      <c r="J4" t="s">
        <v>75</v>
      </c>
      <c r="K4">
        <v>4</v>
      </c>
      <c r="L4">
        <v>0.2</v>
      </c>
      <c r="M4">
        <v>7</v>
      </c>
      <c r="N4">
        <v>6</v>
      </c>
      <c r="O4">
        <v>6</v>
      </c>
      <c r="P4">
        <v>0</v>
      </c>
      <c r="Q4">
        <v>0</v>
      </c>
      <c r="R4">
        <v>1</v>
      </c>
      <c r="S4">
        <v>0</v>
      </c>
      <c r="T4">
        <v>5.27</v>
      </c>
      <c r="U4">
        <v>3.1</v>
      </c>
      <c r="V4">
        <v>9</v>
      </c>
      <c r="W4">
        <v>26</v>
      </c>
      <c r="X4">
        <v>17</v>
      </c>
      <c r="Y4">
        <v>3</v>
      </c>
      <c r="Z4">
        <v>1</v>
      </c>
      <c r="AA4">
        <v>2</v>
      </c>
      <c r="AB4">
        <v>7</v>
      </c>
      <c r="AC4">
        <v>4</v>
      </c>
      <c r="AD4">
        <v>0</v>
      </c>
      <c r="AE4">
        <v>0</v>
      </c>
      <c r="AF4">
        <v>14</v>
      </c>
      <c r="AG4">
        <v>0</v>
      </c>
      <c r="AH4">
        <v>0</v>
      </c>
      <c r="AI4">
        <v>0</v>
      </c>
      <c r="AJ4">
        <v>9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0.95</v>
      </c>
      <c r="AR4">
        <v>-0.38100000000000001</v>
      </c>
      <c r="AS4">
        <v>1.1499999999999999</v>
      </c>
      <c r="AT4" s="2">
        <v>-2.8E-3</v>
      </c>
      <c r="AU4">
        <v>-5.71</v>
      </c>
      <c r="AV4">
        <v>-14.7</v>
      </c>
      <c r="AW4">
        <v>-16</v>
      </c>
    </row>
    <row r="5" spans="1:49" x14ac:dyDescent="0.2">
      <c r="A5" t="s">
        <v>220</v>
      </c>
      <c r="B5" t="s">
        <v>450</v>
      </c>
      <c r="C5">
        <v>16</v>
      </c>
      <c r="D5" t="s">
        <v>418</v>
      </c>
      <c r="E5" t="s">
        <v>158</v>
      </c>
      <c r="F5" t="s">
        <v>59</v>
      </c>
      <c r="G5" t="s">
        <v>409</v>
      </c>
      <c r="H5" t="s">
        <v>419</v>
      </c>
      <c r="I5" t="s">
        <v>57</v>
      </c>
      <c r="J5" t="s">
        <v>82</v>
      </c>
      <c r="K5">
        <v>5</v>
      </c>
      <c r="L5">
        <v>5</v>
      </c>
      <c r="M5">
        <v>7</v>
      </c>
      <c r="N5">
        <v>6</v>
      </c>
      <c r="O5">
        <v>6</v>
      </c>
      <c r="P5">
        <v>0</v>
      </c>
      <c r="Q5">
        <v>4</v>
      </c>
      <c r="R5">
        <v>2</v>
      </c>
      <c r="S5">
        <v>0</v>
      </c>
      <c r="T5">
        <v>6.75</v>
      </c>
      <c r="U5">
        <v>4.08</v>
      </c>
      <c r="V5">
        <v>22</v>
      </c>
      <c r="W5">
        <v>92</v>
      </c>
      <c r="X5">
        <v>62</v>
      </c>
      <c r="Y5">
        <v>14</v>
      </c>
      <c r="Z5">
        <v>11</v>
      </c>
      <c r="AA5">
        <v>12</v>
      </c>
      <c r="AB5">
        <v>6</v>
      </c>
      <c r="AC5">
        <v>2</v>
      </c>
      <c r="AD5">
        <v>0</v>
      </c>
      <c r="AE5">
        <v>0</v>
      </c>
      <c r="AF5">
        <v>33</v>
      </c>
      <c r="AG5">
        <v>1</v>
      </c>
      <c r="AH5">
        <v>0</v>
      </c>
      <c r="AI5">
        <v>0</v>
      </c>
      <c r="AJ5">
        <v>22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0.91</v>
      </c>
      <c r="AR5">
        <v>-0.29699999999999999</v>
      </c>
      <c r="AS5">
        <v>1.0900000000000001</v>
      </c>
      <c r="AT5" s="2">
        <v>-2.0999999999999999E-3</v>
      </c>
      <c r="AU5">
        <v>-2.76</v>
      </c>
      <c r="AV5">
        <v>3.05</v>
      </c>
      <c r="AW5">
        <v>9</v>
      </c>
    </row>
    <row r="6" spans="1:49" x14ac:dyDescent="0.2">
      <c r="A6" t="s">
        <v>220</v>
      </c>
      <c r="B6" t="s">
        <v>450</v>
      </c>
      <c r="C6">
        <v>21</v>
      </c>
      <c r="D6" t="s">
        <v>348</v>
      </c>
      <c r="E6" t="s">
        <v>158</v>
      </c>
      <c r="F6" t="s">
        <v>77</v>
      </c>
      <c r="G6" t="s">
        <v>409</v>
      </c>
      <c r="H6" t="s">
        <v>100</v>
      </c>
      <c r="I6" t="s">
        <v>85</v>
      </c>
      <c r="K6">
        <v>5</v>
      </c>
      <c r="L6">
        <v>7.2</v>
      </c>
      <c r="M6">
        <v>5</v>
      </c>
      <c r="N6">
        <v>3</v>
      </c>
      <c r="O6">
        <v>3</v>
      </c>
      <c r="P6">
        <v>1</v>
      </c>
      <c r="Q6">
        <v>4</v>
      </c>
      <c r="R6">
        <v>1</v>
      </c>
      <c r="S6">
        <v>0</v>
      </c>
      <c r="T6">
        <v>5.81</v>
      </c>
      <c r="U6">
        <v>4.12</v>
      </c>
      <c r="V6">
        <v>29</v>
      </c>
      <c r="W6">
        <v>93</v>
      </c>
      <c r="X6">
        <v>64</v>
      </c>
      <c r="Y6">
        <v>17</v>
      </c>
      <c r="Z6">
        <v>11</v>
      </c>
      <c r="AA6">
        <v>14</v>
      </c>
      <c r="AB6">
        <v>10</v>
      </c>
      <c r="AC6">
        <v>5</v>
      </c>
      <c r="AD6">
        <v>1</v>
      </c>
      <c r="AE6">
        <v>0</v>
      </c>
      <c r="AF6">
        <v>60</v>
      </c>
      <c r="AG6">
        <v>0</v>
      </c>
      <c r="AH6">
        <v>0</v>
      </c>
      <c r="AI6">
        <v>0</v>
      </c>
      <c r="AJ6">
        <v>27</v>
      </c>
      <c r="AK6">
        <v>1</v>
      </c>
      <c r="AL6">
        <v>0</v>
      </c>
      <c r="AM6">
        <v>0</v>
      </c>
      <c r="AN6">
        <v>0</v>
      </c>
      <c r="AO6">
        <v>1</v>
      </c>
      <c r="AP6">
        <v>0</v>
      </c>
      <c r="AQ6">
        <v>1.01</v>
      </c>
      <c r="AR6">
        <v>-8.2000000000000003E-2</v>
      </c>
      <c r="AS6">
        <v>0.96</v>
      </c>
      <c r="AT6" s="2">
        <v>-5.0000000000000001E-4</v>
      </c>
      <c r="AU6">
        <v>0.76</v>
      </c>
      <c r="AV6">
        <v>15.65</v>
      </c>
      <c r="AW6">
        <v>30</v>
      </c>
    </row>
    <row r="7" spans="1:49" x14ac:dyDescent="0.2">
      <c r="A7" t="s">
        <v>220</v>
      </c>
      <c r="B7" t="s">
        <v>450</v>
      </c>
      <c r="C7">
        <v>26</v>
      </c>
      <c r="D7" t="s">
        <v>502</v>
      </c>
      <c r="E7" t="s">
        <v>157</v>
      </c>
      <c r="F7" t="s">
        <v>59</v>
      </c>
      <c r="G7" t="s">
        <v>409</v>
      </c>
      <c r="H7" t="s">
        <v>503</v>
      </c>
      <c r="I7" t="s">
        <v>57</v>
      </c>
      <c r="J7" t="s">
        <v>86</v>
      </c>
      <c r="K7">
        <v>5</v>
      </c>
      <c r="L7">
        <v>5.2</v>
      </c>
      <c r="M7">
        <v>3</v>
      </c>
      <c r="N7">
        <v>0</v>
      </c>
      <c r="O7">
        <v>0</v>
      </c>
      <c r="P7">
        <v>4</v>
      </c>
      <c r="Q7">
        <v>6</v>
      </c>
      <c r="R7">
        <v>0</v>
      </c>
      <c r="S7">
        <v>1</v>
      </c>
      <c r="T7">
        <v>4.78</v>
      </c>
      <c r="U7">
        <v>4.05</v>
      </c>
      <c r="V7">
        <v>25</v>
      </c>
      <c r="W7">
        <v>110</v>
      </c>
      <c r="X7">
        <v>68</v>
      </c>
      <c r="Y7">
        <v>15</v>
      </c>
      <c r="Z7">
        <v>14</v>
      </c>
      <c r="AA7">
        <v>6</v>
      </c>
      <c r="AB7">
        <v>8</v>
      </c>
      <c r="AC7">
        <v>1</v>
      </c>
      <c r="AD7">
        <v>1</v>
      </c>
      <c r="AE7">
        <v>0</v>
      </c>
      <c r="AF7">
        <v>65</v>
      </c>
      <c r="AG7">
        <v>0</v>
      </c>
      <c r="AH7">
        <v>0</v>
      </c>
      <c r="AI7">
        <v>0</v>
      </c>
      <c r="AJ7">
        <v>20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1.23</v>
      </c>
      <c r="AR7">
        <v>0.33400000000000002</v>
      </c>
      <c r="AS7">
        <v>1.38</v>
      </c>
      <c r="AT7" s="2">
        <v>2.2000000000000001E-3</v>
      </c>
      <c r="AU7">
        <v>2.92</v>
      </c>
      <c r="AV7">
        <v>23.95</v>
      </c>
      <c r="AW7">
        <v>41</v>
      </c>
    </row>
    <row r="8" spans="1:49" x14ac:dyDescent="0.2">
      <c r="A8" t="s">
        <v>220</v>
      </c>
      <c r="B8" t="s">
        <v>450</v>
      </c>
      <c r="C8">
        <v>31</v>
      </c>
      <c r="D8" t="s">
        <v>504</v>
      </c>
      <c r="E8" t="s">
        <v>158</v>
      </c>
      <c r="F8" t="s">
        <v>55</v>
      </c>
      <c r="G8" t="s">
        <v>452</v>
      </c>
      <c r="H8" t="s">
        <v>65</v>
      </c>
      <c r="I8" t="s">
        <v>85</v>
      </c>
      <c r="K8">
        <v>4</v>
      </c>
      <c r="L8">
        <v>8</v>
      </c>
      <c r="M8">
        <v>3</v>
      </c>
      <c r="N8">
        <v>0</v>
      </c>
      <c r="O8">
        <v>0</v>
      </c>
      <c r="P8">
        <v>0</v>
      </c>
      <c r="Q8">
        <v>7</v>
      </c>
      <c r="R8">
        <v>0</v>
      </c>
      <c r="S8">
        <v>0</v>
      </c>
      <c r="T8">
        <v>3.83</v>
      </c>
      <c r="U8">
        <v>3.52</v>
      </c>
      <c r="V8">
        <v>27</v>
      </c>
      <c r="W8">
        <v>112</v>
      </c>
      <c r="X8">
        <v>80</v>
      </c>
      <c r="Y8">
        <v>21</v>
      </c>
      <c r="Z8">
        <v>14</v>
      </c>
      <c r="AA8">
        <v>15</v>
      </c>
      <c r="AB8">
        <v>5</v>
      </c>
      <c r="AC8">
        <v>2</v>
      </c>
      <c r="AD8">
        <v>1</v>
      </c>
      <c r="AE8">
        <v>0</v>
      </c>
      <c r="AF8">
        <v>83</v>
      </c>
      <c r="AG8">
        <v>0</v>
      </c>
      <c r="AH8">
        <v>0</v>
      </c>
      <c r="AI8">
        <v>0</v>
      </c>
      <c r="AJ8">
        <v>27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1.1299999999999999</v>
      </c>
      <c r="AR8">
        <v>0.56200000000000006</v>
      </c>
      <c r="AS8">
        <v>1.39</v>
      </c>
      <c r="AT8" s="2">
        <v>4.1000000000000003E-3</v>
      </c>
      <c r="AU8">
        <v>4.22</v>
      </c>
      <c r="AV8">
        <v>30.2</v>
      </c>
      <c r="AW8">
        <v>49</v>
      </c>
    </row>
    <row r="9" spans="1:49" x14ac:dyDescent="0.2">
      <c r="A9" t="s">
        <v>220</v>
      </c>
      <c r="B9" t="s">
        <v>450</v>
      </c>
      <c r="C9">
        <v>35</v>
      </c>
      <c r="D9" t="s">
        <v>306</v>
      </c>
      <c r="E9" t="s">
        <v>157</v>
      </c>
      <c r="F9" t="s">
        <v>135</v>
      </c>
      <c r="G9" t="s">
        <v>411</v>
      </c>
      <c r="H9" t="s">
        <v>147</v>
      </c>
      <c r="I9" t="s">
        <v>85</v>
      </c>
      <c r="J9" t="s">
        <v>90</v>
      </c>
      <c r="K9">
        <v>5</v>
      </c>
      <c r="L9">
        <v>8</v>
      </c>
      <c r="M9">
        <v>2</v>
      </c>
      <c r="N9">
        <v>2</v>
      </c>
      <c r="O9">
        <v>2</v>
      </c>
      <c r="P9">
        <v>3</v>
      </c>
      <c r="Q9">
        <v>2</v>
      </c>
      <c r="R9">
        <v>1</v>
      </c>
      <c r="S9">
        <v>0</v>
      </c>
      <c r="T9">
        <v>3.56</v>
      </c>
      <c r="U9">
        <v>3.84</v>
      </c>
      <c r="V9">
        <v>28</v>
      </c>
      <c r="W9">
        <v>96</v>
      </c>
      <c r="X9">
        <v>66</v>
      </c>
      <c r="Y9">
        <v>17</v>
      </c>
      <c r="Z9">
        <v>12</v>
      </c>
      <c r="AA9">
        <v>12</v>
      </c>
      <c r="AB9">
        <v>11</v>
      </c>
      <c r="AC9">
        <v>2</v>
      </c>
      <c r="AD9">
        <v>2</v>
      </c>
      <c r="AE9">
        <v>0</v>
      </c>
      <c r="AF9">
        <v>69</v>
      </c>
      <c r="AG9">
        <v>0</v>
      </c>
      <c r="AH9">
        <v>0</v>
      </c>
      <c r="AI9">
        <v>1</v>
      </c>
      <c r="AJ9">
        <v>25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0.66</v>
      </c>
      <c r="AR9">
        <v>0.255</v>
      </c>
      <c r="AS9">
        <v>0.83</v>
      </c>
      <c r="AT9" s="2">
        <v>1.9E-3</v>
      </c>
      <c r="AU9">
        <v>1.96</v>
      </c>
      <c r="AV9">
        <v>19</v>
      </c>
      <c r="AW9">
        <v>34</v>
      </c>
    </row>
    <row r="10" spans="1:49" x14ac:dyDescent="0.2">
      <c r="A10" t="s">
        <v>220</v>
      </c>
      <c r="B10" t="s">
        <v>450</v>
      </c>
      <c r="C10">
        <v>40</v>
      </c>
      <c r="D10" t="s">
        <v>505</v>
      </c>
      <c r="E10" t="s">
        <v>157</v>
      </c>
      <c r="F10" t="s">
        <v>64</v>
      </c>
      <c r="G10" t="s">
        <v>411</v>
      </c>
      <c r="H10" t="s">
        <v>199</v>
      </c>
      <c r="I10" t="s">
        <v>66</v>
      </c>
      <c r="J10" t="s">
        <v>238</v>
      </c>
      <c r="K10">
        <v>4</v>
      </c>
      <c r="L10">
        <v>7</v>
      </c>
      <c r="M10">
        <v>7</v>
      </c>
      <c r="N10">
        <v>5</v>
      </c>
      <c r="O10">
        <v>5</v>
      </c>
      <c r="P10">
        <v>1</v>
      </c>
      <c r="Q10">
        <v>4</v>
      </c>
      <c r="R10">
        <v>3</v>
      </c>
      <c r="S10">
        <v>0</v>
      </c>
      <c r="T10">
        <v>3.93</v>
      </c>
      <c r="U10">
        <v>4.37</v>
      </c>
      <c r="V10">
        <v>28</v>
      </c>
      <c r="W10">
        <v>98</v>
      </c>
      <c r="X10">
        <v>71</v>
      </c>
      <c r="Y10">
        <v>24</v>
      </c>
      <c r="Z10">
        <v>10</v>
      </c>
      <c r="AA10">
        <v>10</v>
      </c>
      <c r="AB10">
        <v>13</v>
      </c>
      <c r="AC10">
        <v>5</v>
      </c>
      <c r="AD10">
        <v>2</v>
      </c>
      <c r="AE10">
        <v>0</v>
      </c>
      <c r="AF10">
        <v>46</v>
      </c>
      <c r="AG10">
        <v>0</v>
      </c>
      <c r="AH10">
        <v>1</v>
      </c>
      <c r="AI10">
        <v>0</v>
      </c>
      <c r="AJ10">
        <v>27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1.1499999999999999</v>
      </c>
      <c r="AR10">
        <v>-0.114</v>
      </c>
      <c r="AS10">
        <v>1.33</v>
      </c>
      <c r="AT10" s="2">
        <v>-8.0000000000000004E-4</v>
      </c>
      <c r="AU10">
        <v>-1.28</v>
      </c>
      <c r="AV10">
        <v>12.95</v>
      </c>
      <c r="AW10">
        <v>24</v>
      </c>
    </row>
    <row r="11" spans="1:49" x14ac:dyDescent="0.2">
      <c r="A11" t="s">
        <v>220</v>
      </c>
      <c r="B11" t="s">
        <v>450</v>
      </c>
      <c r="C11">
        <v>44</v>
      </c>
      <c r="D11" t="s">
        <v>354</v>
      </c>
      <c r="E11" t="s">
        <v>158</v>
      </c>
      <c r="F11" t="s">
        <v>77</v>
      </c>
      <c r="G11" t="s">
        <v>409</v>
      </c>
      <c r="H11" t="s">
        <v>419</v>
      </c>
      <c r="I11" t="s">
        <v>74</v>
      </c>
      <c r="K11">
        <v>4</v>
      </c>
      <c r="L11">
        <v>3.2</v>
      </c>
      <c r="M11">
        <v>5</v>
      </c>
      <c r="N11">
        <v>5</v>
      </c>
      <c r="O11">
        <v>3</v>
      </c>
      <c r="P11">
        <v>1</v>
      </c>
      <c r="Q11">
        <v>1</v>
      </c>
      <c r="R11">
        <v>1</v>
      </c>
      <c r="S11">
        <v>0</v>
      </c>
      <c r="T11">
        <v>4.1399999999999997</v>
      </c>
      <c r="U11">
        <v>4.53</v>
      </c>
      <c r="V11">
        <v>18</v>
      </c>
      <c r="W11">
        <v>63</v>
      </c>
      <c r="X11">
        <v>40</v>
      </c>
      <c r="Y11">
        <v>10</v>
      </c>
      <c r="Z11">
        <v>7</v>
      </c>
      <c r="AA11">
        <v>8</v>
      </c>
      <c r="AB11">
        <v>8</v>
      </c>
      <c r="AC11">
        <v>4</v>
      </c>
      <c r="AD11">
        <v>1</v>
      </c>
      <c r="AE11">
        <v>0</v>
      </c>
      <c r="AF11">
        <v>35</v>
      </c>
      <c r="AG11">
        <v>0</v>
      </c>
      <c r="AH11">
        <v>0</v>
      </c>
      <c r="AI11">
        <v>0</v>
      </c>
      <c r="AJ11">
        <v>17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1.18</v>
      </c>
      <c r="AR11">
        <v>-0.39900000000000002</v>
      </c>
      <c r="AS11">
        <v>1.5</v>
      </c>
      <c r="AT11" s="2">
        <v>-3.0999999999999999E-3</v>
      </c>
      <c r="AU11">
        <v>-3.51</v>
      </c>
      <c r="AV11">
        <v>0.65</v>
      </c>
      <c r="AW11">
        <v>5</v>
      </c>
    </row>
    <row r="12" spans="1:49" x14ac:dyDescent="0.2">
      <c r="A12" t="s">
        <v>220</v>
      </c>
      <c r="B12" t="s">
        <v>450</v>
      </c>
      <c r="C12">
        <v>85</v>
      </c>
      <c r="D12" t="s">
        <v>320</v>
      </c>
      <c r="E12" t="s">
        <v>158</v>
      </c>
      <c r="F12" t="s">
        <v>50</v>
      </c>
      <c r="G12" t="s">
        <v>409</v>
      </c>
      <c r="H12" t="s">
        <v>121</v>
      </c>
      <c r="I12" t="s">
        <v>74</v>
      </c>
      <c r="K12">
        <v>45</v>
      </c>
      <c r="L12">
        <v>4</v>
      </c>
      <c r="M12">
        <v>5</v>
      </c>
      <c r="N12">
        <v>3</v>
      </c>
      <c r="O12">
        <v>3</v>
      </c>
      <c r="P12">
        <v>0</v>
      </c>
      <c r="Q12">
        <v>4</v>
      </c>
      <c r="R12">
        <v>2</v>
      </c>
      <c r="S12">
        <v>0</v>
      </c>
      <c r="T12">
        <v>4.3099999999999996</v>
      </c>
      <c r="U12">
        <v>4.7300000000000004</v>
      </c>
      <c r="V12">
        <v>17</v>
      </c>
      <c r="W12">
        <v>55</v>
      </c>
      <c r="X12">
        <v>38</v>
      </c>
      <c r="Y12">
        <v>8</v>
      </c>
      <c r="Z12">
        <v>12</v>
      </c>
      <c r="AA12">
        <v>5</v>
      </c>
      <c r="AB12">
        <v>8</v>
      </c>
      <c r="AC12">
        <v>2</v>
      </c>
      <c r="AD12">
        <v>0</v>
      </c>
      <c r="AE12">
        <v>0</v>
      </c>
      <c r="AF12">
        <v>44</v>
      </c>
      <c r="AG12">
        <v>0</v>
      </c>
      <c r="AH12">
        <v>0</v>
      </c>
      <c r="AI12">
        <v>0</v>
      </c>
      <c r="AJ12">
        <v>17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0.74</v>
      </c>
      <c r="AR12">
        <v>-0.11899999999999999</v>
      </c>
      <c r="AS12">
        <v>0.62</v>
      </c>
      <c r="AT12" s="2">
        <v>-5.9999999999999995E-4</v>
      </c>
      <c r="AU12">
        <v>-0.89</v>
      </c>
      <c r="AV12">
        <v>8</v>
      </c>
      <c r="AW12">
        <v>15</v>
      </c>
    </row>
    <row r="13" spans="1:49" x14ac:dyDescent="0.2">
      <c r="A13" t="s">
        <v>220</v>
      </c>
      <c r="B13" t="s">
        <v>450</v>
      </c>
      <c r="C13">
        <v>90</v>
      </c>
      <c r="D13" t="s">
        <v>506</v>
      </c>
      <c r="E13" t="s">
        <v>157</v>
      </c>
      <c r="F13" t="s">
        <v>69</v>
      </c>
      <c r="G13" t="s">
        <v>411</v>
      </c>
      <c r="H13" t="s">
        <v>147</v>
      </c>
      <c r="I13" t="s">
        <v>57</v>
      </c>
      <c r="J13" t="s">
        <v>444</v>
      </c>
      <c r="K13">
        <v>9</v>
      </c>
      <c r="L13">
        <v>6</v>
      </c>
      <c r="M13">
        <v>4</v>
      </c>
      <c r="N13">
        <v>2</v>
      </c>
      <c r="O13">
        <v>2</v>
      </c>
      <c r="P13">
        <v>1</v>
      </c>
      <c r="Q13">
        <v>3</v>
      </c>
      <c r="R13">
        <v>1</v>
      </c>
      <c r="S13">
        <v>1</v>
      </c>
      <c r="T13">
        <v>4.1900000000000004</v>
      </c>
      <c r="U13">
        <v>4.79</v>
      </c>
      <c r="V13">
        <v>23</v>
      </c>
      <c r="W13">
        <v>87</v>
      </c>
      <c r="X13">
        <v>56</v>
      </c>
      <c r="Y13">
        <v>6</v>
      </c>
      <c r="Z13">
        <v>9</v>
      </c>
      <c r="AA13">
        <v>10</v>
      </c>
      <c r="AB13">
        <v>8</v>
      </c>
      <c r="AC13">
        <v>4</v>
      </c>
      <c r="AD13">
        <v>1</v>
      </c>
      <c r="AE13">
        <v>0</v>
      </c>
      <c r="AF13">
        <v>58</v>
      </c>
      <c r="AG13">
        <v>0</v>
      </c>
      <c r="AH13">
        <v>0</v>
      </c>
      <c r="AI13">
        <v>0</v>
      </c>
      <c r="AJ13">
        <v>21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0.99</v>
      </c>
      <c r="AR13">
        <v>0.09</v>
      </c>
      <c r="AS13">
        <v>0.97</v>
      </c>
      <c r="AT13" s="2">
        <v>5.0000000000000001E-4</v>
      </c>
      <c r="AU13">
        <v>0.97</v>
      </c>
      <c r="AV13">
        <v>15.9</v>
      </c>
      <c r="AW13">
        <v>31</v>
      </c>
    </row>
    <row r="14" spans="1:49" x14ac:dyDescent="0.2">
      <c r="A14" t="s">
        <v>220</v>
      </c>
      <c r="B14" t="s">
        <v>450</v>
      </c>
      <c r="C14">
        <v>95</v>
      </c>
      <c r="D14" t="s">
        <v>507</v>
      </c>
      <c r="E14" t="s">
        <v>158</v>
      </c>
      <c r="F14" t="s">
        <v>117</v>
      </c>
      <c r="G14" t="s">
        <v>410</v>
      </c>
      <c r="H14" t="s">
        <v>187</v>
      </c>
      <c r="I14" t="s">
        <v>66</v>
      </c>
      <c r="K14">
        <v>4</v>
      </c>
      <c r="L14">
        <v>6.2</v>
      </c>
      <c r="M14">
        <v>8</v>
      </c>
      <c r="N14">
        <v>4</v>
      </c>
      <c r="O14">
        <v>4</v>
      </c>
      <c r="P14">
        <v>2</v>
      </c>
      <c r="Q14">
        <v>3</v>
      </c>
      <c r="R14">
        <v>1</v>
      </c>
      <c r="S14">
        <v>0</v>
      </c>
      <c r="T14">
        <v>4.3</v>
      </c>
      <c r="U14">
        <v>4.82</v>
      </c>
      <c r="V14">
        <v>29</v>
      </c>
      <c r="W14">
        <v>99</v>
      </c>
      <c r="X14">
        <v>64</v>
      </c>
      <c r="Y14">
        <v>12</v>
      </c>
      <c r="Z14">
        <v>9</v>
      </c>
      <c r="AA14">
        <v>11</v>
      </c>
      <c r="AB14">
        <v>13</v>
      </c>
      <c r="AC14">
        <v>6</v>
      </c>
      <c r="AD14">
        <v>1</v>
      </c>
      <c r="AE14">
        <v>0</v>
      </c>
      <c r="AF14">
        <v>43</v>
      </c>
      <c r="AG14">
        <v>0</v>
      </c>
      <c r="AH14">
        <v>0</v>
      </c>
      <c r="AI14">
        <v>0</v>
      </c>
      <c r="AJ14">
        <v>27</v>
      </c>
      <c r="AK14">
        <v>2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0.79</v>
      </c>
      <c r="AR14">
        <v>-5.3999999999999999E-2</v>
      </c>
      <c r="AS14">
        <v>0.68</v>
      </c>
      <c r="AT14" s="2">
        <v>-2.9999999999999997E-4</v>
      </c>
      <c r="AU14">
        <v>-0.65</v>
      </c>
      <c r="AV14">
        <v>7</v>
      </c>
      <c r="AW14">
        <v>17</v>
      </c>
    </row>
    <row r="15" spans="1:49" x14ac:dyDescent="0.2">
      <c r="A15" t="s">
        <v>220</v>
      </c>
      <c r="B15" t="s">
        <v>450</v>
      </c>
      <c r="C15">
        <v>99</v>
      </c>
      <c r="D15" t="s">
        <v>369</v>
      </c>
      <c r="E15" t="s">
        <v>158</v>
      </c>
      <c r="F15" t="s">
        <v>430</v>
      </c>
      <c r="G15" t="s">
        <v>452</v>
      </c>
      <c r="H15" t="s">
        <v>128</v>
      </c>
      <c r="I15" t="s">
        <v>52</v>
      </c>
      <c r="J15" t="s">
        <v>447</v>
      </c>
      <c r="K15">
        <v>4</v>
      </c>
      <c r="L15">
        <v>5</v>
      </c>
      <c r="M15">
        <v>7</v>
      </c>
      <c r="N15">
        <v>2</v>
      </c>
      <c r="O15">
        <v>2</v>
      </c>
      <c r="P15">
        <v>1</v>
      </c>
      <c r="Q15">
        <v>4</v>
      </c>
      <c r="R15">
        <v>1</v>
      </c>
      <c r="S15">
        <v>1</v>
      </c>
      <c r="T15">
        <v>4.26</v>
      </c>
      <c r="U15">
        <v>4.8499999999999996</v>
      </c>
      <c r="V15">
        <v>24</v>
      </c>
      <c r="W15">
        <v>89</v>
      </c>
      <c r="X15">
        <v>57</v>
      </c>
      <c r="Y15">
        <v>14</v>
      </c>
      <c r="Z15">
        <v>9</v>
      </c>
      <c r="AA15">
        <v>8</v>
      </c>
      <c r="AB15">
        <v>10</v>
      </c>
      <c r="AC15">
        <v>2</v>
      </c>
      <c r="AD15">
        <v>1</v>
      </c>
      <c r="AE15">
        <v>0</v>
      </c>
      <c r="AF15">
        <v>48</v>
      </c>
      <c r="AG15">
        <v>0</v>
      </c>
      <c r="AH15">
        <v>0</v>
      </c>
      <c r="AI15">
        <v>0</v>
      </c>
      <c r="AJ15">
        <v>22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1.05</v>
      </c>
      <c r="AR15">
        <v>8.0000000000000002E-3</v>
      </c>
      <c r="AS15">
        <v>0.62</v>
      </c>
      <c r="AT15" s="2">
        <v>0</v>
      </c>
      <c r="AU15">
        <v>0.64</v>
      </c>
      <c r="AV15">
        <v>13.85</v>
      </c>
      <c r="AW15">
        <v>27</v>
      </c>
    </row>
    <row r="16" spans="1:49" x14ac:dyDescent="0.2">
      <c r="A16" t="s">
        <v>220</v>
      </c>
      <c r="B16" t="s">
        <v>450</v>
      </c>
      <c r="C16">
        <v>104</v>
      </c>
      <c r="D16" t="s">
        <v>119</v>
      </c>
      <c r="E16" t="s">
        <v>157</v>
      </c>
      <c r="F16" t="s">
        <v>72</v>
      </c>
      <c r="G16" t="s">
        <v>410</v>
      </c>
      <c r="H16" t="s">
        <v>492</v>
      </c>
      <c r="I16" t="s">
        <v>52</v>
      </c>
      <c r="J16" t="s">
        <v>508</v>
      </c>
      <c r="K16">
        <v>5</v>
      </c>
      <c r="L16">
        <v>5</v>
      </c>
      <c r="M16">
        <v>10</v>
      </c>
      <c r="N16">
        <v>6</v>
      </c>
      <c r="O16">
        <v>6</v>
      </c>
      <c r="P16">
        <v>0</v>
      </c>
      <c r="Q16">
        <v>0</v>
      </c>
      <c r="R16">
        <v>2</v>
      </c>
      <c r="S16">
        <v>0</v>
      </c>
      <c r="T16">
        <v>4.6399999999999997</v>
      </c>
      <c r="U16">
        <v>5.0599999999999996</v>
      </c>
      <c r="V16">
        <v>24</v>
      </c>
      <c r="W16">
        <v>82</v>
      </c>
      <c r="X16">
        <v>55</v>
      </c>
      <c r="Y16">
        <v>7</v>
      </c>
      <c r="Z16">
        <v>10</v>
      </c>
      <c r="AA16">
        <v>9</v>
      </c>
      <c r="AB16">
        <v>15</v>
      </c>
      <c r="AC16">
        <v>4</v>
      </c>
      <c r="AD16">
        <v>2</v>
      </c>
      <c r="AE16">
        <v>0</v>
      </c>
      <c r="AF16">
        <v>23</v>
      </c>
      <c r="AG16">
        <v>0</v>
      </c>
      <c r="AH16">
        <v>0</v>
      </c>
      <c r="AI16">
        <v>0</v>
      </c>
      <c r="AJ16">
        <v>23</v>
      </c>
      <c r="AK16">
        <v>2</v>
      </c>
      <c r="AL16">
        <v>0</v>
      </c>
      <c r="AM16">
        <v>0</v>
      </c>
      <c r="AN16">
        <v>1</v>
      </c>
      <c r="AO16">
        <v>1</v>
      </c>
      <c r="AP16">
        <v>0</v>
      </c>
      <c r="AQ16">
        <v>0.61</v>
      </c>
      <c r="AR16">
        <v>-0.28799999999999998</v>
      </c>
      <c r="AS16">
        <v>0.43</v>
      </c>
      <c r="AT16" s="2">
        <v>-1.1999999999999999E-3</v>
      </c>
      <c r="AU16">
        <v>-3.34</v>
      </c>
      <c r="AV16">
        <v>-6.75</v>
      </c>
      <c r="AW16">
        <v>-3</v>
      </c>
    </row>
    <row r="17" spans="1:49" x14ac:dyDescent="0.2">
      <c r="A17" t="s">
        <v>220</v>
      </c>
      <c r="B17" t="s">
        <v>450</v>
      </c>
      <c r="C17">
        <v>109</v>
      </c>
      <c r="D17" t="s">
        <v>509</v>
      </c>
      <c r="E17" t="s">
        <v>158</v>
      </c>
      <c r="F17" t="s">
        <v>80</v>
      </c>
      <c r="G17" t="s">
        <v>409</v>
      </c>
      <c r="H17" t="s">
        <v>152</v>
      </c>
      <c r="I17" t="s">
        <v>74</v>
      </c>
      <c r="K17">
        <v>4</v>
      </c>
      <c r="L17">
        <v>4</v>
      </c>
      <c r="M17">
        <v>2</v>
      </c>
      <c r="N17">
        <v>5</v>
      </c>
      <c r="O17">
        <v>4</v>
      </c>
      <c r="P17">
        <v>3</v>
      </c>
      <c r="Q17">
        <v>6</v>
      </c>
      <c r="R17">
        <v>1</v>
      </c>
      <c r="S17">
        <v>0</v>
      </c>
      <c r="T17">
        <v>4.84</v>
      </c>
      <c r="U17">
        <v>5.08</v>
      </c>
      <c r="V17">
        <v>19</v>
      </c>
      <c r="W17">
        <v>84</v>
      </c>
      <c r="X17">
        <v>48</v>
      </c>
      <c r="Y17">
        <v>8</v>
      </c>
      <c r="Z17">
        <v>8</v>
      </c>
      <c r="AA17">
        <v>2</v>
      </c>
      <c r="AB17">
        <v>8</v>
      </c>
      <c r="AC17">
        <v>3</v>
      </c>
      <c r="AD17">
        <v>1</v>
      </c>
      <c r="AE17">
        <v>0</v>
      </c>
      <c r="AF17">
        <v>43</v>
      </c>
      <c r="AG17">
        <v>1</v>
      </c>
      <c r="AH17">
        <v>0</v>
      </c>
      <c r="AI17">
        <v>0</v>
      </c>
      <c r="AJ17">
        <v>16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1</v>
      </c>
      <c r="AQ17">
        <v>1.02</v>
      </c>
      <c r="AR17">
        <v>-0.32800000000000001</v>
      </c>
      <c r="AS17">
        <v>0.34</v>
      </c>
      <c r="AT17" s="2">
        <v>-6.9999999999999999E-4</v>
      </c>
      <c r="AU17">
        <v>-2.89</v>
      </c>
      <c r="AV17">
        <v>10</v>
      </c>
      <c r="AW17">
        <v>18</v>
      </c>
    </row>
    <row r="18" spans="1:49" x14ac:dyDescent="0.2">
      <c r="A18" t="s">
        <v>220</v>
      </c>
      <c r="B18" t="s">
        <v>450</v>
      </c>
      <c r="C18">
        <v>114</v>
      </c>
      <c r="D18" t="s">
        <v>376</v>
      </c>
      <c r="E18" t="s">
        <v>157</v>
      </c>
      <c r="F18" t="s">
        <v>80</v>
      </c>
      <c r="G18" t="s">
        <v>409</v>
      </c>
      <c r="H18" t="s">
        <v>121</v>
      </c>
      <c r="I18" t="s">
        <v>85</v>
      </c>
      <c r="J18" t="s">
        <v>510</v>
      </c>
      <c r="K18">
        <v>4</v>
      </c>
      <c r="L18">
        <v>7.2</v>
      </c>
      <c r="M18">
        <v>5</v>
      </c>
      <c r="N18">
        <v>2</v>
      </c>
      <c r="O18">
        <v>2</v>
      </c>
      <c r="P18">
        <v>0</v>
      </c>
      <c r="Q18">
        <v>9</v>
      </c>
      <c r="R18">
        <v>1</v>
      </c>
      <c r="S18">
        <v>0</v>
      </c>
      <c r="T18">
        <v>4.6399999999999997</v>
      </c>
      <c r="U18">
        <v>4.88</v>
      </c>
      <c r="V18">
        <v>28</v>
      </c>
      <c r="W18">
        <v>101</v>
      </c>
      <c r="X18">
        <v>74</v>
      </c>
      <c r="Y18">
        <v>23</v>
      </c>
      <c r="Z18">
        <v>12</v>
      </c>
      <c r="AA18">
        <v>8</v>
      </c>
      <c r="AB18">
        <v>11</v>
      </c>
      <c r="AC18">
        <v>5</v>
      </c>
      <c r="AD18">
        <v>0</v>
      </c>
      <c r="AE18">
        <v>0</v>
      </c>
      <c r="AF18">
        <v>70</v>
      </c>
      <c r="AG18">
        <v>0</v>
      </c>
      <c r="AH18">
        <v>0</v>
      </c>
      <c r="AI18">
        <v>0</v>
      </c>
      <c r="AJ18">
        <v>28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0.7</v>
      </c>
      <c r="AR18">
        <v>0.16500000000000001</v>
      </c>
      <c r="AS18">
        <v>0.12</v>
      </c>
      <c r="AT18" s="2">
        <v>2.0000000000000001E-4</v>
      </c>
      <c r="AU18">
        <v>1.9</v>
      </c>
      <c r="AV18">
        <v>32.25</v>
      </c>
      <c r="AW18">
        <v>54</v>
      </c>
    </row>
    <row r="19" spans="1:49" x14ac:dyDescent="0.2">
      <c r="A19" t="s">
        <v>220</v>
      </c>
      <c r="B19" t="s">
        <v>450</v>
      </c>
      <c r="C19">
        <v>119</v>
      </c>
      <c r="D19" t="s">
        <v>511</v>
      </c>
      <c r="E19" t="s">
        <v>157</v>
      </c>
      <c r="F19" t="s">
        <v>77</v>
      </c>
      <c r="G19" t="s">
        <v>409</v>
      </c>
      <c r="H19" t="s">
        <v>432</v>
      </c>
      <c r="I19" t="s">
        <v>52</v>
      </c>
      <c r="K19">
        <v>4</v>
      </c>
      <c r="L19">
        <v>4.2</v>
      </c>
      <c r="M19">
        <v>6</v>
      </c>
      <c r="N19">
        <v>6</v>
      </c>
      <c r="O19">
        <v>5</v>
      </c>
      <c r="P19">
        <v>2</v>
      </c>
      <c r="Q19">
        <v>2</v>
      </c>
      <c r="R19">
        <v>1</v>
      </c>
      <c r="S19">
        <v>2</v>
      </c>
      <c r="T19">
        <v>4.87</v>
      </c>
      <c r="U19">
        <v>5.01</v>
      </c>
      <c r="V19">
        <v>24</v>
      </c>
      <c r="W19">
        <v>73</v>
      </c>
      <c r="X19">
        <v>44</v>
      </c>
      <c r="Y19">
        <v>8</v>
      </c>
      <c r="Z19">
        <v>4</v>
      </c>
      <c r="AA19">
        <v>7</v>
      </c>
      <c r="AB19">
        <v>11</v>
      </c>
      <c r="AC19">
        <v>4</v>
      </c>
      <c r="AD19">
        <v>1</v>
      </c>
      <c r="AE19">
        <v>0</v>
      </c>
      <c r="AF19">
        <v>30</v>
      </c>
      <c r="AG19">
        <v>0</v>
      </c>
      <c r="AH19">
        <v>0</v>
      </c>
      <c r="AI19">
        <v>0</v>
      </c>
      <c r="AJ19">
        <v>20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1.1499999999999999</v>
      </c>
      <c r="AR19">
        <v>-0.33</v>
      </c>
      <c r="AS19">
        <v>0.24</v>
      </c>
      <c r="AT19" s="2">
        <v>-4.0000000000000002E-4</v>
      </c>
      <c r="AU19">
        <v>-2.77</v>
      </c>
      <c r="AV19">
        <v>-1.5</v>
      </c>
      <c r="AW19">
        <v>5</v>
      </c>
    </row>
    <row r="20" spans="1:49" x14ac:dyDescent="0.2">
      <c r="A20" t="s">
        <v>220</v>
      </c>
      <c r="B20" t="s">
        <v>450</v>
      </c>
      <c r="C20">
        <v>124</v>
      </c>
      <c r="D20" t="s">
        <v>380</v>
      </c>
      <c r="E20" t="s">
        <v>158</v>
      </c>
      <c r="F20" t="s">
        <v>93</v>
      </c>
      <c r="G20" t="s">
        <v>411</v>
      </c>
      <c r="H20" t="s">
        <v>128</v>
      </c>
      <c r="I20" t="s">
        <v>57</v>
      </c>
      <c r="J20" t="s">
        <v>512</v>
      </c>
      <c r="K20">
        <v>6</v>
      </c>
      <c r="L20">
        <v>5.2</v>
      </c>
      <c r="M20">
        <v>8</v>
      </c>
      <c r="N20">
        <v>2</v>
      </c>
      <c r="O20">
        <v>2</v>
      </c>
      <c r="P20">
        <v>3</v>
      </c>
      <c r="Q20">
        <v>4</v>
      </c>
      <c r="R20">
        <v>1</v>
      </c>
      <c r="S20">
        <v>0</v>
      </c>
      <c r="T20">
        <v>4.78</v>
      </c>
      <c r="U20">
        <v>5.04</v>
      </c>
      <c r="V20">
        <v>27</v>
      </c>
      <c r="W20">
        <v>97</v>
      </c>
      <c r="X20">
        <v>57</v>
      </c>
      <c r="Y20">
        <v>14</v>
      </c>
      <c r="Z20">
        <v>9</v>
      </c>
      <c r="AA20">
        <v>9</v>
      </c>
      <c r="AB20">
        <v>11</v>
      </c>
      <c r="AC20">
        <v>7</v>
      </c>
      <c r="AD20">
        <v>0</v>
      </c>
      <c r="AE20">
        <v>0</v>
      </c>
      <c r="AF20">
        <v>46</v>
      </c>
      <c r="AG20">
        <v>0</v>
      </c>
      <c r="AH20">
        <v>0</v>
      </c>
      <c r="AI20">
        <v>0</v>
      </c>
      <c r="AJ20">
        <v>23</v>
      </c>
      <c r="AK20">
        <v>3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1.31</v>
      </c>
      <c r="AR20">
        <v>0.11799999999999999</v>
      </c>
      <c r="AS20">
        <v>0.25</v>
      </c>
      <c r="AT20" s="2">
        <v>1E-4</v>
      </c>
      <c r="AU20">
        <v>0.83</v>
      </c>
      <c r="AV20">
        <v>14.15</v>
      </c>
      <c r="AW20">
        <v>29</v>
      </c>
    </row>
    <row r="21" spans="1:49" x14ac:dyDescent="0.2">
      <c r="A21" t="s">
        <v>220</v>
      </c>
      <c r="B21" t="s">
        <v>450</v>
      </c>
      <c r="C21">
        <v>129</v>
      </c>
      <c r="D21" t="s">
        <v>382</v>
      </c>
      <c r="E21" t="s">
        <v>157</v>
      </c>
      <c r="F21" t="s">
        <v>50</v>
      </c>
      <c r="G21" t="s">
        <v>409</v>
      </c>
      <c r="H21" t="s">
        <v>128</v>
      </c>
      <c r="I21" t="s">
        <v>66</v>
      </c>
      <c r="J21" t="s">
        <v>513</v>
      </c>
      <c r="K21">
        <v>5</v>
      </c>
      <c r="L21">
        <v>7</v>
      </c>
      <c r="M21">
        <v>2</v>
      </c>
      <c r="N21">
        <v>0</v>
      </c>
      <c r="O21">
        <v>0</v>
      </c>
      <c r="P21">
        <v>0</v>
      </c>
      <c r="Q21">
        <v>7</v>
      </c>
      <c r="R21">
        <v>0</v>
      </c>
      <c r="S21">
        <v>1</v>
      </c>
      <c r="T21">
        <v>4.49</v>
      </c>
      <c r="U21">
        <v>4.83</v>
      </c>
      <c r="V21">
        <v>22</v>
      </c>
      <c r="W21">
        <v>96</v>
      </c>
      <c r="X21">
        <v>59</v>
      </c>
      <c r="Y21">
        <v>15</v>
      </c>
      <c r="Z21">
        <v>7</v>
      </c>
      <c r="AA21">
        <v>8</v>
      </c>
      <c r="AB21">
        <v>6</v>
      </c>
      <c r="AC21">
        <v>3</v>
      </c>
      <c r="AD21">
        <v>1</v>
      </c>
      <c r="AE21">
        <v>0</v>
      </c>
      <c r="AF21">
        <v>80</v>
      </c>
      <c r="AG21">
        <v>0</v>
      </c>
      <c r="AH21">
        <v>0</v>
      </c>
      <c r="AI21">
        <v>0</v>
      </c>
      <c r="AJ21">
        <v>21</v>
      </c>
      <c r="AK21">
        <v>1</v>
      </c>
      <c r="AL21">
        <v>0</v>
      </c>
      <c r="AM21">
        <v>0</v>
      </c>
      <c r="AN21">
        <v>2</v>
      </c>
      <c r="AO21">
        <v>0</v>
      </c>
      <c r="AP21">
        <v>0</v>
      </c>
      <c r="AQ21">
        <v>0.84</v>
      </c>
      <c r="AR21">
        <v>0.378</v>
      </c>
      <c r="AS21">
        <v>0.13</v>
      </c>
      <c r="AT21" s="2">
        <v>4.0000000000000002E-4</v>
      </c>
      <c r="AU21">
        <v>3.83</v>
      </c>
      <c r="AV21">
        <v>31.95</v>
      </c>
      <c r="AW21">
        <v>52</v>
      </c>
    </row>
    <row r="22" spans="1:49" x14ac:dyDescent="0.2">
      <c r="A22" t="s">
        <v>220</v>
      </c>
      <c r="B22" t="s">
        <v>450</v>
      </c>
      <c r="C22">
        <v>134</v>
      </c>
      <c r="D22" t="s">
        <v>384</v>
      </c>
      <c r="E22" t="s">
        <v>157</v>
      </c>
      <c r="F22" t="s">
        <v>102</v>
      </c>
      <c r="G22" t="s">
        <v>410</v>
      </c>
      <c r="H22" t="s">
        <v>514</v>
      </c>
      <c r="I22" t="s">
        <v>52</v>
      </c>
      <c r="J22" t="s">
        <v>515</v>
      </c>
      <c r="K22">
        <v>4</v>
      </c>
      <c r="L22">
        <v>5</v>
      </c>
      <c r="M22">
        <v>8</v>
      </c>
      <c r="N22">
        <v>3</v>
      </c>
      <c r="O22">
        <v>3</v>
      </c>
      <c r="P22">
        <v>3</v>
      </c>
      <c r="Q22">
        <v>5</v>
      </c>
      <c r="R22">
        <v>0</v>
      </c>
      <c r="S22">
        <v>0</v>
      </c>
      <c r="T22">
        <v>4.53</v>
      </c>
      <c r="U22">
        <v>4.75</v>
      </c>
      <c r="V22">
        <v>27</v>
      </c>
      <c r="W22">
        <v>101</v>
      </c>
      <c r="X22">
        <v>68</v>
      </c>
      <c r="Y22">
        <v>16</v>
      </c>
      <c r="Z22">
        <v>13</v>
      </c>
      <c r="AA22">
        <v>6</v>
      </c>
      <c r="AB22">
        <v>13</v>
      </c>
      <c r="AC22">
        <v>7</v>
      </c>
      <c r="AD22">
        <v>1</v>
      </c>
      <c r="AE22">
        <v>0</v>
      </c>
      <c r="AF22">
        <v>41</v>
      </c>
      <c r="AG22">
        <v>0</v>
      </c>
      <c r="AH22">
        <v>0</v>
      </c>
      <c r="AI22">
        <v>0</v>
      </c>
      <c r="AJ22">
        <v>24</v>
      </c>
      <c r="AK22">
        <v>5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1.17</v>
      </c>
      <c r="AR22">
        <v>5.6000000000000001E-2</v>
      </c>
      <c r="AS22">
        <v>0.11</v>
      </c>
      <c r="AT22" s="2">
        <v>0</v>
      </c>
      <c r="AU22">
        <v>-0.16</v>
      </c>
      <c r="AV22">
        <v>12.65</v>
      </c>
      <c r="AW22">
        <v>27</v>
      </c>
    </row>
    <row r="23" spans="1:49" x14ac:dyDescent="0.2">
      <c r="A23" t="s">
        <v>220</v>
      </c>
      <c r="B23" t="s">
        <v>450</v>
      </c>
      <c r="C23">
        <v>140</v>
      </c>
      <c r="D23" t="s">
        <v>141</v>
      </c>
      <c r="E23" t="s">
        <v>158</v>
      </c>
      <c r="F23" t="s">
        <v>464</v>
      </c>
      <c r="G23" t="s">
        <v>452</v>
      </c>
      <c r="H23" t="s">
        <v>65</v>
      </c>
      <c r="I23" t="s">
        <v>57</v>
      </c>
      <c r="J23" t="s">
        <v>516</v>
      </c>
      <c r="K23">
        <v>5</v>
      </c>
      <c r="L23">
        <v>6</v>
      </c>
      <c r="M23">
        <v>4</v>
      </c>
      <c r="N23">
        <v>3</v>
      </c>
      <c r="O23">
        <v>2</v>
      </c>
      <c r="P23">
        <v>2</v>
      </c>
      <c r="Q23">
        <v>3</v>
      </c>
      <c r="R23">
        <v>0</v>
      </c>
      <c r="S23">
        <v>0</v>
      </c>
      <c r="T23">
        <v>4.45</v>
      </c>
      <c r="U23">
        <v>4.68</v>
      </c>
      <c r="V23">
        <v>24</v>
      </c>
      <c r="W23">
        <v>84</v>
      </c>
      <c r="X23">
        <v>52</v>
      </c>
      <c r="Y23">
        <v>13</v>
      </c>
      <c r="Z23">
        <v>10</v>
      </c>
      <c r="AA23">
        <v>4</v>
      </c>
      <c r="AB23">
        <v>15</v>
      </c>
      <c r="AC23">
        <v>6</v>
      </c>
      <c r="AD23">
        <v>2</v>
      </c>
      <c r="AE23">
        <v>0</v>
      </c>
      <c r="AF23">
        <v>55</v>
      </c>
      <c r="AG23">
        <v>0</v>
      </c>
      <c r="AH23">
        <v>0</v>
      </c>
      <c r="AI23">
        <v>0</v>
      </c>
      <c r="AJ23">
        <v>21</v>
      </c>
      <c r="AK23">
        <v>2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0.63</v>
      </c>
      <c r="AR23">
        <v>-7.5999999999999998E-2</v>
      </c>
      <c r="AS23">
        <v>0.01</v>
      </c>
      <c r="AT23" s="2">
        <v>0</v>
      </c>
      <c r="AU23">
        <v>0.16</v>
      </c>
      <c r="AV23">
        <v>11.9</v>
      </c>
      <c r="AW23">
        <v>25</v>
      </c>
    </row>
    <row r="24" spans="1:49" x14ac:dyDescent="0.2">
      <c r="A24" t="s">
        <v>220</v>
      </c>
      <c r="B24" t="s">
        <v>450</v>
      </c>
      <c r="C24">
        <v>145</v>
      </c>
      <c r="D24" t="s">
        <v>517</v>
      </c>
      <c r="E24" t="s">
        <v>157</v>
      </c>
      <c r="F24" t="s">
        <v>227</v>
      </c>
      <c r="G24" t="s">
        <v>410</v>
      </c>
      <c r="H24" t="s">
        <v>416</v>
      </c>
      <c r="I24" t="s">
        <v>66</v>
      </c>
      <c r="J24" t="s">
        <v>518</v>
      </c>
      <c r="K24">
        <v>5</v>
      </c>
      <c r="L24">
        <v>6</v>
      </c>
      <c r="M24">
        <v>7</v>
      </c>
      <c r="N24">
        <v>5</v>
      </c>
      <c r="O24">
        <v>5</v>
      </c>
      <c r="P24">
        <v>1</v>
      </c>
      <c r="Q24">
        <v>6</v>
      </c>
      <c r="R24">
        <v>2</v>
      </c>
      <c r="S24">
        <v>0</v>
      </c>
      <c r="T24">
        <v>4.59</v>
      </c>
      <c r="U24">
        <v>4.74</v>
      </c>
      <c r="V24">
        <v>25</v>
      </c>
      <c r="W24">
        <v>93</v>
      </c>
      <c r="X24">
        <v>68</v>
      </c>
      <c r="Y24">
        <v>17</v>
      </c>
      <c r="Z24">
        <v>13</v>
      </c>
      <c r="AA24">
        <v>8</v>
      </c>
      <c r="AB24">
        <v>10</v>
      </c>
      <c r="AC24">
        <v>4</v>
      </c>
      <c r="AD24">
        <v>1</v>
      </c>
      <c r="AE24">
        <v>0</v>
      </c>
      <c r="AF24">
        <v>43</v>
      </c>
      <c r="AG24">
        <v>0</v>
      </c>
      <c r="AH24">
        <v>0</v>
      </c>
      <c r="AI24">
        <v>0</v>
      </c>
      <c r="AJ24">
        <v>24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0</v>
      </c>
      <c r="AQ24">
        <v>0.71</v>
      </c>
      <c r="AR24">
        <v>-3.9E-2</v>
      </c>
      <c r="AS24">
        <v>0</v>
      </c>
      <c r="AT24" s="2">
        <v>0</v>
      </c>
      <c r="AU24">
        <v>-0.88</v>
      </c>
      <c r="AV24">
        <v>10.7</v>
      </c>
      <c r="AW24">
        <v>21</v>
      </c>
    </row>
    <row r="25" spans="1:49" x14ac:dyDescent="0.2">
      <c r="A25" t="s">
        <v>220</v>
      </c>
      <c r="B25" t="s">
        <v>450</v>
      </c>
      <c r="C25">
        <v>152</v>
      </c>
      <c r="D25" t="s">
        <v>519</v>
      </c>
      <c r="E25" t="s">
        <v>158</v>
      </c>
      <c r="F25" t="s">
        <v>59</v>
      </c>
      <c r="G25" t="s">
        <v>409</v>
      </c>
      <c r="H25" t="s">
        <v>100</v>
      </c>
      <c r="I25" t="s">
        <v>57</v>
      </c>
      <c r="K25">
        <v>5</v>
      </c>
      <c r="L25">
        <v>5.0999999999999996</v>
      </c>
      <c r="M25">
        <v>6</v>
      </c>
      <c r="N25">
        <v>2</v>
      </c>
      <c r="O25">
        <v>2</v>
      </c>
      <c r="P25">
        <v>1</v>
      </c>
      <c r="Q25">
        <v>4</v>
      </c>
      <c r="R25">
        <v>0</v>
      </c>
      <c r="S25">
        <v>0</v>
      </c>
      <c r="T25">
        <v>4.54</v>
      </c>
      <c r="U25">
        <v>4.6399999999999997</v>
      </c>
      <c r="V25">
        <v>22</v>
      </c>
      <c r="W25">
        <v>86</v>
      </c>
      <c r="X25">
        <v>59</v>
      </c>
      <c r="Y25">
        <v>13</v>
      </c>
      <c r="Z25">
        <v>12</v>
      </c>
      <c r="AA25">
        <v>9</v>
      </c>
      <c r="AB25">
        <v>8</v>
      </c>
      <c r="AC25">
        <v>5</v>
      </c>
      <c r="AD25">
        <v>0</v>
      </c>
      <c r="AE25">
        <v>0</v>
      </c>
      <c r="AF25">
        <v>51</v>
      </c>
      <c r="AG25">
        <v>0</v>
      </c>
      <c r="AH25">
        <v>0</v>
      </c>
      <c r="AI25">
        <v>0</v>
      </c>
      <c r="AJ25">
        <v>21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1.34</v>
      </c>
      <c r="AR25">
        <v>0.13600000000000001</v>
      </c>
      <c r="AS25">
        <v>0</v>
      </c>
      <c r="AT25" s="2">
        <v>0</v>
      </c>
      <c r="AU25">
        <v>1.56</v>
      </c>
      <c r="AV25">
        <v>11.8</v>
      </c>
      <c r="AW25">
        <v>22</v>
      </c>
    </row>
    <row r="26" spans="1:49" x14ac:dyDescent="0.2">
      <c r="A26" t="s">
        <v>220</v>
      </c>
      <c r="B26" t="s">
        <v>450</v>
      </c>
      <c r="C26">
        <v>158</v>
      </c>
      <c r="D26" t="s">
        <v>279</v>
      </c>
      <c r="E26" t="s">
        <v>157</v>
      </c>
      <c r="F26" t="s">
        <v>50</v>
      </c>
      <c r="G26" t="s">
        <v>409</v>
      </c>
      <c r="H26" t="s">
        <v>187</v>
      </c>
      <c r="I26" t="s">
        <v>57</v>
      </c>
      <c r="K26">
        <v>5</v>
      </c>
      <c r="L26">
        <v>6</v>
      </c>
      <c r="M26">
        <v>7</v>
      </c>
      <c r="N26">
        <v>5</v>
      </c>
      <c r="O26">
        <v>5</v>
      </c>
      <c r="P26">
        <v>3</v>
      </c>
      <c r="Q26">
        <v>2</v>
      </c>
      <c r="R26">
        <v>1</v>
      </c>
      <c r="S26">
        <v>1</v>
      </c>
      <c r="T26">
        <v>4.67</v>
      </c>
      <c r="U26">
        <v>4.7300000000000004</v>
      </c>
      <c r="V26">
        <v>28</v>
      </c>
      <c r="W26">
        <v>97</v>
      </c>
      <c r="X26">
        <v>61</v>
      </c>
      <c r="Y26">
        <v>9</v>
      </c>
      <c r="Z26">
        <v>9</v>
      </c>
      <c r="AA26">
        <v>6</v>
      </c>
      <c r="AB26">
        <v>16</v>
      </c>
      <c r="AC26">
        <v>5</v>
      </c>
      <c r="AD26">
        <v>0</v>
      </c>
      <c r="AE26">
        <v>0</v>
      </c>
      <c r="AF26">
        <v>37</v>
      </c>
      <c r="AG26">
        <v>1</v>
      </c>
      <c r="AH26">
        <v>0</v>
      </c>
      <c r="AI26">
        <v>0</v>
      </c>
      <c r="AJ26">
        <v>24</v>
      </c>
      <c r="AK26">
        <v>3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1</v>
      </c>
      <c r="AR26">
        <v>-0.122</v>
      </c>
      <c r="AS26">
        <v>0</v>
      </c>
      <c r="AT26" s="2">
        <v>0</v>
      </c>
      <c r="AU26">
        <v>-1.72</v>
      </c>
      <c r="AV26">
        <v>0.9</v>
      </c>
      <c r="AW26">
        <v>9</v>
      </c>
    </row>
    <row r="27" spans="1:49" x14ac:dyDescent="0.2">
      <c r="H27" t="s">
        <v>520</v>
      </c>
      <c r="J27" t="s">
        <v>521</v>
      </c>
      <c r="K27">
        <v>4.8</v>
      </c>
      <c r="L27">
        <v>142.19999999999999</v>
      </c>
      <c r="M27">
        <v>137</v>
      </c>
      <c r="N27">
        <v>79</v>
      </c>
      <c r="O27">
        <v>74</v>
      </c>
      <c r="P27">
        <v>34</v>
      </c>
      <c r="Q27">
        <v>100</v>
      </c>
      <c r="R27">
        <v>23</v>
      </c>
      <c r="S27">
        <v>7</v>
      </c>
      <c r="T27">
        <v>4.67</v>
      </c>
      <c r="U27">
        <v>4.7300000000000004</v>
      </c>
      <c r="V27">
        <v>598</v>
      </c>
      <c r="W27">
        <v>2205</v>
      </c>
      <c r="X27" s="3">
        <v>0.66</v>
      </c>
      <c r="Y27" s="3">
        <v>0.15</v>
      </c>
      <c r="Z27" s="3">
        <v>0.11</v>
      </c>
      <c r="AA27">
        <v>0.82</v>
      </c>
      <c r="AC27" s="3">
        <v>0.22</v>
      </c>
      <c r="AD27" s="3">
        <v>0.05</v>
      </c>
      <c r="AE27">
        <v>0</v>
      </c>
      <c r="AF27">
        <v>50</v>
      </c>
      <c r="AG27">
        <v>3</v>
      </c>
      <c r="AH27">
        <v>1</v>
      </c>
      <c r="AI27">
        <v>1</v>
      </c>
      <c r="AJ27">
        <v>552</v>
      </c>
      <c r="AK27">
        <v>33</v>
      </c>
      <c r="AL27">
        <v>1</v>
      </c>
      <c r="AM27">
        <v>1</v>
      </c>
      <c r="AN27">
        <v>10</v>
      </c>
      <c r="AO27">
        <v>3</v>
      </c>
      <c r="AP27">
        <v>2</v>
      </c>
      <c r="AQ27">
        <v>0.95</v>
      </c>
      <c r="AR27">
        <v>-0.13400000000000001</v>
      </c>
      <c r="AS27">
        <v>0.61</v>
      </c>
      <c r="AT27" s="2">
        <v>-4.0000000000000002E-4</v>
      </c>
      <c r="AU27">
        <v>-2.13</v>
      </c>
      <c r="AV27">
        <v>306.2</v>
      </c>
      <c r="AW27">
        <v>602</v>
      </c>
    </row>
  </sheetData>
  <hyperlinks>
    <hyperlink ref="E1" r:id="rId1" xr:uid="{DE9149AD-8585-4148-B6A3-C67FACF14773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64C2-8D7E-374E-8A51-1A093EDD3EBD}">
  <dimension ref="A1:AW26"/>
  <sheetViews>
    <sheetView topLeftCell="AN1" workbookViewId="0">
      <selection activeCell="AW26" sqref="A2:AW26"/>
    </sheetView>
  </sheetViews>
  <sheetFormatPr baseColWidth="10" defaultRowHeight="16" x14ac:dyDescent="0.2"/>
  <cols>
    <col min="1" max="1" width="15.1640625" bestFit="1" customWidth="1"/>
    <col min="7" max="7" width="11.33203125" bestFit="1" customWidth="1"/>
  </cols>
  <sheetData>
    <row r="1" spans="1:49" x14ac:dyDescent="0.2">
      <c r="A1" t="s">
        <v>159</v>
      </c>
      <c r="B1" t="s">
        <v>345</v>
      </c>
      <c r="C1" t="s">
        <v>0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498</v>
      </c>
      <c r="B2" t="s">
        <v>450</v>
      </c>
      <c r="C2">
        <v>9</v>
      </c>
      <c r="D2" t="s">
        <v>54</v>
      </c>
      <c r="E2" t="s">
        <v>157</v>
      </c>
      <c r="F2" t="s">
        <v>59</v>
      </c>
      <c r="G2" t="s">
        <v>409</v>
      </c>
      <c r="H2" t="s">
        <v>210</v>
      </c>
      <c r="I2" t="s">
        <v>74</v>
      </c>
      <c r="K2">
        <v>6</v>
      </c>
      <c r="L2">
        <v>4</v>
      </c>
      <c r="M2">
        <v>2</v>
      </c>
      <c r="N2">
        <v>3</v>
      </c>
      <c r="O2">
        <v>3</v>
      </c>
      <c r="P2">
        <v>2</v>
      </c>
      <c r="Q2">
        <v>6</v>
      </c>
      <c r="R2">
        <v>1</v>
      </c>
      <c r="S2">
        <v>0</v>
      </c>
      <c r="T2">
        <v>4.7</v>
      </c>
      <c r="U2">
        <v>4.34</v>
      </c>
      <c r="V2">
        <v>15</v>
      </c>
      <c r="W2">
        <v>76</v>
      </c>
      <c r="X2">
        <v>45</v>
      </c>
      <c r="Y2">
        <v>13</v>
      </c>
      <c r="Z2">
        <v>9</v>
      </c>
      <c r="AA2">
        <v>2</v>
      </c>
      <c r="AB2">
        <v>5</v>
      </c>
      <c r="AC2">
        <v>2</v>
      </c>
      <c r="AD2">
        <v>1</v>
      </c>
      <c r="AE2">
        <v>0</v>
      </c>
      <c r="AF2">
        <v>50</v>
      </c>
      <c r="AG2">
        <v>0</v>
      </c>
      <c r="AH2">
        <v>0</v>
      </c>
      <c r="AI2">
        <v>0</v>
      </c>
      <c r="AJ2">
        <v>13</v>
      </c>
      <c r="AK2">
        <v>0</v>
      </c>
      <c r="AL2">
        <v>0</v>
      </c>
      <c r="AM2">
        <v>0</v>
      </c>
      <c r="AN2">
        <v>1</v>
      </c>
      <c r="AO2">
        <v>0</v>
      </c>
      <c r="AP2">
        <v>0</v>
      </c>
      <c r="AQ2">
        <v>0.95</v>
      </c>
      <c r="AR2">
        <v>-0.13900000000000001</v>
      </c>
      <c r="AS2">
        <v>1.1399999999999999</v>
      </c>
      <c r="AT2" s="2">
        <v>-1E-3</v>
      </c>
      <c r="AU2">
        <v>-0.89</v>
      </c>
      <c r="AV2">
        <v>12.6</v>
      </c>
      <c r="AW2">
        <v>21</v>
      </c>
    </row>
    <row r="3" spans="1:49" x14ac:dyDescent="0.2">
      <c r="A3" t="s">
        <v>498</v>
      </c>
      <c r="B3" t="s">
        <v>450</v>
      </c>
      <c r="C3">
        <v>14</v>
      </c>
      <c r="D3" t="s">
        <v>292</v>
      </c>
      <c r="E3" t="s">
        <v>157</v>
      </c>
      <c r="F3" t="s">
        <v>55</v>
      </c>
      <c r="G3" t="s">
        <v>452</v>
      </c>
      <c r="H3" t="s">
        <v>136</v>
      </c>
      <c r="I3" t="s">
        <v>52</v>
      </c>
      <c r="K3">
        <v>4</v>
      </c>
      <c r="L3">
        <v>5</v>
      </c>
      <c r="M3">
        <v>5</v>
      </c>
      <c r="N3">
        <v>1</v>
      </c>
      <c r="O3">
        <v>1</v>
      </c>
      <c r="P3">
        <v>4</v>
      </c>
      <c r="Q3">
        <v>7</v>
      </c>
      <c r="R3">
        <v>1</v>
      </c>
      <c r="S3">
        <v>0</v>
      </c>
      <c r="T3">
        <v>3.55</v>
      </c>
      <c r="U3">
        <v>4.75</v>
      </c>
      <c r="V3">
        <v>23</v>
      </c>
      <c r="W3">
        <v>87</v>
      </c>
      <c r="X3">
        <v>45</v>
      </c>
      <c r="Y3">
        <v>12</v>
      </c>
      <c r="Z3">
        <v>12</v>
      </c>
      <c r="AA3">
        <v>1</v>
      </c>
      <c r="AB3">
        <v>11</v>
      </c>
      <c r="AC3">
        <v>6</v>
      </c>
      <c r="AD3">
        <v>1</v>
      </c>
      <c r="AE3">
        <v>0</v>
      </c>
      <c r="AF3">
        <v>56</v>
      </c>
      <c r="AG3">
        <v>0</v>
      </c>
      <c r="AH3">
        <v>0</v>
      </c>
      <c r="AI3">
        <v>0</v>
      </c>
      <c r="AJ3">
        <v>19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1.31</v>
      </c>
      <c r="AR3">
        <v>0.20699999999999999</v>
      </c>
      <c r="AS3">
        <v>1.31</v>
      </c>
      <c r="AT3" s="2">
        <v>1.1999999999999999E-3</v>
      </c>
      <c r="AU3">
        <v>1.89</v>
      </c>
      <c r="AV3">
        <v>17.850000000000001</v>
      </c>
      <c r="AW3">
        <v>33</v>
      </c>
    </row>
    <row r="4" spans="1:49" x14ac:dyDescent="0.2">
      <c r="A4" t="s">
        <v>498</v>
      </c>
      <c r="B4" t="s">
        <v>450</v>
      </c>
      <c r="C4">
        <v>20</v>
      </c>
      <c r="D4" t="s">
        <v>63</v>
      </c>
      <c r="E4" t="s">
        <v>158</v>
      </c>
      <c r="F4" t="s">
        <v>227</v>
      </c>
      <c r="G4" t="s">
        <v>410</v>
      </c>
      <c r="H4" t="s">
        <v>183</v>
      </c>
      <c r="I4" t="s">
        <v>74</v>
      </c>
      <c r="K4">
        <v>7</v>
      </c>
      <c r="L4">
        <v>4</v>
      </c>
      <c r="M4">
        <v>4</v>
      </c>
      <c r="N4">
        <v>3</v>
      </c>
      <c r="O4">
        <v>3</v>
      </c>
      <c r="P4">
        <v>4</v>
      </c>
      <c r="Q4">
        <v>5</v>
      </c>
      <c r="R4">
        <v>2</v>
      </c>
      <c r="S4">
        <v>0</v>
      </c>
      <c r="T4">
        <v>4.32</v>
      </c>
      <c r="U4">
        <v>6.05</v>
      </c>
      <c r="V4">
        <v>20</v>
      </c>
      <c r="W4">
        <v>87</v>
      </c>
      <c r="X4">
        <v>46</v>
      </c>
      <c r="Y4">
        <v>13</v>
      </c>
      <c r="Z4">
        <v>10</v>
      </c>
      <c r="AA4">
        <v>2</v>
      </c>
      <c r="AB4">
        <v>9</v>
      </c>
      <c r="AC4">
        <v>4</v>
      </c>
      <c r="AD4">
        <v>2</v>
      </c>
      <c r="AE4">
        <v>0</v>
      </c>
      <c r="AF4">
        <v>43</v>
      </c>
      <c r="AG4">
        <v>0</v>
      </c>
      <c r="AH4">
        <v>0</v>
      </c>
      <c r="AI4">
        <v>0</v>
      </c>
      <c r="AJ4">
        <v>16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0.96</v>
      </c>
      <c r="AR4">
        <v>-0.123</v>
      </c>
      <c r="AS4">
        <v>0.84</v>
      </c>
      <c r="AT4" s="2">
        <v>-5.9999999999999995E-4</v>
      </c>
      <c r="AU4">
        <v>-0.89</v>
      </c>
      <c r="AV4">
        <v>8.1999999999999993</v>
      </c>
      <c r="AW4">
        <v>18</v>
      </c>
    </row>
    <row r="5" spans="1:49" x14ac:dyDescent="0.2">
      <c r="A5" t="s">
        <v>498</v>
      </c>
      <c r="B5" t="s">
        <v>450</v>
      </c>
      <c r="C5">
        <v>25</v>
      </c>
      <c r="D5" t="s">
        <v>349</v>
      </c>
      <c r="E5" t="s">
        <v>157</v>
      </c>
      <c r="F5" t="s">
        <v>59</v>
      </c>
      <c r="G5" t="s">
        <v>409</v>
      </c>
      <c r="H5" t="s">
        <v>180</v>
      </c>
      <c r="I5" t="s">
        <v>429</v>
      </c>
      <c r="J5" t="s">
        <v>167</v>
      </c>
      <c r="K5">
        <v>5</v>
      </c>
      <c r="L5">
        <v>2</v>
      </c>
      <c r="M5">
        <v>1</v>
      </c>
      <c r="N5">
        <v>5</v>
      </c>
      <c r="O5">
        <v>5</v>
      </c>
      <c r="P5">
        <v>4</v>
      </c>
      <c r="Q5">
        <v>6</v>
      </c>
      <c r="R5">
        <v>1</v>
      </c>
      <c r="S5">
        <v>0</v>
      </c>
      <c r="T5">
        <v>6.27</v>
      </c>
      <c r="U5">
        <v>6.44</v>
      </c>
      <c r="V5">
        <v>11</v>
      </c>
      <c r="W5">
        <v>57</v>
      </c>
      <c r="X5">
        <v>31</v>
      </c>
      <c r="Y5">
        <v>6</v>
      </c>
      <c r="Z5">
        <v>11</v>
      </c>
      <c r="AA5">
        <v>0</v>
      </c>
      <c r="AB5">
        <v>1</v>
      </c>
      <c r="AC5">
        <v>0</v>
      </c>
      <c r="AD5">
        <v>0</v>
      </c>
      <c r="AE5">
        <v>0</v>
      </c>
      <c r="AF5">
        <v>36</v>
      </c>
      <c r="AG5">
        <v>0</v>
      </c>
      <c r="AH5">
        <v>0</v>
      </c>
      <c r="AI5">
        <v>0</v>
      </c>
      <c r="AJ5">
        <v>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1.24</v>
      </c>
      <c r="AR5">
        <v>-0.30199999999999999</v>
      </c>
      <c r="AS5">
        <v>1.42</v>
      </c>
      <c r="AT5" s="2">
        <v>-2.0999999999999999E-3</v>
      </c>
      <c r="AU5">
        <v>-3.95</v>
      </c>
      <c r="AV5">
        <v>3.5</v>
      </c>
      <c r="AW5">
        <v>9</v>
      </c>
    </row>
    <row r="6" spans="1:49" x14ac:dyDescent="0.2">
      <c r="A6" t="s">
        <v>498</v>
      </c>
      <c r="B6" t="s">
        <v>450</v>
      </c>
      <c r="C6">
        <v>30</v>
      </c>
      <c r="D6" t="s">
        <v>476</v>
      </c>
      <c r="E6" t="s">
        <v>157</v>
      </c>
      <c r="F6" t="s">
        <v>50</v>
      </c>
      <c r="G6" t="s">
        <v>409</v>
      </c>
      <c r="H6" t="s">
        <v>94</v>
      </c>
      <c r="I6" t="s">
        <v>57</v>
      </c>
      <c r="J6" t="s">
        <v>169</v>
      </c>
      <c r="K6">
        <v>4</v>
      </c>
      <c r="L6">
        <v>5</v>
      </c>
      <c r="M6">
        <v>2</v>
      </c>
      <c r="N6">
        <v>0</v>
      </c>
      <c r="O6">
        <v>0</v>
      </c>
      <c r="P6">
        <v>4</v>
      </c>
      <c r="Q6">
        <v>5</v>
      </c>
      <c r="R6">
        <v>0</v>
      </c>
      <c r="S6">
        <v>0</v>
      </c>
      <c r="T6">
        <v>4.9400000000000004</v>
      </c>
      <c r="U6">
        <v>5.83</v>
      </c>
      <c r="V6">
        <v>21</v>
      </c>
      <c r="W6">
        <v>92</v>
      </c>
      <c r="X6">
        <v>56</v>
      </c>
      <c r="Y6">
        <v>11</v>
      </c>
      <c r="Z6">
        <v>10</v>
      </c>
      <c r="AA6">
        <v>4</v>
      </c>
      <c r="AB6">
        <v>8</v>
      </c>
      <c r="AC6">
        <v>5</v>
      </c>
      <c r="AD6">
        <v>0</v>
      </c>
      <c r="AE6">
        <v>0</v>
      </c>
      <c r="AF6">
        <v>64</v>
      </c>
      <c r="AG6">
        <v>0</v>
      </c>
      <c r="AH6">
        <v>0</v>
      </c>
      <c r="AI6">
        <v>0</v>
      </c>
      <c r="AJ6">
        <v>17</v>
      </c>
      <c r="AK6">
        <v>0</v>
      </c>
      <c r="AL6">
        <v>0</v>
      </c>
      <c r="AM6">
        <v>0</v>
      </c>
      <c r="AN6">
        <v>1</v>
      </c>
      <c r="AO6">
        <v>0</v>
      </c>
      <c r="AP6">
        <v>1</v>
      </c>
      <c r="AQ6">
        <v>1.36</v>
      </c>
      <c r="AR6">
        <v>0.18</v>
      </c>
      <c r="AS6">
        <v>1.94</v>
      </c>
      <c r="AT6" s="2">
        <v>1.5E-3</v>
      </c>
      <c r="AU6">
        <v>1.72</v>
      </c>
      <c r="AV6">
        <v>21.65</v>
      </c>
      <c r="AW6">
        <v>36</v>
      </c>
    </row>
    <row r="7" spans="1:49" x14ac:dyDescent="0.2">
      <c r="A7" t="s">
        <v>498</v>
      </c>
      <c r="B7" t="s">
        <v>450</v>
      </c>
      <c r="C7">
        <v>37</v>
      </c>
      <c r="D7" t="s">
        <v>352</v>
      </c>
      <c r="E7" t="s">
        <v>157</v>
      </c>
      <c r="F7" t="s">
        <v>135</v>
      </c>
      <c r="G7" t="s">
        <v>411</v>
      </c>
      <c r="H7" t="s">
        <v>180</v>
      </c>
      <c r="I7" t="s">
        <v>52</v>
      </c>
      <c r="J7" t="s">
        <v>75</v>
      </c>
      <c r="K7">
        <v>8</v>
      </c>
      <c r="L7">
        <v>4.0999999999999996</v>
      </c>
      <c r="M7">
        <v>5</v>
      </c>
      <c r="N7">
        <v>5</v>
      </c>
      <c r="O7">
        <v>5</v>
      </c>
      <c r="P7">
        <v>3</v>
      </c>
      <c r="Q7">
        <v>6</v>
      </c>
      <c r="R7">
        <v>2</v>
      </c>
      <c r="S7">
        <v>0</v>
      </c>
      <c r="T7">
        <v>5.79</v>
      </c>
      <c r="U7">
        <v>6.24</v>
      </c>
      <c r="V7">
        <v>21</v>
      </c>
      <c r="W7">
        <v>90</v>
      </c>
      <c r="X7">
        <v>56</v>
      </c>
      <c r="Y7">
        <v>14</v>
      </c>
      <c r="Z7">
        <v>15</v>
      </c>
      <c r="AA7">
        <v>2</v>
      </c>
      <c r="AB7">
        <v>10</v>
      </c>
      <c r="AC7">
        <v>1</v>
      </c>
      <c r="AD7">
        <v>2</v>
      </c>
      <c r="AE7">
        <v>0</v>
      </c>
      <c r="AF7">
        <v>36</v>
      </c>
      <c r="AG7">
        <v>0</v>
      </c>
      <c r="AH7">
        <v>0</v>
      </c>
      <c r="AI7">
        <v>0</v>
      </c>
      <c r="AJ7">
        <v>18</v>
      </c>
      <c r="AK7">
        <v>2</v>
      </c>
      <c r="AL7">
        <v>0</v>
      </c>
      <c r="AM7">
        <v>0</v>
      </c>
      <c r="AN7">
        <v>0</v>
      </c>
      <c r="AO7">
        <v>0</v>
      </c>
      <c r="AP7">
        <v>0</v>
      </c>
      <c r="AQ7">
        <v>0.7</v>
      </c>
      <c r="AR7">
        <v>-0.191</v>
      </c>
      <c r="AS7">
        <v>0.89</v>
      </c>
      <c r="AT7" s="2">
        <v>-1.5E-3</v>
      </c>
      <c r="AU7">
        <v>-2.4300000000000002</v>
      </c>
      <c r="AV7">
        <v>6.95</v>
      </c>
      <c r="AW7">
        <v>16</v>
      </c>
    </row>
    <row r="8" spans="1:49" x14ac:dyDescent="0.2">
      <c r="A8" t="s">
        <v>498</v>
      </c>
      <c r="B8" t="s">
        <v>450</v>
      </c>
      <c r="C8">
        <v>42</v>
      </c>
      <c r="D8" t="s">
        <v>424</v>
      </c>
      <c r="E8" t="s">
        <v>158</v>
      </c>
      <c r="F8" t="s">
        <v>77</v>
      </c>
      <c r="G8" t="s">
        <v>409</v>
      </c>
      <c r="H8" t="s">
        <v>425</v>
      </c>
      <c r="I8" t="s">
        <v>74</v>
      </c>
      <c r="J8" t="s">
        <v>82</v>
      </c>
      <c r="K8">
        <v>5</v>
      </c>
      <c r="L8">
        <v>3.1</v>
      </c>
      <c r="M8">
        <v>2</v>
      </c>
      <c r="N8">
        <v>6</v>
      </c>
      <c r="O8">
        <v>6</v>
      </c>
      <c r="P8">
        <v>5</v>
      </c>
      <c r="Q8">
        <v>4</v>
      </c>
      <c r="R8">
        <v>1</v>
      </c>
      <c r="S8">
        <v>0</v>
      </c>
      <c r="T8">
        <v>6.89</v>
      </c>
      <c r="U8">
        <v>6.55</v>
      </c>
      <c r="V8">
        <v>17</v>
      </c>
      <c r="W8">
        <v>72</v>
      </c>
      <c r="X8">
        <v>37</v>
      </c>
      <c r="Y8">
        <v>13</v>
      </c>
      <c r="Z8">
        <v>6</v>
      </c>
      <c r="AA8">
        <v>2</v>
      </c>
      <c r="AB8">
        <v>6</v>
      </c>
      <c r="AC8">
        <v>1</v>
      </c>
      <c r="AD8">
        <v>0</v>
      </c>
      <c r="AE8">
        <v>0</v>
      </c>
      <c r="AF8">
        <v>31</v>
      </c>
      <c r="AG8">
        <v>0</v>
      </c>
      <c r="AH8">
        <v>0</v>
      </c>
      <c r="AI8">
        <v>0</v>
      </c>
      <c r="AJ8">
        <v>12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0.91</v>
      </c>
      <c r="AR8">
        <v>-0.20300000000000001</v>
      </c>
      <c r="AS8">
        <v>1.1499999999999999</v>
      </c>
      <c r="AT8" s="2">
        <v>-1.5E-3</v>
      </c>
      <c r="AU8">
        <v>-2.5</v>
      </c>
      <c r="AV8">
        <v>-0.7</v>
      </c>
      <c r="AW8">
        <v>4</v>
      </c>
    </row>
    <row r="9" spans="1:49" x14ac:dyDescent="0.2">
      <c r="A9" t="s">
        <v>498</v>
      </c>
      <c r="B9" t="s">
        <v>450</v>
      </c>
      <c r="C9">
        <v>47</v>
      </c>
      <c r="D9" t="s">
        <v>400</v>
      </c>
      <c r="E9" t="s">
        <v>157</v>
      </c>
      <c r="F9" t="s">
        <v>80</v>
      </c>
      <c r="G9" t="s">
        <v>409</v>
      </c>
      <c r="H9" t="s">
        <v>163</v>
      </c>
      <c r="I9" t="s">
        <v>52</v>
      </c>
      <c r="K9">
        <v>4</v>
      </c>
      <c r="L9">
        <v>5</v>
      </c>
      <c r="M9">
        <v>1</v>
      </c>
      <c r="N9">
        <v>0</v>
      </c>
      <c r="O9">
        <v>0</v>
      </c>
      <c r="P9">
        <v>3</v>
      </c>
      <c r="Q9">
        <v>5</v>
      </c>
      <c r="R9">
        <v>0</v>
      </c>
      <c r="S9">
        <v>0</v>
      </c>
      <c r="T9">
        <v>5.94</v>
      </c>
      <c r="U9">
        <v>6.06</v>
      </c>
      <c r="V9">
        <v>18</v>
      </c>
      <c r="W9">
        <v>73</v>
      </c>
      <c r="X9">
        <v>44</v>
      </c>
      <c r="Y9">
        <v>14</v>
      </c>
      <c r="Z9">
        <v>10</v>
      </c>
      <c r="AA9">
        <v>4</v>
      </c>
      <c r="AB9">
        <v>6</v>
      </c>
      <c r="AC9">
        <v>1</v>
      </c>
      <c r="AD9">
        <v>0</v>
      </c>
      <c r="AE9">
        <v>0</v>
      </c>
      <c r="AF9">
        <v>67</v>
      </c>
      <c r="AG9">
        <v>0</v>
      </c>
      <c r="AH9">
        <v>0</v>
      </c>
      <c r="AI9">
        <v>0</v>
      </c>
      <c r="AJ9">
        <v>15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1.03</v>
      </c>
      <c r="AR9">
        <v>0.28000000000000003</v>
      </c>
      <c r="AS9">
        <v>1.36</v>
      </c>
      <c r="AT9" s="2">
        <v>2.2000000000000001E-3</v>
      </c>
      <c r="AU9">
        <v>2.5</v>
      </c>
      <c r="AV9">
        <v>18.850000000000001</v>
      </c>
      <c r="AW9">
        <v>30</v>
      </c>
    </row>
    <row r="10" spans="1:49" x14ac:dyDescent="0.2">
      <c r="A10" t="s">
        <v>498</v>
      </c>
      <c r="B10" t="s">
        <v>450</v>
      </c>
      <c r="C10">
        <v>52</v>
      </c>
      <c r="D10" t="s">
        <v>477</v>
      </c>
      <c r="E10" t="s">
        <v>158</v>
      </c>
      <c r="F10" t="s">
        <v>59</v>
      </c>
      <c r="G10" t="s">
        <v>409</v>
      </c>
      <c r="H10" t="s">
        <v>478</v>
      </c>
      <c r="I10" t="s">
        <v>57</v>
      </c>
      <c r="K10">
        <v>4</v>
      </c>
      <c r="L10">
        <v>5.0999999999999996</v>
      </c>
      <c r="M10">
        <v>4</v>
      </c>
      <c r="N10">
        <v>5</v>
      </c>
      <c r="O10">
        <v>5</v>
      </c>
      <c r="P10">
        <v>2</v>
      </c>
      <c r="Q10">
        <v>10</v>
      </c>
      <c r="R10">
        <v>0</v>
      </c>
      <c r="S10">
        <v>0</v>
      </c>
      <c r="T10">
        <v>6.26</v>
      </c>
      <c r="U10">
        <v>5.35</v>
      </c>
      <c r="V10">
        <v>21</v>
      </c>
      <c r="W10">
        <v>86</v>
      </c>
      <c r="X10">
        <v>54</v>
      </c>
      <c r="Y10">
        <v>17</v>
      </c>
      <c r="Z10">
        <v>8</v>
      </c>
      <c r="AA10">
        <v>5</v>
      </c>
      <c r="AB10">
        <v>4</v>
      </c>
      <c r="AC10">
        <v>3</v>
      </c>
      <c r="AD10">
        <v>0</v>
      </c>
      <c r="AE10">
        <v>0</v>
      </c>
      <c r="AF10">
        <v>48</v>
      </c>
      <c r="AG10">
        <v>0</v>
      </c>
      <c r="AH10">
        <v>1</v>
      </c>
      <c r="AI10">
        <v>1</v>
      </c>
      <c r="AJ10">
        <v>19</v>
      </c>
      <c r="AK10">
        <v>2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1.1599999999999999</v>
      </c>
      <c r="AR10">
        <v>-0.16900000000000001</v>
      </c>
      <c r="AS10">
        <v>1.94</v>
      </c>
      <c r="AT10" s="2">
        <v>-1.6999999999999999E-3</v>
      </c>
      <c r="AU10">
        <v>-1.39</v>
      </c>
      <c r="AV10">
        <v>18.399999999999999</v>
      </c>
      <c r="AW10">
        <v>31</v>
      </c>
    </row>
    <row r="11" spans="1:49" x14ac:dyDescent="0.2">
      <c r="A11" t="s">
        <v>498</v>
      </c>
      <c r="B11" t="s">
        <v>450</v>
      </c>
      <c r="C11">
        <v>61</v>
      </c>
      <c r="D11" t="s">
        <v>237</v>
      </c>
      <c r="E11" t="s">
        <v>158</v>
      </c>
      <c r="F11" t="s">
        <v>135</v>
      </c>
      <c r="G11" t="s">
        <v>411</v>
      </c>
      <c r="H11" t="s">
        <v>407</v>
      </c>
      <c r="I11" t="s">
        <v>322</v>
      </c>
      <c r="K11">
        <v>11</v>
      </c>
      <c r="L11">
        <v>0.2</v>
      </c>
      <c r="M11">
        <v>0</v>
      </c>
      <c r="N11">
        <v>1</v>
      </c>
      <c r="O11">
        <v>1</v>
      </c>
      <c r="P11">
        <v>4</v>
      </c>
      <c r="Q11">
        <v>0</v>
      </c>
      <c r="R11">
        <v>0</v>
      </c>
      <c r="S11">
        <v>0</v>
      </c>
      <c r="T11">
        <v>6.38</v>
      </c>
      <c r="U11">
        <v>5.6</v>
      </c>
      <c r="V11">
        <v>6</v>
      </c>
      <c r="W11">
        <v>32</v>
      </c>
      <c r="X11">
        <v>12</v>
      </c>
      <c r="Y11">
        <v>5</v>
      </c>
      <c r="Z11">
        <v>1</v>
      </c>
      <c r="AA11">
        <v>0</v>
      </c>
      <c r="AB11">
        <v>2</v>
      </c>
      <c r="AC11">
        <v>0</v>
      </c>
      <c r="AD11">
        <v>1</v>
      </c>
      <c r="AE11">
        <v>0</v>
      </c>
      <c r="AF11">
        <v>44</v>
      </c>
      <c r="AG11">
        <v>0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1.73</v>
      </c>
      <c r="AR11">
        <v>-0.115</v>
      </c>
      <c r="AS11">
        <v>2.16</v>
      </c>
      <c r="AT11" s="2">
        <v>-8.9999999999999998E-4</v>
      </c>
      <c r="AU11">
        <v>-1.26</v>
      </c>
      <c r="AV11">
        <v>-2.9</v>
      </c>
      <c r="AW11">
        <v>-1</v>
      </c>
    </row>
    <row r="12" spans="1:49" x14ac:dyDescent="0.2">
      <c r="A12" t="s">
        <v>498</v>
      </c>
      <c r="B12" t="s">
        <v>450</v>
      </c>
      <c r="C12">
        <v>86</v>
      </c>
      <c r="D12" t="s">
        <v>365</v>
      </c>
      <c r="E12" t="s">
        <v>158</v>
      </c>
      <c r="F12" t="s">
        <v>50</v>
      </c>
      <c r="G12" t="s">
        <v>409</v>
      </c>
      <c r="H12" t="s">
        <v>189</v>
      </c>
      <c r="I12" t="s">
        <v>66</v>
      </c>
      <c r="K12">
        <v>26</v>
      </c>
      <c r="L12">
        <v>7</v>
      </c>
      <c r="M12">
        <v>1</v>
      </c>
      <c r="N12">
        <v>0</v>
      </c>
      <c r="O12">
        <v>0</v>
      </c>
      <c r="P12">
        <v>1</v>
      </c>
      <c r="Q12">
        <v>9</v>
      </c>
      <c r="R12">
        <v>0</v>
      </c>
      <c r="S12">
        <v>0</v>
      </c>
      <c r="T12">
        <v>5.47</v>
      </c>
      <c r="U12">
        <v>4.95</v>
      </c>
      <c r="V12">
        <v>23</v>
      </c>
      <c r="W12">
        <v>85</v>
      </c>
      <c r="X12">
        <v>57</v>
      </c>
      <c r="Y12">
        <v>12</v>
      </c>
      <c r="Z12">
        <v>12</v>
      </c>
      <c r="AA12">
        <v>8</v>
      </c>
      <c r="AB12">
        <v>5</v>
      </c>
      <c r="AC12">
        <v>3</v>
      </c>
      <c r="AD12">
        <v>0</v>
      </c>
      <c r="AE12">
        <v>0</v>
      </c>
      <c r="AF12">
        <v>83</v>
      </c>
      <c r="AG12">
        <v>0</v>
      </c>
      <c r="AH12">
        <v>0</v>
      </c>
      <c r="AI12">
        <v>0</v>
      </c>
      <c r="AJ12">
        <v>22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1</v>
      </c>
      <c r="AQ12">
        <v>1.08</v>
      </c>
      <c r="AR12">
        <v>0.47199999999999998</v>
      </c>
      <c r="AS12">
        <v>1.01</v>
      </c>
      <c r="AT12" s="2">
        <v>2.7000000000000001E-3</v>
      </c>
      <c r="AU12">
        <v>3.69</v>
      </c>
      <c r="AV12">
        <v>32.549999999999997</v>
      </c>
      <c r="AW12">
        <v>52</v>
      </c>
    </row>
    <row r="13" spans="1:49" x14ac:dyDescent="0.2">
      <c r="A13" t="s">
        <v>498</v>
      </c>
      <c r="B13" t="s">
        <v>450</v>
      </c>
      <c r="C13">
        <v>92</v>
      </c>
      <c r="D13" t="s">
        <v>479</v>
      </c>
      <c r="E13" t="s">
        <v>157</v>
      </c>
      <c r="F13" t="s">
        <v>179</v>
      </c>
      <c r="G13" t="s">
        <v>411</v>
      </c>
      <c r="H13" t="s">
        <v>480</v>
      </c>
      <c r="I13" t="s">
        <v>52</v>
      </c>
      <c r="J13" t="s">
        <v>181</v>
      </c>
      <c r="K13">
        <v>10</v>
      </c>
      <c r="L13">
        <v>4</v>
      </c>
      <c r="M13">
        <v>8</v>
      </c>
      <c r="N13">
        <v>5</v>
      </c>
      <c r="O13">
        <v>5</v>
      </c>
      <c r="P13">
        <v>1</v>
      </c>
      <c r="Q13">
        <v>3</v>
      </c>
      <c r="R13">
        <v>2</v>
      </c>
      <c r="S13">
        <v>1</v>
      </c>
      <c r="T13">
        <v>5.91</v>
      </c>
      <c r="U13">
        <v>5.31</v>
      </c>
      <c r="V13">
        <v>22</v>
      </c>
      <c r="W13">
        <v>93</v>
      </c>
      <c r="X13">
        <v>63</v>
      </c>
      <c r="Y13">
        <v>12</v>
      </c>
      <c r="Z13">
        <v>10</v>
      </c>
      <c r="AA13">
        <v>6</v>
      </c>
      <c r="AB13">
        <v>11</v>
      </c>
      <c r="AC13">
        <v>4</v>
      </c>
      <c r="AD13">
        <v>1</v>
      </c>
      <c r="AE13">
        <v>0</v>
      </c>
      <c r="AF13">
        <v>28</v>
      </c>
      <c r="AG13">
        <v>0</v>
      </c>
      <c r="AH13">
        <v>0</v>
      </c>
      <c r="AI13">
        <v>0</v>
      </c>
      <c r="AJ13">
        <v>20</v>
      </c>
      <c r="AK13">
        <v>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0.92</v>
      </c>
      <c r="AR13">
        <v>-0.16700000000000001</v>
      </c>
      <c r="AS13">
        <v>0.88</v>
      </c>
      <c r="AT13" s="2">
        <v>-1E-3</v>
      </c>
      <c r="AU13">
        <v>-2.52</v>
      </c>
      <c r="AV13">
        <v>-1</v>
      </c>
      <c r="AW13">
        <v>6</v>
      </c>
    </row>
    <row r="14" spans="1:49" x14ac:dyDescent="0.2">
      <c r="A14" t="s">
        <v>498</v>
      </c>
      <c r="B14" t="s">
        <v>450</v>
      </c>
      <c r="C14">
        <v>97</v>
      </c>
      <c r="D14" t="s">
        <v>200</v>
      </c>
      <c r="E14" t="s">
        <v>158</v>
      </c>
      <c r="F14" t="s">
        <v>117</v>
      </c>
      <c r="G14" t="s">
        <v>410</v>
      </c>
      <c r="H14" t="s">
        <v>78</v>
      </c>
      <c r="I14" t="s">
        <v>57</v>
      </c>
      <c r="K14">
        <v>4</v>
      </c>
      <c r="L14">
        <v>6</v>
      </c>
      <c r="M14">
        <v>5</v>
      </c>
      <c r="N14">
        <v>2</v>
      </c>
      <c r="O14">
        <v>2</v>
      </c>
      <c r="P14">
        <v>1</v>
      </c>
      <c r="Q14">
        <v>6</v>
      </c>
      <c r="R14">
        <v>1</v>
      </c>
      <c r="S14">
        <v>0</v>
      </c>
      <c r="T14">
        <v>5.61</v>
      </c>
      <c r="U14">
        <v>5.16</v>
      </c>
      <c r="V14">
        <v>24</v>
      </c>
      <c r="W14">
        <v>87</v>
      </c>
      <c r="X14">
        <v>63</v>
      </c>
      <c r="Y14">
        <v>12</v>
      </c>
      <c r="Z14">
        <v>14</v>
      </c>
      <c r="AA14">
        <v>8</v>
      </c>
      <c r="AB14">
        <v>9</v>
      </c>
      <c r="AC14">
        <v>4</v>
      </c>
      <c r="AD14">
        <v>2</v>
      </c>
      <c r="AE14">
        <v>0</v>
      </c>
      <c r="AF14">
        <v>59</v>
      </c>
      <c r="AG14">
        <v>1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1.1100000000000001</v>
      </c>
      <c r="AR14">
        <v>8.6999999999999994E-2</v>
      </c>
      <c r="AS14">
        <v>0.74</v>
      </c>
      <c r="AT14" s="2">
        <v>4.0000000000000002E-4</v>
      </c>
      <c r="AU14">
        <v>1.1599999999999999</v>
      </c>
      <c r="AV14">
        <v>17.899999999999999</v>
      </c>
      <c r="AW14">
        <v>34</v>
      </c>
    </row>
    <row r="15" spans="1:49" x14ac:dyDescent="0.2">
      <c r="A15" t="s">
        <v>498</v>
      </c>
      <c r="B15" t="s">
        <v>450</v>
      </c>
      <c r="C15">
        <v>101</v>
      </c>
      <c r="D15" t="s">
        <v>481</v>
      </c>
      <c r="E15" t="s">
        <v>157</v>
      </c>
      <c r="F15" t="s">
        <v>59</v>
      </c>
      <c r="G15" t="s">
        <v>409</v>
      </c>
      <c r="H15" t="s">
        <v>482</v>
      </c>
      <c r="I15" t="s">
        <v>74</v>
      </c>
      <c r="K15">
        <v>5</v>
      </c>
      <c r="L15">
        <v>4</v>
      </c>
      <c r="M15">
        <v>4</v>
      </c>
      <c r="N15">
        <v>6</v>
      </c>
      <c r="O15">
        <v>6</v>
      </c>
      <c r="P15">
        <v>3</v>
      </c>
      <c r="Q15">
        <v>2</v>
      </c>
      <c r="R15">
        <v>3</v>
      </c>
      <c r="S15">
        <v>0</v>
      </c>
      <c r="T15">
        <v>6.11</v>
      </c>
      <c r="U15">
        <v>5.73</v>
      </c>
      <c r="V15">
        <v>19</v>
      </c>
      <c r="W15">
        <v>83</v>
      </c>
      <c r="X15">
        <v>47</v>
      </c>
      <c r="Y15">
        <v>11</v>
      </c>
      <c r="Z15">
        <v>3</v>
      </c>
      <c r="AA15">
        <v>1</v>
      </c>
      <c r="AB15">
        <v>13</v>
      </c>
      <c r="AC15">
        <v>5</v>
      </c>
      <c r="AD15">
        <v>1</v>
      </c>
      <c r="AE15">
        <v>0</v>
      </c>
      <c r="AF15">
        <v>29</v>
      </c>
      <c r="AG15">
        <v>0</v>
      </c>
      <c r="AH15">
        <v>0</v>
      </c>
      <c r="AI15">
        <v>0</v>
      </c>
      <c r="AJ15">
        <v>16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0.83</v>
      </c>
      <c r="AR15">
        <v>-0.318</v>
      </c>
      <c r="AS15">
        <v>0.79</v>
      </c>
      <c r="AT15" s="2">
        <v>-1.8E-3</v>
      </c>
      <c r="AU15">
        <v>-3.89</v>
      </c>
      <c r="AV15">
        <v>-3.2</v>
      </c>
      <c r="AW15">
        <v>0</v>
      </c>
    </row>
    <row r="16" spans="1:49" x14ac:dyDescent="0.2">
      <c r="A16" t="s">
        <v>498</v>
      </c>
      <c r="B16" t="s">
        <v>450</v>
      </c>
      <c r="C16">
        <v>106</v>
      </c>
      <c r="D16" t="s">
        <v>483</v>
      </c>
      <c r="E16" t="s">
        <v>157</v>
      </c>
      <c r="F16" t="s">
        <v>72</v>
      </c>
      <c r="G16" t="s">
        <v>410</v>
      </c>
      <c r="H16" t="s">
        <v>65</v>
      </c>
      <c r="I16" t="s">
        <v>66</v>
      </c>
      <c r="J16" t="s">
        <v>461</v>
      </c>
      <c r="K16">
        <v>4</v>
      </c>
      <c r="L16">
        <v>7</v>
      </c>
      <c r="M16">
        <v>5</v>
      </c>
      <c r="N16">
        <v>3</v>
      </c>
      <c r="O16">
        <v>3</v>
      </c>
      <c r="P16">
        <v>0</v>
      </c>
      <c r="Q16">
        <v>4</v>
      </c>
      <c r="R16">
        <v>1</v>
      </c>
      <c r="S16">
        <v>0</v>
      </c>
      <c r="T16">
        <v>5.89</v>
      </c>
      <c r="U16">
        <v>5.54</v>
      </c>
      <c r="V16">
        <v>26</v>
      </c>
      <c r="W16">
        <v>90</v>
      </c>
      <c r="X16">
        <v>66</v>
      </c>
      <c r="Y16">
        <v>12</v>
      </c>
      <c r="Z16">
        <v>8</v>
      </c>
      <c r="AA16">
        <v>8</v>
      </c>
      <c r="AB16">
        <v>14</v>
      </c>
      <c r="AC16">
        <v>3</v>
      </c>
      <c r="AD16">
        <v>4</v>
      </c>
      <c r="AE16">
        <v>0</v>
      </c>
      <c r="AF16">
        <v>59</v>
      </c>
      <c r="AG16">
        <v>0</v>
      </c>
      <c r="AH16">
        <v>0</v>
      </c>
      <c r="AI16">
        <v>0</v>
      </c>
      <c r="AJ16">
        <v>26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0.6</v>
      </c>
      <c r="AR16">
        <v>-2.7E-2</v>
      </c>
      <c r="AS16">
        <v>0.31</v>
      </c>
      <c r="AT16" s="2">
        <v>-1E-4</v>
      </c>
      <c r="AU16">
        <v>0.72</v>
      </c>
      <c r="AV16">
        <v>14.75</v>
      </c>
      <c r="AW16">
        <v>28</v>
      </c>
    </row>
    <row r="17" spans="1:49" x14ac:dyDescent="0.2">
      <c r="A17" t="s">
        <v>498</v>
      </c>
      <c r="B17" t="s">
        <v>450</v>
      </c>
      <c r="C17">
        <v>111</v>
      </c>
      <c r="D17" t="s">
        <v>324</v>
      </c>
      <c r="E17" t="s">
        <v>158</v>
      </c>
      <c r="F17" t="s">
        <v>69</v>
      </c>
      <c r="G17" t="s">
        <v>411</v>
      </c>
      <c r="H17" t="s">
        <v>210</v>
      </c>
      <c r="I17" t="s">
        <v>57</v>
      </c>
      <c r="K17">
        <v>4</v>
      </c>
      <c r="L17">
        <v>6</v>
      </c>
      <c r="M17">
        <v>4</v>
      </c>
      <c r="N17">
        <v>2</v>
      </c>
      <c r="O17">
        <v>2</v>
      </c>
      <c r="P17">
        <v>1</v>
      </c>
      <c r="Q17">
        <v>5</v>
      </c>
      <c r="R17">
        <v>1</v>
      </c>
      <c r="S17">
        <v>1</v>
      </c>
      <c r="T17">
        <v>5.66</v>
      </c>
      <c r="U17">
        <v>5.48</v>
      </c>
      <c r="V17">
        <v>23</v>
      </c>
      <c r="W17">
        <v>86</v>
      </c>
      <c r="X17">
        <v>59</v>
      </c>
      <c r="Y17">
        <v>17</v>
      </c>
      <c r="Z17">
        <v>13</v>
      </c>
      <c r="AA17">
        <v>5</v>
      </c>
      <c r="AB17">
        <v>11</v>
      </c>
      <c r="AC17">
        <v>5</v>
      </c>
      <c r="AD17">
        <v>4</v>
      </c>
      <c r="AE17">
        <v>0</v>
      </c>
      <c r="AF17">
        <v>60</v>
      </c>
      <c r="AG17">
        <v>0</v>
      </c>
      <c r="AH17">
        <v>1</v>
      </c>
      <c r="AI17">
        <v>1</v>
      </c>
      <c r="AJ17">
        <v>21</v>
      </c>
      <c r="AK17">
        <v>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0.91</v>
      </c>
      <c r="AR17">
        <v>0.16300000000000001</v>
      </c>
      <c r="AS17">
        <v>0.36</v>
      </c>
      <c r="AT17" s="2">
        <v>4.0000000000000002E-4</v>
      </c>
      <c r="AU17">
        <v>1.1599999999999999</v>
      </c>
      <c r="AV17">
        <v>15.9</v>
      </c>
      <c r="AW17">
        <v>31</v>
      </c>
    </row>
    <row r="18" spans="1:49" x14ac:dyDescent="0.2">
      <c r="A18" t="s">
        <v>498</v>
      </c>
      <c r="B18" t="s">
        <v>450</v>
      </c>
      <c r="C18">
        <v>116</v>
      </c>
      <c r="D18" t="s">
        <v>484</v>
      </c>
      <c r="E18" t="s">
        <v>157</v>
      </c>
      <c r="F18" t="s">
        <v>80</v>
      </c>
      <c r="G18" t="s">
        <v>409</v>
      </c>
      <c r="H18" t="s">
        <v>485</v>
      </c>
      <c r="I18" t="s">
        <v>85</v>
      </c>
      <c r="J18" t="s">
        <v>462</v>
      </c>
      <c r="K18">
        <v>4</v>
      </c>
      <c r="L18">
        <v>8</v>
      </c>
      <c r="M18">
        <v>1</v>
      </c>
      <c r="N18">
        <v>0</v>
      </c>
      <c r="O18">
        <v>0</v>
      </c>
      <c r="P18">
        <v>0</v>
      </c>
      <c r="Q18">
        <v>11</v>
      </c>
      <c r="R18">
        <v>0</v>
      </c>
      <c r="S18">
        <v>0</v>
      </c>
      <c r="T18">
        <v>5.12</v>
      </c>
      <c r="U18">
        <v>5</v>
      </c>
      <c r="V18">
        <v>25</v>
      </c>
      <c r="W18">
        <v>106</v>
      </c>
      <c r="X18">
        <v>73</v>
      </c>
      <c r="Y18">
        <v>15</v>
      </c>
      <c r="Z18">
        <v>20</v>
      </c>
      <c r="AA18">
        <v>5</v>
      </c>
      <c r="AB18">
        <v>9</v>
      </c>
      <c r="AC18">
        <v>2</v>
      </c>
      <c r="AD18">
        <v>3</v>
      </c>
      <c r="AE18">
        <v>0</v>
      </c>
      <c r="AF18">
        <v>91</v>
      </c>
      <c r="AG18">
        <v>0</v>
      </c>
      <c r="AH18">
        <v>0</v>
      </c>
      <c r="AI18">
        <v>0</v>
      </c>
      <c r="AJ18">
        <v>25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0.12</v>
      </c>
      <c r="AR18">
        <v>7.6999999999999999E-2</v>
      </c>
      <c r="AS18">
        <v>0.02</v>
      </c>
      <c r="AT18" s="2">
        <v>1E-4</v>
      </c>
      <c r="AU18">
        <v>4</v>
      </c>
      <c r="AV18">
        <v>43.4</v>
      </c>
      <c r="AW18">
        <v>67</v>
      </c>
    </row>
    <row r="19" spans="1:49" x14ac:dyDescent="0.2">
      <c r="A19" t="s">
        <v>498</v>
      </c>
      <c r="B19" t="s">
        <v>450</v>
      </c>
      <c r="C19">
        <v>121</v>
      </c>
      <c r="D19" t="s">
        <v>486</v>
      </c>
      <c r="E19" t="s">
        <v>158</v>
      </c>
      <c r="F19" t="s">
        <v>64</v>
      </c>
      <c r="G19" t="s">
        <v>411</v>
      </c>
      <c r="H19" t="s">
        <v>144</v>
      </c>
      <c r="I19" t="s">
        <v>85</v>
      </c>
      <c r="J19" t="s">
        <v>487</v>
      </c>
      <c r="K19">
        <v>5</v>
      </c>
      <c r="L19">
        <v>7</v>
      </c>
      <c r="M19">
        <v>2</v>
      </c>
      <c r="N19">
        <v>1</v>
      </c>
      <c r="O19">
        <v>1</v>
      </c>
      <c r="P19">
        <v>1</v>
      </c>
      <c r="Q19">
        <v>8</v>
      </c>
      <c r="R19">
        <v>0</v>
      </c>
      <c r="S19">
        <v>0</v>
      </c>
      <c r="T19">
        <v>4.83</v>
      </c>
      <c r="U19">
        <v>4.71</v>
      </c>
      <c r="V19">
        <v>24</v>
      </c>
      <c r="W19">
        <v>95</v>
      </c>
      <c r="X19">
        <v>68</v>
      </c>
      <c r="Y19">
        <v>17</v>
      </c>
      <c r="Z19">
        <v>15</v>
      </c>
      <c r="AA19">
        <v>4</v>
      </c>
      <c r="AB19">
        <v>11</v>
      </c>
      <c r="AC19">
        <v>4</v>
      </c>
      <c r="AD19">
        <v>2</v>
      </c>
      <c r="AE19">
        <v>0</v>
      </c>
      <c r="AF19">
        <v>76</v>
      </c>
      <c r="AG19">
        <v>0</v>
      </c>
      <c r="AH19">
        <v>0</v>
      </c>
      <c r="AI19">
        <v>0</v>
      </c>
      <c r="AJ19">
        <v>23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0.75</v>
      </c>
      <c r="AR19">
        <v>0.33900000000000002</v>
      </c>
      <c r="AS19">
        <v>0.11</v>
      </c>
      <c r="AT19" s="2">
        <v>2.9999999999999997E-4</v>
      </c>
      <c r="AU19">
        <v>3.3</v>
      </c>
      <c r="AV19">
        <v>31.95</v>
      </c>
      <c r="AW19">
        <v>52</v>
      </c>
    </row>
    <row r="20" spans="1:49" x14ac:dyDescent="0.2">
      <c r="A20" t="s">
        <v>498</v>
      </c>
      <c r="B20" t="s">
        <v>450</v>
      </c>
      <c r="C20">
        <v>131</v>
      </c>
      <c r="D20" t="s">
        <v>488</v>
      </c>
      <c r="E20" t="s">
        <v>157</v>
      </c>
      <c r="F20" t="s">
        <v>50</v>
      </c>
      <c r="G20" t="s">
        <v>409</v>
      </c>
      <c r="H20" t="s">
        <v>147</v>
      </c>
      <c r="I20" t="s">
        <v>57</v>
      </c>
      <c r="J20" t="s">
        <v>112</v>
      </c>
      <c r="K20">
        <v>11</v>
      </c>
      <c r="L20">
        <v>6</v>
      </c>
      <c r="M20">
        <v>2</v>
      </c>
      <c r="N20">
        <v>1</v>
      </c>
      <c r="O20">
        <v>1</v>
      </c>
      <c r="P20">
        <v>1</v>
      </c>
      <c r="Q20">
        <v>6</v>
      </c>
      <c r="R20">
        <v>0</v>
      </c>
      <c r="S20">
        <v>0</v>
      </c>
      <c r="T20">
        <v>4.62</v>
      </c>
      <c r="U20">
        <v>4.53</v>
      </c>
      <c r="V20">
        <v>22</v>
      </c>
      <c r="W20">
        <v>76</v>
      </c>
      <c r="X20">
        <v>57</v>
      </c>
      <c r="Y20">
        <v>14</v>
      </c>
      <c r="Z20">
        <v>9</v>
      </c>
      <c r="AA20">
        <v>4</v>
      </c>
      <c r="AB20">
        <v>11</v>
      </c>
      <c r="AC20">
        <v>4</v>
      </c>
      <c r="AD20">
        <v>2</v>
      </c>
      <c r="AE20">
        <v>0</v>
      </c>
      <c r="AF20">
        <v>69</v>
      </c>
      <c r="AG20">
        <v>0</v>
      </c>
      <c r="AH20">
        <v>0</v>
      </c>
      <c r="AI20">
        <v>0</v>
      </c>
      <c r="AJ20">
        <v>21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</v>
      </c>
      <c r="AQ20">
        <v>0.86</v>
      </c>
      <c r="AR20">
        <v>0.24099999999999999</v>
      </c>
      <c r="AS20">
        <v>0.15</v>
      </c>
      <c r="AT20" s="2">
        <v>2.9999999999999997E-4</v>
      </c>
      <c r="AU20">
        <v>2.2799999999999998</v>
      </c>
      <c r="AV20">
        <v>25.7</v>
      </c>
      <c r="AW20">
        <v>43</v>
      </c>
    </row>
    <row r="21" spans="1:49" x14ac:dyDescent="0.2">
      <c r="A21" t="s">
        <v>498</v>
      </c>
      <c r="B21" t="s">
        <v>450</v>
      </c>
      <c r="C21">
        <v>137</v>
      </c>
      <c r="D21" t="s">
        <v>489</v>
      </c>
      <c r="E21" t="s">
        <v>158</v>
      </c>
      <c r="F21" t="s">
        <v>77</v>
      </c>
      <c r="G21" t="s">
        <v>409</v>
      </c>
      <c r="H21" t="s">
        <v>65</v>
      </c>
      <c r="I21" t="s">
        <v>57</v>
      </c>
      <c r="J21" t="s">
        <v>115</v>
      </c>
      <c r="K21">
        <v>5</v>
      </c>
      <c r="L21">
        <v>6</v>
      </c>
      <c r="M21">
        <v>3</v>
      </c>
      <c r="N21">
        <v>1</v>
      </c>
      <c r="O21">
        <v>1</v>
      </c>
      <c r="P21">
        <v>1</v>
      </c>
      <c r="Q21">
        <v>7</v>
      </c>
      <c r="R21">
        <v>0</v>
      </c>
      <c r="S21">
        <v>0</v>
      </c>
      <c r="T21">
        <v>4.4400000000000004</v>
      </c>
      <c r="U21">
        <v>4.34</v>
      </c>
      <c r="V21">
        <v>21</v>
      </c>
      <c r="W21">
        <v>83</v>
      </c>
      <c r="X21">
        <v>53</v>
      </c>
      <c r="Y21">
        <v>13</v>
      </c>
      <c r="Z21">
        <v>10</v>
      </c>
      <c r="AA21">
        <v>5</v>
      </c>
      <c r="AB21">
        <v>8</v>
      </c>
      <c r="AC21">
        <v>6</v>
      </c>
      <c r="AD21">
        <v>0</v>
      </c>
      <c r="AE21">
        <v>0</v>
      </c>
      <c r="AF21">
        <v>68</v>
      </c>
      <c r="AG21">
        <v>1</v>
      </c>
      <c r="AH21">
        <v>0</v>
      </c>
      <c r="AI21">
        <v>0</v>
      </c>
      <c r="AJ21">
        <v>20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0.97</v>
      </c>
      <c r="AR21">
        <v>0.19400000000000001</v>
      </c>
      <c r="AS21">
        <v>0.06</v>
      </c>
      <c r="AT21" s="2">
        <v>1E-4</v>
      </c>
      <c r="AU21">
        <v>2.16</v>
      </c>
      <c r="AV21">
        <v>23.1</v>
      </c>
      <c r="AW21">
        <v>40</v>
      </c>
    </row>
    <row r="22" spans="1:49" x14ac:dyDescent="0.2">
      <c r="A22" t="s">
        <v>498</v>
      </c>
      <c r="B22" t="s">
        <v>450</v>
      </c>
      <c r="C22">
        <v>142</v>
      </c>
      <c r="D22" t="s">
        <v>490</v>
      </c>
      <c r="E22" t="s">
        <v>157</v>
      </c>
      <c r="F22" t="s">
        <v>77</v>
      </c>
      <c r="G22" t="s">
        <v>409</v>
      </c>
      <c r="H22" t="s">
        <v>70</v>
      </c>
      <c r="I22" t="s">
        <v>57</v>
      </c>
      <c r="J22" t="s">
        <v>118</v>
      </c>
      <c r="K22">
        <v>5</v>
      </c>
      <c r="L22">
        <v>6</v>
      </c>
      <c r="M22">
        <v>3</v>
      </c>
      <c r="N22">
        <v>1</v>
      </c>
      <c r="O22">
        <v>1</v>
      </c>
      <c r="P22">
        <v>1</v>
      </c>
      <c r="Q22">
        <v>7</v>
      </c>
      <c r="R22">
        <v>0</v>
      </c>
      <c r="S22">
        <v>0</v>
      </c>
      <c r="T22">
        <v>4.28</v>
      </c>
      <c r="U22">
        <v>4.18</v>
      </c>
      <c r="V22">
        <v>21</v>
      </c>
      <c r="W22">
        <v>72</v>
      </c>
      <c r="X22">
        <v>55</v>
      </c>
      <c r="Y22">
        <v>10</v>
      </c>
      <c r="Z22">
        <v>10</v>
      </c>
      <c r="AA22">
        <v>3</v>
      </c>
      <c r="AB22">
        <v>10</v>
      </c>
      <c r="AC22">
        <v>7</v>
      </c>
      <c r="AD22">
        <v>1</v>
      </c>
      <c r="AE22">
        <v>0</v>
      </c>
      <c r="AF22">
        <v>68</v>
      </c>
      <c r="AG22">
        <v>0</v>
      </c>
      <c r="AH22">
        <v>0</v>
      </c>
      <c r="AI22">
        <v>1</v>
      </c>
      <c r="AJ22">
        <v>20</v>
      </c>
      <c r="AK22">
        <v>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1.25</v>
      </c>
      <c r="AR22">
        <v>0.26700000000000002</v>
      </c>
      <c r="AS22">
        <v>0.01</v>
      </c>
      <c r="AT22" s="2">
        <v>0</v>
      </c>
      <c r="AU22">
        <v>2.0699999999999998</v>
      </c>
      <c r="AV22">
        <v>27.1</v>
      </c>
      <c r="AW22">
        <v>46</v>
      </c>
    </row>
    <row r="23" spans="1:49" x14ac:dyDescent="0.2">
      <c r="A23" t="s">
        <v>498</v>
      </c>
      <c r="B23" t="s">
        <v>450</v>
      </c>
      <c r="C23">
        <v>148</v>
      </c>
      <c r="D23" t="s">
        <v>491</v>
      </c>
      <c r="E23" t="s">
        <v>158</v>
      </c>
      <c r="F23" t="s">
        <v>50</v>
      </c>
      <c r="G23" t="s">
        <v>409</v>
      </c>
      <c r="H23" t="s">
        <v>492</v>
      </c>
      <c r="I23" t="s">
        <v>52</v>
      </c>
      <c r="J23" t="s">
        <v>493</v>
      </c>
      <c r="K23">
        <v>5</v>
      </c>
      <c r="L23">
        <v>4.0999999999999996</v>
      </c>
      <c r="M23">
        <v>9</v>
      </c>
      <c r="N23">
        <v>7</v>
      </c>
      <c r="O23">
        <v>7</v>
      </c>
      <c r="P23">
        <v>1</v>
      </c>
      <c r="Q23">
        <v>4</v>
      </c>
      <c r="R23">
        <v>3</v>
      </c>
      <c r="S23">
        <v>0</v>
      </c>
      <c r="T23">
        <v>4.67</v>
      </c>
      <c r="U23">
        <v>4.4400000000000004</v>
      </c>
      <c r="V23">
        <v>22</v>
      </c>
      <c r="W23">
        <v>74</v>
      </c>
      <c r="X23">
        <v>50</v>
      </c>
      <c r="Y23">
        <v>10</v>
      </c>
      <c r="Z23">
        <v>7</v>
      </c>
      <c r="AA23">
        <v>6</v>
      </c>
      <c r="AB23">
        <v>11</v>
      </c>
      <c r="AC23">
        <v>4</v>
      </c>
      <c r="AD23">
        <v>2</v>
      </c>
      <c r="AE23">
        <v>0</v>
      </c>
      <c r="AF23">
        <v>20</v>
      </c>
      <c r="AG23">
        <v>3</v>
      </c>
      <c r="AH23">
        <v>0</v>
      </c>
      <c r="AI23">
        <v>0</v>
      </c>
      <c r="AJ23">
        <v>21</v>
      </c>
      <c r="AK23">
        <v>0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0.89</v>
      </c>
      <c r="AR23">
        <v>-0.30399999999999999</v>
      </c>
      <c r="AS23">
        <v>0</v>
      </c>
      <c r="AT23" s="2">
        <v>0</v>
      </c>
      <c r="AU23">
        <v>-4.6500000000000004</v>
      </c>
      <c r="AV23">
        <v>-2.25</v>
      </c>
      <c r="AW23">
        <v>4</v>
      </c>
    </row>
    <row r="24" spans="1:49" x14ac:dyDescent="0.2">
      <c r="A24" t="s">
        <v>498</v>
      </c>
      <c r="B24" t="s">
        <v>450</v>
      </c>
      <c r="C24">
        <v>155</v>
      </c>
      <c r="D24" t="s">
        <v>494</v>
      </c>
      <c r="E24" t="s">
        <v>158</v>
      </c>
      <c r="F24" t="s">
        <v>59</v>
      </c>
      <c r="G24" t="s">
        <v>409</v>
      </c>
      <c r="H24" t="s">
        <v>393</v>
      </c>
      <c r="I24" t="s">
        <v>297</v>
      </c>
      <c r="J24" t="s">
        <v>495</v>
      </c>
      <c r="K24">
        <v>5</v>
      </c>
      <c r="L24">
        <v>2.1</v>
      </c>
      <c r="M24">
        <v>5</v>
      </c>
      <c r="N24">
        <v>3</v>
      </c>
      <c r="O24">
        <v>3</v>
      </c>
      <c r="P24">
        <v>3</v>
      </c>
      <c r="Q24">
        <v>3</v>
      </c>
      <c r="R24">
        <v>0</v>
      </c>
      <c r="S24">
        <v>1</v>
      </c>
      <c r="T24">
        <v>4.8099999999999996</v>
      </c>
      <c r="U24">
        <v>4.46</v>
      </c>
      <c r="V24">
        <v>16</v>
      </c>
      <c r="W24">
        <v>61</v>
      </c>
      <c r="X24">
        <v>37</v>
      </c>
      <c r="Y24">
        <v>7</v>
      </c>
      <c r="Z24">
        <v>8</v>
      </c>
      <c r="AA24">
        <v>3</v>
      </c>
      <c r="AB24">
        <v>6</v>
      </c>
      <c r="AC24">
        <v>4</v>
      </c>
      <c r="AD24">
        <v>1</v>
      </c>
      <c r="AE24">
        <v>0</v>
      </c>
      <c r="AF24">
        <v>35</v>
      </c>
      <c r="AG24">
        <v>0</v>
      </c>
      <c r="AH24">
        <v>0</v>
      </c>
      <c r="AI24">
        <v>0</v>
      </c>
      <c r="AJ24">
        <v>12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1.26</v>
      </c>
      <c r="AR24">
        <v>-0.24</v>
      </c>
      <c r="AS24">
        <v>0</v>
      </c>
      <c r="AT24" s="2">
        <v>0</v>
      </c>
      <c r="AU24">
        <v>-3.02</v>
      </c>
      <c r="AV24">
        <v>-0.15</v>
      </c>
      <c r="AW24">
        <v>7</v>
      </c>
    </row>
    <row r="25" spans="1:49" x14ac:dyDescent="0.2">
      <c r="A25" t="s">
        <v>498</v>
      </c>
      <c r="B25" t="s">
        <v>450</v>
      </c>
      <c r="C25">
        <v>161</v>
      </c>
      <c r="D25" t="s">
        <v>151</v>
      </c>
      <c r="E25" t="s">
        <v>157</v>
      </c>
      <c r="F25" t="s">
        <v>93</v>
      </c>
      <c r="G25" t="s">
        <v>411</v>
      </c>
      <c r="H25" t="s">
        <v>492</v>
      </c>
      <c r="I25" t="s">
        <v>74</v>
      </c>
      <c r="J25" t="s">
        <v>496</v>
      </c>
      <c r="K25">
        <v>5</v>
      </c>
      <c r="L25">
        <v>4</v>
      </c>
      <c r="M25">
        <v>4</v>
      </c>
      <c r="N25">
        <v>4</v>
      </c>
      <c r="O25">
        <v>4</v>
      </c>
      <c r="P25">
        <v>4</v>
      </c>
      <c r="Q25">
        <v>2</v>
      </c>
      <c r="R25">
        <v>2</v>
      </c>
      <c r="S25">
        <v>0</v>
      </c>
      <c r="T25">
        <v>4.95</v>
      </c>
      <c r="U25">
        <v>4.7</v>
      </c>
      <c r="V25">
        <v>18</v>
      </c>
      <c r="W25">
        <v>74</v>
      </c>
      <c r="X25">
        <v>40</v>
      </c>
      <c r="Y25">
        <v>5</v>
      </c>
      <c r="Z25">
        <v>8</v>
      </c>
      <c r="AA25">
        <v>2</v>
      </c>
      <c r="AB25">
        <v>10</v>
      </c>
      <c r="AC25">
        <v>6</v>
      </c>
      <c r="AD25">
        <v>0</v>
      </c>
      <c r="AE25">
        <v>0</v>
      </c>
      <c r="AF25">
        <v>36</v>
      </c>
      <c r="AG25">
        <v>0</v>
      </c>
      <c r="AH25">
        <v>1</v>
      </c>
      <c r="AI25">
        <v>0</v>
      </c>
      <c r="AJ25">
        <v>14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0.94</v>
      </c>
      <c r="AR25">
        <v>-0.23100000000000001</v>
      </c>
      <c r="AS25">
        <v>0</v>
      </c>
      <c r="AT25" s="2">
        <v>0</v>
      </c>
      <c r="AU25">
        <v>-1.94</v>
      </c>
      <c r="AV25">
        <v>0.2</v>
      </c>
      <c r="AW25">
        <v>6</v>
      </c>
    </row>
    <row r="26" spans="1:49" x14ac:dyDescent="0.2">
      <c r="H26" s="5" t="s">
        <v>499</v>
      </c>
      <c r="J26" t="s">
        <v>497</v>
      </c>
      <c r="K26">
        <v>4.9000000000000004</v>
      </c>
      <c r="L26">
        <v>120</v>
      </c>
      <c r="M26">
        <v>84</v>
      </c>
      <c r="N26">
        <v>66</v>
      </c>
      <c r="O26">
        <v>66</v>
      </c>
      <c r="P26">
        <v>58</v>
      </c>
      <c r="Q26">
        <v>136</v>
      </c>
      <c r="R26">
        <v>21</v>
      </c>
      <c r="S26">
        <v>3</v>
      </c>
      <c r="T26">
        <v>4.95</v>
      </c>
      <c r="U26">
        <v>4.7</v>
      </c>
      <c r="V26">
        <v>495</v>
      </c>
      <c r="W26">
        <v>1975</v>
      </c>
      <c r="X26" s="3">
        <v>0.63</v>
      </c>
      <c r="Y26" s="3">
        <v>0.15</v>
      </c>
      <c r="Z26" s="3">
        <v>0.13</v>
      </c>
      <c r="AA26">
        <v>0.43</v>
      </c>
      <c r="AC26" s="3">
        <v>0.28999999999999998</v>
      </c>
      <c r="AD26" s="3">
        <v>0.1</v>
      </c>
      <c r="AE26">
        <v>0</v>
      </c>
      <c r="AF26">
        <v>52</v>
      </c>
      <c r="AG26">
        <v>5</v>
      </c>
      <c r="AH26">
        <v>3</v>
      </c>
      <c r="AI26">
        <v>3</v>
      </c>
      <c r="AJ26">
        <v>433</v>
      </c>
      <c r="AK26">
        <v>19</v>
      </c>
      <c r="AL26">
        <v>0</v>
      </c>
      <c r="AM26">
        <v>0</v>
      </c>
      <c r="AN26">
        <v>6</v>
      </c>
      <c r="AO26">
        <v>1</v>
      </c>
      <c r="AP26">
        <v>3</v>
      </c>
      <c r="AQ26">
        <v>0.94</v>
      </c>
      <c r="AR26">
        <v>-0.02</v>
      </c>
      <c r="AS26">
        <v>0.69</v>
      </c>
      <c r="AT26" s="2">
        <v>-3.0000000000000001E-3</v>
      </c>
      <c r="AU26">
        <v>-2.02</v>
      </c>
      <c r="AV26">
        <v>343</v>
      </c>
      <c r="AW26">
        <v>636</v>
      </c>
    </row>
  </sheetData>
  <hyperlinks>
    <hyperlink ref="E1" r:id="rId1" xr:uid="{19A17490-EC4A-A043-BD21-1AC4E2972854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B103-2FC5-384A-8CC7-CCE6B367FAF9}">
  <dimension ref="A1:AW24"/>
  <sheetViews>
    <sheetView workbookViewId="0">
      <selection sqref="A1:AW24"/>
    </sheetView>
  </sheetViews>
  <sheetFormatPr baseColWidth="10" defaultRowHeight="16" x14ac:dyDescent="0.2"/>
  <sheetData>
    <row r="1" spans="1:49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451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283</v>
      </c>
      <c r="B2" t="s">
        <v>450</v>
      </c>
      <c r="C2">
        <v>53</v>
      </c>
      <c r="D2" t="s">
        <v>426</v>
      </c>
      <c r="E2" t="s">
        <v>158</v>
      </c>
      <c r="F2" t="s">
        <v>59</v>
      </c>
      <c r="G2" t="s">
        <v>409</v>
      </c>
      <c r="H2" t="s">
        <v>70</v>
      </c>
      <c r="I2" t="s">
        <v>74</v>
      </c>
      <c r="K2">
        <v>4</v>
      </c>
      <c r="L2">
        <v>3.2</v>
      </c>
      <c r="M2">
        <v>4</v>
      </c>
      <c r="N2">
        <v>1</v>
      </c>
      <c r="O2">
        <v>1</v>
      </c>
      <c r="P2">
        <v>0</v>
      </c>
      <c r="Q2">
        <v>5</v>
      </c>
      <c r="R2">
        <v>0</v>
      </c>
      <c r="S2">
        <v>0</v>
      </c>
      <c r="T2">
        <v>2.08</v>
      </c>
      <c r="U2">
        <v>3.66</v>
      </c>
      <c r="V2">
        <v>14</v>
      </c>
      <c r="W2">
        <v>60</v>
      </c>
      <c r="X2">
        <v>38</v>
      </c>
      <c r="Y2">
        <v>10</v>
      </c>
      <c r="Z2">
        <v>7</v>
      </c>
      <c r="AA2">
        <v>5</v>
      </c>
      <c r="AB2">
        <v>4</v>
      </c>
      <c r="AC2">
        <v>3</v>
      </c>
      <c r="AD2">
        <v>1</v>
      </c>
      <c r="AE2">
        <v>0</v>
      </c>
      <c r="AF2">
        <v>54</v>
      </c>
      <c r="AG2">
        <v>0</v>
      </c>
      <c r="AH2">
        <v>0</v>
      </c>
      <c r="AI2">
        <v>0</v>
      </c>
      <c r="AJ2">
        <v>14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1.1499999999999999</v>
      </c>
      <c r="AR2">
        <v>0.10299999999999999</v>
      </c>
      <c r="AS2">
        <v>1.83</v>
      </c>
      <c r="AT2" s="2">
        <v>1E-3</v>
      </c>
      <c r="AU2">
        <v>1</v>
      </c>
      <c r="AV2">
        <v>13.85</v>
      </c>
      <c r="AW2">
        <v>23</v>
      </c>
    </row>
    <row r="3" spans="1:49" x14ac:dyDescent="0.2">
      <c r="A3" t="s">
        <v>283</v>
      </c>
      <c r="B3" t="s">
        <v>450</v>
      </c>
      <c r="C3">
        <v>57</v>
      </c>
      <c r="D3" t="s">
        <v>427</v>
      </c>
      <c r="E3" t="s">
        <v>157</v>
      </c>
      <c r="F3" t="s">
        <v>88</v>
      </c>
      <c r="G3" t="s">
        <v>410</v>
      </c>
      <c r="H3" t="s">
        <v>428</v>
      </c>
      <c r="I3" t="s">
        <v>429</v>
      </c>
      <c r="J3" t="s">
        <v>298</v>
      </c>
      <c r="K3">
        <v>5</v>
      </c>
      <c r="L3">
        <v>1.1000000000000001</v>
      </c>
      <c r="M3">
        <v>5</v>
      </c>
      <c r="N3">
        <v>7</v>
      </c>
      <c r="O3">
        <v>5</v>
      </c>
      <c r="P3">
        <v>0</v>
      </c>
      <c r="Q3">
        <v>1</v>
      </c>
      <c r="R3">
        <v>1</v>
      </c>
      <c r="S3">
        <v>1</v>
      </c>
      <c r="T3">
        <v>3.41</v>
      </c>
      <c r="U3">
        <v>4.09</v>
      </c>
      <c r="V3">
        <v>11</v>
      </c>
      <c r="W3">
        <v>44</v>
      </c>
      <c r="X3">
        <v>30</v>
      </c>
      <c r="Y3">
        <v>5</v>
      </c>
      <c r="Z3">
        <v>1</v>
      </c>
      <c r="AA3">
        <v>2</v>
      </c>
      <c r="AB3">
        <v>7</v>
      </c>
      <c r="AC3">
        <v>2</v>
      </c>
      <c r="AD3">
        <v>1</v>
      </c>
      <c r="AE3">
        <v>0</v>
      </c>
      <c r="AF3">
        <v>21</v>
      </c>
      <c r="AG3">
        <v>0</v>
      </c>
      <c r="AH3">
        <v>0</v>
      </c>
      <c r="AI3">
        <v>0</v>
      </c>
      <c r="AJ3">
        <v>10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1.17</v>
      </c>
      <c r="AR3">
        <v>-0.33500000000000002</v>
      </c>
      <c r="AS3">
        <v>1.48</v>
      </c>
      <c r="AT3" s="2">
        <v>-2.5999999999999999E-3</v>
      </c>
      <c r="AU3">
        <v>-5.37</v>
      </c>
      <c r="AV3">
        <v>-8.6</v>
      </c>
      <c r="AW3">
        <v>-8</v>
      </c>
    </row>
    <row r="4" spans="1:49" x14ac:dyDescent="0.2">
      <c r="A4" t="s">
        <v>283</v>
      </c>
      <c r="B4" t="s">
        <v>450</v>
      </c>
      <c r="C4">
        <v>64</v>
      </c>
      <c r="D4" t="s">
        <v>403</v>
      </c>
      <c r="E4" t="s">
        <v>158</v>
      </c>
      <c r="F4" t="s">
        <v>88</v>
      </c>
      <c r="G4" t="s">
        <v>410</v>
      </c>
      <c r="H4" t="s">
        <v>128</v>
      </c>
      <c r="I4" t="s">
        <v>74</v>
      </c>
      <c r="K4">
        <v>5</v>
      </c>
      <c r="L4">
        <v>4</v>
      </c>
      <c r="M4">
        <v>3</v>
      </c>
      <c r="N4">
        <v>1</v>
      </c>
      <c r="O4">
        <v>1</v>
      </c>
      <c r="P4">
        <v>0</v>
      </c>
      <c r="Q4">
        <v>4</v>
      </c>
      <c r="R4">
        <v>0</v>
      </c>
      <c r="S4">
        <v>0</v>
      </c>
      <c r="T4">
        <v>3.11</v>
      </c>
      <c r="U4">
        <v>3.78</v>
      </c>
      <c r="V4">
        <v>16</v>
      </c>
      <c r="W4">
        <v>60</v>
      </c>
      <c r="X4">
        <v>41</v>
      </c>
      <c r="Y4">
        <v>12</v>
      </c>
      <c r="Z4">
        <v>4</v>
      </c>
      <c r="AA4">
        <v>5</v>
      </c>
      <c r="AB4">
        <v>7</v>
      </c>
      <c r="AC4">
        <v>3</v>
      </c>
      <c r="AD4">
        <v>1</v>
      </c>
      <c r="AE4">
        <v>0</v>
      </c>
      <c r="AF4">
        <v>56</v>
      </c>
      <c r="AG4">
        <v>0</v>
      </c>
      <c r="AH4">
        <v>0</v>
      </c>
      <c r="AI4">
        <v>0</v>
      </c>
      <c r="AJ4">
        <v>16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0.95</v>
      </c>
      <c r="AR4">
        <v>0.11600000000000001</v>
      </c>
      <c r="AS4">
        <v>1.1399999999999999</v>
      </c>
      <c r="AT4" s="2">
        <v>8.0000000000000004E-4</v>
      </c>
      <c r="AU4">
        <v>1.1100000000000001</v>
      </c>
      <c r="AV4">
        <v>13.2</v>
      </c>
      <c r="AW4">
        <v>21</v>
      </c>
    </row>
    <row r="5" spans="1:49" x14ac:dyDescent="0.2">
      <c r="A5" t="s">
        <v>283</v>
      </c>
      <c r="B5" t="s">
        <v>450</v>
      </c>
      <c r="C5">
        <v>68</v>
      </c>
      <c r="D5" t="s">
        <v>98</v>
      </c>
      <c r="E5" t="s">
        <v>157</v>
      </c>
      <c r="F5" t="s">
        <v>431</v>
      </c>
      <c r="G5" t="s">
        <v>452</v>
      </c>
      <c r="H5" t="s">
        <v>114</v>
      </c>
      <c r="I5" t="s">
        <v>52</v>
      </c>
      <c r="K5">
        <v>3</v>
      </c>
      <c r="L5">
        <v>5</v>
      </c>
      <c r="M5">
        <v>3</v>
      </c>
      <c r="N5">
        <v>0</v>
      </c>
      <c r="O5">
        <v>0</v>
      </c>
      <c r="P5">
        <v>2</v>
      </c>
      <c r="Q5">
        <v>2</v>
      </c>
      <c r="R5">
        <v>0</v>
      </c>
      <c r="S5">
        <v>0</v>
      </c>
      <c r="T5">
        <v>2.74</v>
      </c>
      <c r="U5">
        <v>3.76</v>
      </c>
      <c r="V5">
        <v>20</v>
      </c>
      <c r="W5">
        <v>77</v>
      </c>
      <c r="X5">
        <v>51</v>
      </c>
      <c r="Y5">
        <v>13</v>
      </c>
      <c r="Z5">
        <v>5</v>
      </c>
      <c r="AA5">
        <v>10</v>
      </c>
      <c r="AB5">
        <v>6</v>
      </c>
      <c r="AC5">
        <v>4</v>
      </c>
      <c r="AD5">
        <v>1</v>
      </c>
      <c r="AE5">
        <v>0</v>
      </c>
      <c r="AF5">
        <v>61</v>
      </c>
      <c r="AG5">
        <v>0</v>
      </c>
      <c r="AH5">
        <v>0</v>
      </c>
      <c r="AI5">
        <v>0</v>
      </c>
      <c r="AJ5">
        <v>17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1.05</v>
      </c>
      <c r="AR5">
        <v>0.28699999999999998</v>
      </c>
      <c r="AS5">
        <v>1.44</v>
      </c>
      <c r="AT5" s="2">
        <v>2.3999999999999998E-3</v>
      </c>
      <c r="AU5">
        <v>2.5099999999999998</v>
      </c>
      <c r="AV5">
        <v>12.25</v>
      </c>
      <c r="AW5">
        <v>21</v>
      </c>
    </row>
    <row r="6" spans="1:49" x14ac:dyDescent="0.2">
      <c r="A6" t="s">
        <v>283</v>
      </c>
      <c r="B6" t="s">
        <v>450</v>
      </c>
      <c r="C6">
        <v>73</v>
      </c>
      <c r="D6" t="s">
        <v>101</v>
      </c>
      <c r="E6" t="s">
        <v>157</v>
      </c>
      <c r="F6" t="s">
        <v>77</v>
      </c>
      <c r="G6" t="s">
        <v>409</v>
      </c>
      <c r="H6" t="s">
        <v>432</v>
      </c>
      <c r="I6" t="s">
        <v>52</v>
      </c>
      <c r="K6">
        <v>5</v>
      </c>
      <c r="L6">
        <v>4.0999999999999996</v>
      </c>
      <c r="M6">
        <v>6</v>
      </c>
      <c r="N6">
        <v>6</v>
      </c>
      <c r="O6">
        <v>6</v>
      </c>
      <c r="P6">
        <v>1</v>
      </c>
      <c r="Q6">
        <v>2</v>
      </c>
      <c r="R6">
        <v>1</v>
      </c>
      <c r="S6">
        <v>0</v>
      </c>
      <c r="T6">
        <v>3.64</v>
      </c>
      <c r="U6">
        <v>3.96</v>
      </c>
      <c r="V6">
        <v>20</v>
      </c>
      <c r="W6">
        <v>63</v>
      </c>
      <c r="X6">
        <v>42</v>
      </c>
      <c r="Y6">
        <v>9</v>
      </c>
      <c r="Z6">
        <v>4</v>
      </c>
      <c r="AA6">
        <v>2</v>
      </c>
      <c r="AB6">
        <v>15</v>
      </c>
      <c r="AC6">
        <v>7</v>
      </c>
      <c r="AD6">
        <v>3</v>
      </c>
      <c r="AE6">
        <v>0</v>
      </c>
      <c r="AF6">
        <v>28</v>
      </c>
      <c r="AG6">
        <v>0</v>
      </c>
      <c r="AH6">
        <v>0</v>
      </c>
      <c r="AI6">
        <v>0</v>
      </c>
      <c r="AJ6">
        <v>18</v>
      </c>
      <c r="AK6">
        <v>1</v>
      </c>
      <c r="AL6">
        <v>2</v>
      </c>
      <c r="AM6">
        <v>0</v>
      </c>
      <c r="AN6">
        <v>0</v>
      </c>
      <c r="AO6">
        <v>1</v>
      </c>
      <c r="AP6">
        <v>0</v>
      </c>
      <c r="AQ6">
        <v>1.02</v>
      </c>
      <c r="AR6">
        <v>-0.38300000000000001</v>
      </c>
      <c r="AS6">
        <v>1.51</v>
      </c>
      <c r="AT6" s="2">
        <v>-3.3999999999999998E-3</v>
      </c>
      <c r="AU6">
        <v>-3.37</v>
      </c>
      <c r="AV6">
        <v>-2.4500000000000002</v>
      </c>
      <c r="AW6">
        <v>1</v>
      </c>
    </row>
    <row r="7" spans="1:49" x14ac:dyDescent="0.2">
      <c r="A7" t="s">
        <v>283</v>
      </c>
      <c r="B7" t="s">
        <v>450</v>
      </c>
      <c r="C7">
        <v>76</v>
      </c>
      <c r="D7" t="s">
        <v>433</v>
      </c>
      <c r="E7" t="s">
        <v>158</v>
      </c>
      <c r="F7" t="s">
        <v>80</v>
      </c>
      <c r="G7" t="s">
        <v>409</v>
      </c>
      <c r="H7" t="s">
        <v>434</v>
      </c>
      <c r="I7" t="s">
        <v>74</v>
      </c>
      <c r="K7">
        <v>4</v>
      </c>
      <c r="L7">
        <v>3.1</v>
      </c>
      <c r="M7">
        <v>8</v>
      </c>
      <c r="N7">
        <v>4</v>
      </c>
      <c r="O7">
        <v>4</v>
      </c>
      <c r="P7">
        <v>2</v>
      </c>
      <c r="Q7">
        <v>3</v>
      </c>
      <c r="R7">
        <v>0</v>
      </c>
      <c r="S7">
        <v>0</v>
      </c>
      <c r="T7">
        <v>4.1100000000000003</v>
      </c>
      <c r="U7">
        <v>3.91</v>
      </c>
      <c r="V7">
        <v>19</v>
      </c>
      <c r="W7">
        <v>67</v>
      </c>
      <c r="X7">
        <v>43</v>
      </c>
      <c r="Y7">
        <v>9</v>
      </c>
      <c r="Z7">
        <v>7</v>
      </c>
      <c r="AA7">
        <v>4</v>
      </c>
      <c r="AB7">
        <v>10</v>
      </c>
      <c r="AC7">
        <v>8</v>
      </c>
      <c r="AD7">
        <v>0</v>
      </c>
      <c r="AE7">
        <v>0</v>
      </c>
      <c r="AF7">
        <v>29</v>
      </c>
      <c r="AG7">
        <v>0</v>
      </c>
      <c r="AH7">
        <v>0</v>
      </c>
      <c r="AI7">
        <v>0</v>
      </c>
      <c r="AJ7">
        <v>17</v>
      </c>
      <c r="AK7">
        <v>3</v>
      </c>
      <c r="AL7">
        <v>0</v>
      </c>
      <c r="AM7">
        <v>0</v>
      </c>
      <c r="AN7">
        <v>1</v>
      </c>
      <c r="AO7">
        <v>0</v>
      </c>
      <c r="AP7">
        <v>0</v>
      </c>
      <c r="AQ7">
        <v>1.76</v>
      </c>
      <c r="AR7">
        <v>-0.35099999999999998</v>
      </c>
      <c r="AS7">
        <v>2.5499999999999998</v>
      </c>
      <c r="AT7" s="2">
        <v>-3.0999999999999999E-3</v>
      </c>
      <c r="AU7">
        <v>-2.33</v>
      </c>
      <c r="AV7">
        <v>-0.5</v>
      </c>
      <c r="AW7">
        <v>7</v>
      </c>
    </row>
    <row r="8" spans="1:49" x14ac:dyDescent="0.2">
      <c r="A8" t="s">
        <v>283</v>
      </c>
      <c r="B8" t="s">
        <v>450</v>
      </c>
      <c r="C8">
        <v>81</v>
      </c>
      <c r="D8" t="s">
        <v>435</v>
      </c>
      <c r="E8" t="s">
        <v>158</v>
      </c>
      <c r="F8" t="s">
        <v>179</v>
      </c>
      <c r="G8" t="s">
        <v>411</v>
      </c>
      <c r="H8" t="s">
        <v>210</v>
      </c>
      <c r="I8" t="s">
        <v>57</v>
      </c>
      <c r="K8">
        <v>3</v>
      </c>
      <c r="L8">
        <v>5.0999999999999996</v>
      </c>
      <c r="M8">
        <v>6</v>
      </c>
      <c r="N8">
        <v>3</v>
      </c>
      <c r="O8">
        <v>3</v>
      </c>
      <c r="P8">
        <v>2</v>
      </c>
      <c r="Q8">
        <v>3</v>
      </c>
      <c r="R8">
        <v>1</v>
      </c>
      <c r="S8">
        <v>0</v>
      </c>
      <c r="T8">
        <v>4.2</v>
      </c>
      <c r="U8">
        <v>4.07</v>
      </c>
      <c r="V8">
        <v>24</v>
      </c>
      <c r="W8">
        <v>94</v>
      </c>
      <c r="X8">
        <v>56</v>
      </c>
      <c r="Y8">
        <v>17</v>
      </c>
      <c r="Z8">
        <v>7</v>
      </c>
      <c r="AA8">
        <v>8</v>
      </c>
      <c r="AB8">
        <v>11</v>
      </c>
      <c r="AC8">
        <v>4</v>
      </c>
      <c r="AD8">
        <v>0</v>
      </c>
      <c r="AE8">
        <v>0</v>
      </c>
      <c r="AF8">
        <v>45</v>
      </c>
      <c r="AG8">
        <v>0</v>
      </c>
      <c r="AH8">
        <v>0</v>
      </c>
      <c r="AI8">
        <v>0</v>
      </c>
      <c r="AJ8">
        <v>22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1.2</v>
      </c>
      <c r="AR8">
        <v>-0.115</v>
      </c>
      <c r="AS8">
        <v>1.39</v>
      </c>
      <c r="AT8" s="2">
        <v>-8.0000000000000004E-4</v>
      </c>
      <c r="AU8">
        <v>-0.12</v>
      </c>
      <c r="AV8">
        <v>7.2</v>
      </c>
      <c r="AW8">
        <v>16</v>
      </c>
    </row>
    <row r="9" spans="1:49" x14ac:dyDescent="0.2">
      <c r="A9" t="s">
        <v>283</v>
      </c>
      <c r="B9" t="s">
        <v>450</v>
      </c>
      <c r="C9">
        <v>87</v>
      </c>
      <c r="D9" t="s">
        <v>195</v>
      </c>
      <c r="E9" t="s">
        <v>158</v>
      </c>
      <c r="F9" t="s">
        <v>50</v>
      </c>
      <c r="G9" t="s">
        <v>409</v>
      </c>
      <c r="H9" t="s">
        <v>436</v>
      </c>
      <c r="I9" t="s">
        <v>57</v>
      </c>
      <c r="J9" t="s">
        <v>304</v>
      </c>
      <c r="K9">
        <v>5</v>
      </c>
      <c r="L9">
        <v>6</v>
      </c>
      <c r="M9">
        <v>5</v>
      </c>
      <c r="N9">
        <v>3</v>
      </c>
      <c r="O9">
        <v>3</v>
      </c>
      <c r="P9">
        <v>1</v>
      </c>
      <c r="Q9">
        <v>1</v>
      </c>
      <c r="R9">
        <v>2</v>
      </c>
      <c r="S9">
        <v>0</v>
      </c>
      <c r="T9">
        <v>4.2300000000000004</v>
      </c>
      <c r="U9">
        <v>4.42</v>
      </c>
      <c r="V9">
        <v>23</v>
      </c>
      <c r="W9">
        <v>90</v>
      </c>
      <c r="X9">
        <v>59</v>
      </c>
      <c r="Y9">
        <v>14</v>
      </c>
      <c r="Z9">
        <v>6</v>
      </c>
      <c r="AA9">
        <v>5</v>
      </c>
      <c r="AB9">
        <v>16</v>
      </c>
      <c r="AC9">
        <v>7</v>
      </c>
      <c r="AD9">
        <v>0</v>
      </c>
      <c r="AE9">
        <v>0</v>
      </c>
      <c r="AF9">
        <v>50</v>
      </c>
      <c r="AG9">
        <v>0</v>
      </c>
      <c r="AH9">
        <v>0</v>
      </c>
      <c r="AI9">
        <v>0</v>
      </c>
      <c r="AJ9">
        <v>22</v>
      </c>
      <c r="AK9">
        <v>0</v>
      </c>
      <c r="AL9">
        <v>0</v>
      </c>
      <c r="AM9">
        <v>0</v>
      </c>
      <c r="AN9">
        <v>1</v>
      </c>
      <c r="AO9">
        <v>0</v>
      </c>
      <c r="AP9">
        <v>1</v>
      </c>
      <c r="AQ9">
        <v>0.68</v>
      </c>
      <c r="AR9">
        <v>6.0000000000000001E-3</v>
      </c>
      <c r="AS9">
        <v>0.64</v>
      </c>
      <c r="AT9" s="2">
        <v>0</v>
      </c>
      <c r="AU9">
        <v>0.16</v>
      </c>
      <c r="AV9">
        <v>9.9</v>
      </c>
      <c r="AW9">
        <v>22</v>
      </c>
    </row>
    <row r="10" spans="1:49" x14ac:dyDescent="0.2">
      <c r="A10" t="s">
        <v>283</v>
      </c>
      <c r="B10" t="s">
        <v>450</v>
      </c>
      <c r="C10">
        <v>89</v>
      </c>
      <c r="D10" t="s">
        <v>437</v>
      </c>
      <c r="E10" t="s">
        <v>157</v>
      </c>
      <c r="F10" t="s">
        <v>69</v>
      </c>
      <c r="G10" t="s">
        <v>411</v>
      </c>
      <c r="H10" t="s">
        <v>78</v>
      </c>
      <c r="I10" t="s">
        <v>52</v>
      </c>
      <c r="J10" t="s">
        <v>351</v>
      </c>
      <c r="K10">
        <v>6</v>
      </c>
      <c r="L10">
        <v>5</v>
      </c>
      <c r="M10">
        <v>4</v>
      </c>
      <c r="N10">
        <v>1</v>
      </c>
      <c r="O10">
        <v>1</v>
      </c>
      <c r="P10">
        <v>2</v>
      </c>
      <c r="Q10">
        <v>5</v>
      </c>
      <c r="R10">
        <v>0</v>
      </c>
      <c r="S10">
        <v>2</v>
      </c>
      <c r="T10">
        <v>4.05</v>
      </c>
      <c r="U10">
        <v>4.3600000000000003</v>
      </c>
      <c r="V10">
        <v>22</v>
      </c>
      <c r="W10">
        <v>85</v>
      </c>
      <c r="X10">
        <v>48</v>
      </c>
      <c r="Y10">
        <v>13</v>
      </c>
      <c r="Z10">
        <v>6</v>
      </c>
      <c r="AA10">
        <v>9</v>
      </c>
      <c r="AB10">
        <v>4</v>
      </c>
      <c r="AC10">
        <v>2</v>
      </c>
      <c r="AD10">
        <v>0</v>
      </c>
      <c r="AE10">
        <v>0</v>
      </c>
      <c r="AF10">
        <v>58</v>
      </c>
      <c r="AG10">
        <v>1</v>
      </c>
      <c r="AH10">
        <v>0</v>
      </c>
      <c r="AI10">
        <v>0</v>
      </c>
      <c r="AJ10">
        <v>18</v>
      </c>
      <c r="AK10">
        <v>2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1.3</v>
      </c>
      <c r="AR10">
        <v>0.151</v>
      </c>
      <c r="AS10">
        <v>1.21</v>
      </c>
      <c r="AT10" s="2">
        <v>8.0000000000000004E-4</v>
      </c>
      <c r="AU10">
        <v>1.48</v>
      </c>
      <c r="AV10">
        <v>18.45</v>
      </c>
      <c r="AW10">
        <v>33</v>
      </c>
    </row>
    <row r="11" spans="1:49" x14ac:dyDescent="0.2">
      <c r="A11" t="s">
        <v>283</v>
      </c>
      <c r="B11" t="s">
        <v>450</v>
      </c>
      <c r="C11">
        <v>94</v>
      </c>
      <c r="D11" t="s">
        <v>253</v>
      </c>
      <c r="E11" t="s">
        <v>158</v>
      </c>
      <c r="F11" t="s">
        <v>117</v>
      </c>
      <c r="G11" t="s">
        <v>410</v>
      </c>
      <c r="H11" t="s">
        <v>174</v>
      </c>
      <c r="I11" t="s">
        <v>57</v>
      </c>
      <c r="K11">
        <v>4</v>
      </c>
      <c r="L11">
        <v>6</v>
      </c>
      <c r="M11">
        <v>4</v>
      </c>
      <c r="N11">
        <v>1</v>
      </c>
      <c r="O11">
        <v>1</v>
      </c>
      <c r="P11">
        <v>3</v>
      </c>
      <c r="Q11">
        <v>2</v>
      </c>
      <c r="R11">
        <v>0</v>
      </c>
      <c r="S11">
        <v>0</v>
      </c>
      <c r="T11">
        <v>3.84</v>
      </c>
      <c r="U11">
        <v>4.33</v>
      </c>
      <c r="V11">
        <v>24</v>
      </c>
      <c r="W11">
        <v>94</v>
      </c>
      <c r="X11">
        <v>50</v>
      </c>
      <c r="Y11">
        <v>17</v>
      </c>
      <c r="Z11">
        <v>6</v>
      </c>
      <c r="AA11">
        <v>8</v>
      </c>
      <c r="AB11">
        <v>11</v>
      </c>
      <c r="AC11">
        <v>5</v>
      </c>
      <c r="AD11">
        <v>4</v>
      </c>
      <c r="AE11">
        <v>0</v>
      </c>
      <c r="AF11">
        <v>59</v>
      </c>
      <c r="AG11">
        <v>0</v>
      </c>
      <c r="AH11">
        <v>1</v>
      </c>
      <c r="AI11">
        <v>0</v>
      </c>
      <c r="AJ11">
        <v>20</v>
      </c>
      <c r="AK11">
        <v>0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1.1299999999999999</v>
      </c>
      <c r="AR11">
        <v>0.22900000000000001</v>
      </c>
      <c r="AS11">
        <v>1.04</v>
      </c>
      <c r="AT11" s="2">
        <v>1.2999999999999999E-3</v>
      </c>
      <c r="AU11">
        <v>2.16</v>
      </c>
      <c r="AV11">
        <v>11.3</v>
      </c>
      <c r="AW11">
        <v>25</v>
      </c>
    </row>
    <row r="12" spans="1:49" x14ac:dyDescent="0.2">
      <c r="A12" t="s">
        <v>283</v>
      </c>
      <c r="B12" t="s">
        <v>450</v>
      </c>
      <c r="C12">
        <v>98</v>
      </c>
      <c r="D12" t="s">
        <v>256</v>
      </c>
      <c r="E12" t="s">
        <v>158</v>
      </c>
      <c r="F12" t="s">
        <v>430</v>
      </c>
      <c r="G12" t="s">
        <v>452</v>
      </c>
      <c r="H12" t="s">
        <v>81</v>
      </c>
      <c r="I12" t="s">
        <v>57</v>
      </c>
      <c r="K12">
        <v>4</v>
      </c>
      <c r="L12">
        <v>6</v>
      </c>
      <c r="M12">
        <v>4</v>
      </c>
      <c r="N12">
        <v>1</v>
      </c>
      <c r="O12">
        <v>1</v>
      </c>
      <c r="P12">
        <v>1</v>
      </c>
      <c r="Q12">
        <v>5</v>
      </c>
      <c r="R12">
        <v>1</v>
      </c>
      <c r="S12">
        <v>0</v>
      </c>
      <c r="T12">
        <v>3.66</v>
      </c>
      <c r="U12">
        <v>4.3099999999999996</v>
      </c>
      <c r="V12">
        <v>23</v>
      </c>
      <c r="W12">
        <v>90</v>
      </c>
      <c r="X12">
        <v>58</v>
      </c>
      <c r="Y12">
        <v>16</v>
      </c>
      <c r="Z12">
        <v>6</v>
      </c>
      <c r="AA12">
        <v>9</v>
      </c>
      <c r="AB12">
        <v>8</v>
      </c>
      <c r="AC12">
        <v>5</v>
      </c>
      <c r="AD12">
        <v>1</v>
      </c>
      <c r="AE12">
        <v>0</v>
      </c>
      <c r="AF12">
        <v>64</v>
      </c>
      <c r="AG12">
        <v>0</v>
      </c>
      <c r="AH12">
        <v>0</v>
      </c>
      <c r="AI12">
        <v>0</v>
      </c>
      <c r="AJ12">
        <v>22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1.28</v>
      </c>
      <c r="AR12">
        <v>0.245</v>
      </c>
      <c r="AS12">
        <v>0.96</v>
      </c>
      <c r="AT12" s="2">
        <v>1.1000000000000001E-3</v>
      </c>
      <c r="AU12">
        <v>2.16</v>
      </c>
      <c r="AV12">
        <v>18.5</v>
      </c>
      <c r="AW12">
        <v>34</v>
      </c>
    </row>
    <row r="13" spans="1:49" x14ac:dyDescent="0.2">
      <c r="A13" t="s">
        <v>283</v>
      </c>
      <c r="B13" t="s">
        <v>450</v>
      </c>
      <c r="C13">
        <v>102</v>
      </c>
      <c r="D13" t="s">
        <v>257</v>
      </c>
      <c r="E13" t="s">
        <v>157</v>
      </c>
      <c r="F13" t="s">
        <v>59</v>
      </c>
      <c r="G13" t="s">
        <v>409</v>
      </c>
      <c r="H13" t="s">
        <v>233</v>
      </c>
      <c r="I13" t="s">
        <v>57</v>
      </c>
      <c r="K13">
        <v>4</v>
      </c>
      <c r="L13">
        <v>6</v>
      </c>
      <c r="M13">
        <v>3</v>
      </c>
      <c r="N13">
        <v>1</v>
      </c>
      <c r="O13">
        <v>0</v>
      </c>
      <c r="P13">
        <v>4</v>
      </c>
      <c r="Q13">
        <v>6</v>
      </c>
      <c r="R13">
        <v>0</v>
      </c>
      <c r="S13">
        <v>1</v>
      </c>
      <c r="T13">
        <v>3.4</v>
      </c>
      <c r="U13">
        <v>4.2699999999999996</v>
      </c>
      <c r="V13">
        <v>26</v>
      </c>
      <c r="W13">
        <v>100</v>
      </c>
      <c r="X13">
        <v>63</v>
      </c>
      <c r="Y13">
        <v>15</v>
      </c>
      <c r="Z13">
        <v>8</v>
      </c>
      <c r="AA13">
        <v>8</v>
      </c>
      <c r="AB13">
        <v>7</v>
      </c>
      <c r="AC13">
        <v>1</v>
      </c>
      <c r="AD13">
        <v>2</v>
      </c>
      <c r="AE13">
        <v>0</v>
      </c>
      <c r="AF13">
        <v>66</v>
      </c>
      <c r="AG13">
        <v>1</v>
      </c>
      <c r="AH13">
        <v>0</v>
      </c>
      <c r="AI13">
        <v>0</v>
      </c>
      <c r="AJ13">
        <v>21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1</v>
      </c>
      <c r="AQ13">
        <v>1.57</v>
      </c>
      <c r="AR13">
        <v>0.224</v>
      </c>
      <c r="AS13">
        <v>1.88</v>
      </c>
      <c r="AT13" s="2">
        <v>1.6000000000000001E-3</v>
      </c>
      <c r="AU13">
        <v>2.16</v>
      </c>
      <c r="AV13">
        <v>20.7</v>
      </c>
      <c r="AW13">
        <v>40</v>
      </c>
    </row>
    <row r="14" spans="1:49" x14ac:dyDescent="0.2">
      <c r="A14" t="s">
        <v>283</v>
      </c>
      <c r="B14" t="s">
        <v>450</v>
      </c>
      <c r="C14">
        <v>107</v>
      </c>
      <c r="D14" t="s">
        <v>259</v>
      </c>
      <c r="E14" t="s">
        <v>158</v>
      </c>
      <c r="F14" t="s">
        <v>80</v>
      </c>
      <c r="G14" t="s">
        <v>409</v>
      </c>
      <c r="H14" t="s">
        <v>310</v>
      </c>
      <c r="I14" t="s">
        <v>66</v>
      </c>
      <c r="J14" t="s">
        <v>438</v>
      </c>
      <c r="K14">
        <v>4</v>
      </c>
      <c r="L14">
        <v>7</v>
      </c>
      <c r="M14">
        <v>4</v>
      </c>
      <c r="N14">
        <v>0</v>
      </c>
      <c r="O14">
        <v>0</v>
      </c>
      <c r="P14">
        <v>0</v>
      </c>
      <c r="Q14">
        <v>10</v>
      </c>
      <c r="R14">
        <v>0</v>
      </c>
      <c r="S14">
        <v>0</v>
      </c>
      <c r="T14">
        <v>3.14</v>
      </c>
      <c r="U14">
        <v>3.97</v>
      </c>
      <c r="V14">
        <v>24</v>
      </c>
      <c r="W14">
        <v>98</v>
      </c>
      <c r="X14">
        <v>69</v>
      </c>
      <c r="Y14">
        <v>15</v>
      </c>
      <c r="Z14">
        <v>18</v>
      </c>
      <c r="AA14">
        <v>8</v>
      </c>
      <c r="AB14">
        <v>6</v>
      </c>
      <c r="AC14">
        <v>4</v>
      </c>
      <c r="AD14">
        <v>0</v>
      </c>
      <c r="AE14">
        <v>0</v>
      </c>
      <c r="AF14">
        <v>79</v>
      </c>
      <c r="AG14">
        <v>0</v>
      </c>
      <c r="AH14">
        <v>0</v>
      </c>
      <c r="AI14">
        <v>0</v>
      </c>
      <c r="AJ14">
        <v>24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0.51</v>
      </c>
      <c r="AR14">
        <v>0.23400000000000001</v>
      </c>
      <c r="AS14">
        <v>0.24</v>
      </c>
      <c r="AT14" s="2">
        <v>6.9999999999999999E-4</v>
      </c>
      <c r="AU14">
        <v>3.69</v>
      </c>
      <c r="AV14">
        <v>37.35</v>
      </c>
      <c r="AW14">
        <v>61</v>
      </c>
    </row>
    <row r="15" spans="1:49" x14ac:dyDescent="0.2">
      <c r="A15" t="s">
        <v>283</v>
      </c>
      <c r="B15" t="s">
        <v>450</v>
      </c>
      <c r="C15">
        <v>112</v>
      </c>
      <c r="D15" t="s">
        <v>208</v>
      </c>
      <c r="E15" t="s">
        <v>158</v>
      </c>
      <c r="F15" t="s">
        <v>69</v>
      </c>
      <c r="G15" t="s">
        <v>411</v>
      </c>
      <c r="H15" t="s">
        <v>114</v>
      </c>
      <c r="I15" t="s">
        <v>66</v>
      </c>
      <c r="K15">
        <v>4</v>
      </c>
      <c r="L15">
        <v>6</v>
      </c>
      <c r="M15">
        <v>3</v>
      </c>
      <c r="N15">
        <v>2</v>
      </c>
      <c r="O15">
        <v>2</v>
      </c>
      <c r="P15">
        <v>3</v>
      </c>
      <c r="Q15">
        <v>5</v>
      </c>
      <c r="R15">
        <v>0</v>
      </c>
      <c r="S15">
        <v>0</v>
      </c>
      <c r="T15">
        <v>3.13</v>
      </c>
      <c r="U15">
        <v>3.91</v>
      </c>
      <c r="V15">
        <v>23</v>
      </c>
      <c r="W15">
        <v>93</v>
      </c>
      <c r="X15">
        <v>65</v>
      </c>
      <c r="Y15">
        <v>17</v>
      </c>
      <c r="Z15">
        <v>11</v>
      </c>
      <c r="AA15">
        <v>9</v>
      </c>
      <c r="AB15">
        <v>6</v>
      </c>
      <c r="AC15">
        <v>2</v>
      </c>
      <c r="AD15">
        <v>1</v>
      </c>
      <c r="AE15">
        <v>0</v>
      </c>
      <c r="AF15">
        <v>60</v>
      </c>
      <c r="AG15">
        <v>1</v>
      </c>
      <c r="AH15">
        <v>0</v>
      </c>
      <c r="AI15">
        <v>0</v>
      </c>
      <c r="AJ15">
        <v>20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0.9</v>
      </c>
      <c r="AR15">
        <v>0.14499999999999999</v>
      </c>
      <c r="AS15">
        <v>0.28999999999999998</v>
      </c>
      <c r="AT15" s="2">
        <v>2.9999999999999997E-4</v>
      </c>
      <c r="AU15">
        <v>1.81</v>
      </c>
      <c r="AV15">
        <v>15.9</v>
      </c>
      <c r="AW15">
        <v>31</v>
      </c>
    </row>
    <row r="16" spans="1:49" x14ac:dyDescent="0.2">
      <c r="A16" t="s">
        <v>283</v>
      </c>
      <c r="B16" t="s">
        <v>450</v>
      </c>
      <c r="C16">
        <v>117</v>
      </c>
      <c r="D16" t="s">
        <v>209</v>
      </c>
      <c r="E16" t="s">
        <v>157</v>
      </c>
      <c r="F16" t="s">
        <v>77</v>
      </c>
      <c r="G16" t="s">
        <v>409</v>
      </c>
      <c r="H16" t="s">
        <v>174</v>
      </c>
      <c r="I16" t="s">
        <v>52</v>
      </c>
      <c r="K16">
        <v>4</v>
      </c>
      <c r="L16">
        <v>5</v>
      </c>
      <c r="M16">
        <v>8</v>
      </c>
      <c r="N16">
        <v>3</v>
      </c>
      <c r="O16">
        <v>3</v>
      </c>
      <c r="P16">
        <v>1</v>
      </c>
      <c r="Q16">
        <v>4</v>
      </c>
      <c r="R16">
        <v>1</v>
      </c>
      <c r="S16">
        <v>2</v>
      </c>
      <c r="T16">
        <v>3.24</v>
      </c>
      <c r="U16">
        <v>4.01</v>
      </c>
      <c r="V16">
        <v>24</v>
      </c>
      <c r="W16">
        <v>92</v>
      </c>
      <c r="X16">
        <v>51</v>
      </c>
      <c r="Y16">
        <v>16</v>
      </c>
      <c r="Z16">
        <v>5</v>
      </c>
      <c r="AA16">
        <v>9</v>
      </c>
      <c r="AB16">
        <v>8</v>
      </c>
      <c r="AC16">
        <v>5</v>
      </c>
      <c r="AD16">
        <v>0</v>
      </c>
      <c r="AE16">
        <v>0</v>
      </c>
      <c r="AF16">
        <v>42</v>
      </c>
      <c r="AG16">
        <v>0</v>
      </c>
      <c r="AH16">
        <v>0</v>
      </c>
      <c r="AI16">
        <v>0</v>
      </c>
      <c r="AJ16">
        <v>21</v>
      </c>
      <c r="AK16">
        <v>1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1.23</v>
      </c>
      <c r="AR16">
        <v>-7.5999999999999998E-2</v>
      </c>
      <c r="AS16">
        <v>0.33</v>
      </c>
      <c r="AT16" s="2">
        <v>-1E-4</v>
      </c>
      <c r="AU16">
        <v>-0.44</v>
      </c>
      <c r="AV16">
        <v>6.65</v>
      </c>
      <c r="AW16">
        <v>18</v>
      </c>
    </row>
    <row r="17" spans="1:49" x14ac:dyDescent="0.2">
      <c r="A17" t="s">
        <v>283</v>
      </c>
      <c r="B17" t="s">
        <v>450</v>
      </c>
      <c r="C17">
        <v>122</v>
      </c>
      <c r="D17" t="s">
        <v>439</v>
      </c>
      <c r="E17" t="s">
        <v>158</v>
      </c>
      <c r="F17" t="s">
        <v>64</v>
      </c>
      <c r="G17" t="s">
        <v>411</v>
      </c>
      <c r="H17" t="s">
        <v>440</v>
      </c>
      <c r="I17" t="s">
        <v>66</v>
      </c>
      <c r="J17" t="s">
        <v>441</v>
      </c>
      <c r="K17">
        <v>5</v>
      </c>
      <c r="L17">
        <v>7</v>
      </c>
      <c r="M17">
        <v>2</v>
      </c>
      <c r="N17">
        <v>0</v>
      </c>
      <c r="O17">
        <v>0</v>
      </c>
      <c r="P17">
        <v>2</v>
      </c>
      <c r="Q17">
        <v>9</v>
      </c>
      <c r="R17">
        <v>0</v>
      </c>
      <c r="S17">
        <v>0</v>
      </c>
      <c r="T17">
        <v>3.04</v>
      </c>
      <c r="U17">
        <v>3.84</v>
      </c>
      <c r="V17">
        <v>24</v>
      </c>
      <c r="W17">
        <v>94</v>
      </c>
      <c r="X17">
        <v>62</v>
      </c>
      <c r="Y17">
        <v>13</v>
      </c>
      <c r="Z17">
        <v>11</v>
      </c>
      <c r="AA17">
        <v>7</v>
      </c>
      <c r="AB17">
        <v>6</v>
      </c>
      <c r="AC17">
        <v>3</v>
      </c>
      <c r="AD17">
        <v>0</v>
      </c>
      <c r="AE17">
        <v>0</v>
      </c>
      <c r="AF17">
        <v>80</v>
      </c>
      <c r="AG17">
        <v>1</v>
      </c>
      <c r="AH17">
        <v>0</v>
      </c>
      <c r="AI17">
        <v>0</v>
      </c>
      <c r="AJ17">
        <v>22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0.92</v>
      </c>
      <c r="AR17">
        <v>0.35799999999999998</v>
      </c>
      <c r="AS17">
        <v>0.19</v>
      </c>
      <c r="AT17" s="2">
        <v>4.0000000000000002E-4</v>
      </c>
      <c r="AU17">
        <v>3.69</v>
      </c>
      <c r="AV17">
        <v>35.35</v>
      </c>
      <c r="AW17">
        <v>58</v>
      </c>
    </row>
    <row r="18" spans="1:49" x14ac:dyDescent="0.2">
      <c r="A18" t="s">
        <v>283</v>
      </c>
      <c r="B18" t="s">
        <v>450</v>
      </c>
      <c r="C18">
        <v>127</v>
      </c>
      <c r="D18" t="s">
        <v>329</v>
      </c>
      <c r="E18" t="s">
        <v>158</v>
      </c>
      <c r="F18" t="s">
        <v>102</v>
      </c>
      <c r="G18" t="s">
        <v>410</v>
      </c>
      <c r="H18" t="s">
        <v>404</v>
      </c>
      <c r="I18" t="s">
        <v>66</v>
      </c>
      <c r="K18">
        <v>5</v>
      </c>
      <c r="L18">
        <v>7</v>
      </c>
      <c r="M18">
        <v>6</v>
      </c>
      <c r="N18">
        <v>2</v>
      </c>
      <c r="O18">
        <v>1</v>
      </c>
      <c r="P18">
        <v>2</v>
      </c>
      <c r="Q18">
        <v>6</v>
      </c>
      <c r="R18">
        <v>1</v>
      </c>
      <c r="S18">
        <v>0</v>
      </c>
      <c r="T18">
        <v>2.93</v>
      </c>
      <c r="U18">
        <v>3.86</v>
      </c>
      <c r="V18">
        <v>28</v>
      </c>
      <c r="W18">
        <v>96</v>
      </c>
      <c r="X18">
        <v>62</v>
      </c>
      <c r="Y18">
        <v>20</v>
      </c>
      <c r="Z18">
        <v>8</v>
      </c>
      <c r="AA18">
        <v>9</v>
      </c>
      <c r="AB18">
        <v>11</v>
      </c>
      <c r="AC18">
        <v>3</v>
      </c>
      <c r="AD18">
        <v>2</v>
      </c>
      <c r="AE18">
        <v>0</v>
      </c>
      <c r="AF18">
        <v>63</v>
      </c>
      <c r="AG18">
        <v>0</v>
      </c>
      <c r="AH18">
        <v>0</v>
      </c>
      <c r="AI18">
        <v>0</v>
      </c>
      <c r="AJ18">
        <v>25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1.23</v>
      </c>
      <c r="AR18">
        <v>0.246</v>
      </c>
      <c r="AS18">
        <v>0.25</v>
      </c>
      <c r="AT18" s="2">
        <v>2.9999999999999997E-4</v>
      </c>
      <c r="AU18">
        <v>1.69</v>
      </c>
      <c r="AV18">
        <v>20.95</v>
      </c>
      <c r="AW18">
        <v>40</v>
      </c>
    </row>
    <row r="19" spans="1:49" x14ac:dyDescent="0.2">
      <c r="A19" t="s">
        <v>283</v>
      </c>
      <c r="B19" t="s">
        <v>450</v>
      </c>
      <c r="C19">
        <v>132</v>
      </c>
      <c r="D19" t="s">
        <v>442</v>
      </c>
      <c r="E19" t="s">
        <v>157</v>
      </c>
      <c r="F19" t="s">
        <v>102</v>
      </c>
      <c r="G19" t="s">
        <v>410</v>
      </c>
      <c r="H19" t="s">
        <v>419</v>
      </c>
      <c r="I19" t="s">
        <v>66</v>
      </c>
      <c r="J19" t="s">
        <v>443</v>
      </c>
      <c r="K19">
        <v>5</v>
      </c>
      <c r="L19">
        <v>6</v>
      </c>
      <c r="M19">
        <v>7</v>
      </c>
      <c r="N19">
        <v>5</v>
      </c>
      <c r="O19">
        <v>5</v>
      </c>
      <c r="P19">
        <v>2</v>
      </c>
      <c r="Q19">
        <v>6</v>
      </c>
      <c r="R19">
        <v>3</v>
      </c>
      <c r="S19">
        <v>0</v>
      </c>
      <c r="T19">
        <v>3.15</v>
      </c>
      <c r="U19">
        <v>4.0999999999999996</v>
      </c>
      <c r="V19">
        <v>27</v>
      </c>
      <c r="W19">
        <v>99</v>
      </c>
      <c r="X19">
        <v>63</v>
      </c>
      <c r="Y19">
        <v>17</v>
      </c>
      <c r="Z19">
        <v>9</v>
      </c>
      <c r="AA19">
        <v>9</v>
      </c>
      <c r="AB19">
        <v>10</v>
      </c>
      <c r="AC19">
        <v>3</v>
      </c>
      <c r="AD19">
        <v>1</v>
      </c>
      <c r="AE19">
        <v>0</v>
      </c>
      <c r="AF19">
        <v>42</v>
      </c>
      <c r="AG19">
        <v>0</v>
      </c>
      <c r="AH19">
        <v>0</v>
      </c>
      <c r="AI19">
        <v>0</v>
      </c>
      <c r="AJ19">
        <v>25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0.79</v>
      </c>
      <c r="AR19">
        <v>-0.252</v>
      </c>
      <c r="AS19">
        <v>0.18</v>
      </c>
      <c r="AT19" s="2">
        <v>-4.0000000000000002E-4</v>
      </c>
      <c r="AU19">
        <v>-1.0900000000000001</v>
      </c>
      <c r="AV19">
        <v>10.1</v>
      </c>
      <c r="AW19">
        <v>21</v>
      </c>
    </row>
    <row r="20" spans="1:49" x14ac:dyDescent="0.2">
      <c r="A20" t="s">
        <v>283</v>
      </c>
      <c r="B20" t="s">
        <v>450</v>
      </c>
      <c r="C20">
        <v>138</v>
      </c>
      <c r="D20" t="s">
        <v>271</v>
      </c>
      <c r="E20" t="s">
        <v>158</v>
      </c>
      <c r="F20" t="s">
        <v>77</v>
      </c>
      <c r="G20" t="s">
        <v>409</v>
      </c>
      <c r="H20" t="s">
        <v>110</v>
      </c>
      <c r="I20" t="s">
        <v>85</v>
      </c>
      <c r="J20" t="s">
        <v>444</v>
      </c>
      <c r="K20">
        <v>5</v>
      </c>
      <c r="L20">
        <v>7.2</v>
      </c>
      <c r="M20">
        <v>4</v>
      </c>
      <c r="N20">
        <v>1</v>
      </c>
      <c r="O20">
        <v>1</v>
      </c>
      <c r="P20">
        <v>2</v>
      </c>
      <c r="Q20">
        <v>5</v>
      </c>
      <c r="R20">
        <v>1</v>
      </c>
      <c r="S20">
        <v>0</v>
      </c>
      <c r="T20">
        <v>3.04</v>
      </c>
      <c r="U20">
        <v>4.1100000000000003</v>
      </c>
      <c r="V20">
        <v>27</v>
      </c>
      <c r="W20">
        <v>109</v>
      </c>
      <c r="X20">
        <v>72</v>
      </c>
      <c r="Y20">
        <v>14</v>
      </c>
      <c r="Z20">
        <v>11</v>
      </c>
      <c r="AA20">
        <v>8</v>
      </c>
      <c r="AB20">
        <v>12</v>
      </c>
      <c r="AC20">
        <v>2</v>
      </c>
      <c r="AD20">
        <v>3</v>
      </c>
      <c r="AE20">
        <v>0</v>
      </c>
      <c r="AF20">
        <v>70</v>
      </c>
      <c r="AG20">
        <v>0</v>
      </c>
      <c r="AH20">
        <v>0</v>
      </c>
      <c r="AI20">
        <v>0</v>
      </c>
      <c r="AJ20">
        <v>25</v>
      </c>
      <c r="AK20">
        <v>0</v>
      </c>
      <c r="AL20">
        <v>0</v>
      </c>
      <c r="AM20">
        <v>0</v>
      </c>
      <c r="AN20">
        <v>2</v>
      </c>
      <c r="AO20">
        <v>0</v>
      </c>
      <c r="AP20">
        <v>0</v>
      </c>
      <c r="AQ20">
        <v>0.9</v>
      </c>
      <c r="AR20">
        <v>0.33600000000000002</v>
      </c>
      <c r="AS20">
        <v>0.03</v>
      </c>
      <c r="AT20" s="2">
        <v>1E-4</v>
      </c>
      <c r="AU20">
        <v>2.98</v>
      </c>
      <c r="AV20">
        <v>25.65</v>
      </c>
      <c r="AW20">
        <v>45</v>
      </c>
    </row>
    <row r="21" spans="1:49" x14ac:dyDescent="0.2">
      <c r="A21" t="s">
        <v>283</v>
      </c>
      <c r="B21" t="s">
        <v>450</v>
      </c>
      <c r="C21">
        <v>144</v>
      </c>
      <c r="D21" t="s">
        <v>445</v>
      </c>
      <c r="E21" t="s">
        <v>157</v>
      </c>
      <c r="F21" t="s">
        <v>77</v>
      </c>
      <c r="G21" t="s">
        <v>409</v>
      </c>
      <c r="H21" t="s">
        <v>446</v>
      </c>
      <c r="I21" t="s">
        <v>66</v>
      </c>
      <c r="J21" t="s">
        <v>447</v>
      </c>
      <c r="K21">
        <v>5</v>
      </c>
      <c r="L21">
        <v>6.2</v>
      </c>
      <c r="M21">
        <v>2</v>
      </c>
      <c r="N21">
        <v>3</v>
      </c>
      <c r="O21">
        <v>0</v>
      </c>
      <c r="P21">
        <v>3</v>
      </c>
      <c r="Q21">
        <v>4</v>
      </c>
      <c r="R21">
        <v>1</v>
      </c>
      <c r="S21">
        <v>0</v>
      </c>
      <c r="T21">
        <v>2.89</v>
      </c>
      <c r="U21">
        <v>4.17</v>
      </c>
      <c r="V21">
        <v>25</v>
      </c>
      <c r="W21">
        <v>100</v>
      </c>
      <c r="X21">
        <v>59</v>
      </c>
      <c r="Y21">
        <v>21</v>
      </c>
      <c r="Z21">
        <v>6</v>
      </c>
      <c r="AA21">
        <v>5</v>
      </c>
      <c r="AB21">
        <v>13</v>
      </c>
      <c r="AC21">
        <v>4</v>
      </c>
      <c r="AD21">
        <v>3</v>
      </c>
      <c r="AE21">
        <v>0</v>
      </c>
      <c r="AF21">
        <v>65</v>
      </c>
      <c r="AG21">
        <v>0</v>
      </c>
      <c r="AH21">
        <v>0</v>
      </c>
      <c r="AI21">
        <v>0</v>
      </c>
      <c r="AJ21">
        <v>22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0.47</v>
      </c>
      <c r="AR21">
        <v>0.26900000000000002</v>
      </c>
      <c r="AS21">
        <v>0</v>
      </c>
      <c r="AT21" s="2">
        <v>0</v>
      </c>
      <c r="AU21">
        <v>0.34</v>
      </c>
      <c r="AV21">
        <v>24</v>
      </c>
      <c r="AW21">
        <v>42</v>
      </c>
    </row>
    <row r="22" spans="1:49" x14ac:dyDescent="0.2">
      <c r="A22" t="s">
        <v>283</v>
      </c>
      <c r="B22" t="s">
        <v>450</v>
      </c>
      <c r="C22">
        <v>150</v>
      </c>
      <c r="D22" t="s">
        <v>389</v>
      </c>
      <c r="E22" t="s">
        <v>158</v>
      </c>
      <c r="F22" t="s">
        <v>50</v>
      </c>
      <c r="G22" t="s">
        <v>409</v>
      </c>
      <c r="H22" t="s">
        <v>110</v>
      </c>
      <c r="I22" t="s">
        <v>66</v>
      </c>
      <c r="J22" t="s">
        <v>448</v>
      </c>
      <c r="K22">
        <v>5</v>
      </c>
      <c r="L22">
        <v>6.2</v>
      </c>
      <c r="M22">
        <v>7</v>
      </c>
      <c r="N22">
        <v>1</v>
      </c>
      <c r="O22">
        <v>1</v>
      </c>
      <c r="P22">
        <v>2</v>
      </c>
      <c r="Q22">
        <v>6</v>
      </c>
      <c r="R22">
        <v>1</v>
      </c>
      <c r="S22">
        <v>0</v>
      </c>
      <c r="T22">
        <v>2.82</v>
      </c>
      <c r="U22">
        <v>4.17</v>
      </c>
      <c r="V22">
        <v>27</v>
      </c>
      <c r="W22">
        <v>102</v>
      </c>
      <c r="X22">
        <v>61</v>
      </c>
      <c r="Y22">
        <v>16</v>
      </c>
      <c r="Z22">
        <v>14</v>
      </c>
      <c r="AA22">
        <v>9</v>
      </c>
      <c r="AB22">
        <v>10</v>
      </c>
      <c r="AC22">
        <v>6</v>
      </c>
      <c r="AD22">
        <v>1</v>
      </c>
      <c r="AE22">
        <v>0</v>
      </c>
      <c r="AF22">
        <v>60</v>
      </c>
      <c r="AG22">
        <v>0</v>
      </c>
      <c r="AH22">
        <v>0</v>
      </c>
      <c r="AI22">
        <v>0</v>
      </c>
      <c r="AJ22">
        <v>25</v>
      </c>
      <c r="AK22">
        <v>2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0.68</v>
      </c>
      <c r="AR22">
        <v>0.216</v>
      </c>
      <c r="AS22">
        <v>0</v>
      </c>
      <c r="AT22" s="2">
        <v>0</v>
      </c>
      <c r="AU22">
        <v>2.4500000000000002</v>
      </c>
      <c r="AV22">
        <v>23.6</v>
      </c>
      <c r="AW22">
        <v>45</v>
      </c>
    </row>
    <row r="23" spans="1:49" x14ac:dyDescent="0.2">
      <c r="A23" t="s">
        <v>283</v>
      </c>
      <c r="B23" t="s">
        <v>450</v>
      </c>
      <c r="C23">
        <v>156</v>
      </c>
      <c r="D23" t="s">
        <v>149</v>
      </c>
      <c r="E23" t="s">
        <v>158</v>
      </c>
      <c r="F23" t="s">
        <v>50</v>
      </c>
      <c r="G23" t="s">
        <v>409</v>
      </c>
      <c r="H23" t="s">
        <v>235</v>
      </c>
      <c r="I23" t="s">
        <v>57</v>
      </c>
      <c r="J23" t="s">
        <v>449</v>
      </c>
      <c r="K23">
        <v>5</v>
      </c>
      <c r="L23">
        <v>6</v>
      </c>
      <c r="M23">
        <v>6</v>
      </c>
      <c r="N23">
        <v>3</v>
      </c>
      <c r="O23">
        <v>3</v>
      </c>
      <c r="P23">
        <v>0</v>
      </c>
      <c r="Q23">
        <v>5</v>
      </c>
      <c r="R23">
        <v>0</v>
      </c>
      <c r="S23">
        <v>0</v>
      </c>
      <c r="T23">
        <v>2.89</v>
      </c>
      <c r="U23">
        <v>4.07</v>
      </c>
      <c r="V23">
        <v>24</v>
      </c>
      <c r="W23">
        <v>94</v>
      </c>
      <c r="X23">
        <v>57</v>
      </c>
      <c r="Y23">
        <v>11</v>
      </c>
      <c r="Z23">
        <v>13</v>
      </c>
      <c r="AA23">
        <v>6</v>
      </c>
      <c r="AB23">
        <v>13</v>
      </c>
      <c r="AC23">
        <v>2</v>
      </c>
      <c r="AD23">
        <v>3</v>
      </c>
      <c r="AE23">
        <v>0</v>
      </c>
      <c r="AF23">
        <v>53</v>
      </c>
      <c r="AG23">
        <v>1</v>
      </c>
      <c r="AH23">
        <v>0</v>
      </c>
      <c r="AI23">
        <v>0</v>
      </c>
      <c r="AJ23">
        <v>24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1.0900000000000001</v>
      </c>
      <c r="AR23">
        <v>5.0999999999999997E-2</v>
      </c>
      <c r="AS23">
        <v>0</v>
      </c>
      <c r="AT23" s="2">
        <v>0</v>
      </c>
      <c r="AU23">
        <v>0.16</v>
      </c>
      <c r="AV23">
        <v>17.899999999999999</v>
      </c>
      <c r="AW23">
        <v>34</v>
      </c>
    </row>
    <row r="24" spans="1:49" x14ac:dyDescent="0.2">
      <c r="H24" s="5" t="s">
        <v>453</v>
      </c>
      <c r="J24" t="s">
        <v>454</v>
      </c>
      <c r="L24">
        <f>SUM(L2:L23)</f>
        <v>118.2</v>
      </c>
      <c r="M24">
        <f t="shared" ref="M24:S24" si="0">SUM(M2:M23)</f>
        <v>104</v>
      </c>
      <c r="N24">
        <f t="shared" si="0"/>
        <v>49</v>
      </c>
      <c r="O24">
        <f t="shared" si="0"/>
        <v>42</v>
      </c>
      <c r="P24">
        <f t="shared" si="0"/>
        <v>35</v>
      </c>
      <c r="Q24">
        <f t="shared" si="0"/>
        <v>99</v>
      </c>
      <c r="R24">
        <f t="shared" si="0"/>
        <v>14</v>
      </c>
      <c r="S24">
        <f t="shared" si="0"/>
        <v>6</v>
      </c>
      <c r="T24">
        <v>2.89</v>
      </c>
      <c r="U24">
        <v>4.07</v>
      </c>
      <c r="V24">
        <v>616</v>
      </c>
      <c r="W24">
        <v>2357</v>
      </c>
      <c r="X24" s="3">
        <v>0.63</v>
      </c>
      <c r="Y24" s="3">
        <v>0.16</v>
      </c>
      <c r="Z24" s="3">
        <v>0.09</v>
      </c>
      <c r="AA24">
        <v>0.81</v>
      </c>
      <c r="AC24" s="3">
        <v>0.25</v>
      </c>
      <c r="AD24" s="3">
        <v>7.0000000000000007E-2</v>
      </c>
      <c r="AE24">
        <v>0</v>
      </c>
      <c r="AF24">
        <v>55</v>
      </c>
      <c r="AG24">
        <v>6</v>
      </c>
      <c r="AH24">
        <v>1</v>
      </c>
      <c r="AI24">
        <v>0</v>
      </c>
      <c r="AJ24">
        <v>552</v>
      </c>
      <c r="AK24">
        <v>23</v>
      </c>
      <c r="AL24">
        <v>3</v>
      </c>
      <c r="AM24">
        <v>0</v>
      </c>
      <c r="AN24">
        <v>18</v>
      </c>
      <c r="AO24">
        <v>4</v>
      </c>
      <c r="AP24">
        <v>4</v>
      </c>
      <c r="AQ24">
        <v>0.95</v>
      </c>
      <c r="AR24">
        <v>2.0510000000000002</v>
      </c>
      <c r="AS24">
        <v>0.76</v>
      </c>
      <c r="AT24" s="2">
        <v>2.8E-3</v>
      </c>
      <c r="AU24">
        <v>25.27</v>
      </c>
      <c r="AV24">
        <v>403.75</v>
      </c>
      <c r="AW24">
        <v>764</v>
      </c>
    </row>
  </sheetData>
  <hyperlinks>
    <hyperlink ref="E1" r:id="rId1" xr:uid="{1B18ED40-31FC-3D45-8E4A-B273383D016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DFE38-1F9B-4143-8E41-DE99E5E3CA8D}">
  <dimension ref="A1:AW20"/>
  <sheetViews>
    <sheetView workbookViewId="0">
      <selection activeCell="A2" sqref="A2:AW20"/>
    </sheetView>
  </sheetViews>
  <sheetFormatPr baseColWidth="10" defaultRowHeight="16" x14ac:dyDescent="0.2"/>
  <cols>
    <col min="7" max="7" width="11.33203125" bestFit="1" customWidth="1"/>
  </cols>
  <sheetData>
    <row r="1" spans="1:49" x14ac:dyDescent="0.2">
      <c r="A1" t="s">
        <v>159</v>
      </c>
      <c r="B1" t="s">
        <v>286</v>
      </c>
      <c r="C1" t="s">
        <v>0</v>
      </c>
      <c r="D1" t="s">
        <v>1</v>
      </c>
      <c r="E1" s="4" t="s">
        <v>156</v>
      </c>
      <c r="F1" t="s">
        <v>3</v>
      </c>
      <c r="G1" t="s">
        <v>473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471</v>
      </c>
      <c r="B2" t="s">
        <v>450</v>
      </c>
      <c r="C2">
        <v>49</v>
      </c>
      <c r="D2" t="s">
        <v>83</v>
      </c>
      <c r="E2" t="s">
        <v>158</v>
      </c>
      <c r="F2" t="s">
        <v>72</v>
      </c>
      <c r="G2" t="s">
        <v>410</v>
      </c>
      <c r="H2" t="s">
        <v>455</v>
      </c>
      <c r="I2" t="s">
        <v>297</v>
      </c>
      <c r="J2" t="s">
        <v>167</v>
      </c>
      <c r="K2">
        <v>99</v>
      </c>
      <c r="L2">
        <v>2.2000000000000002</v>
      </c>
      <c r="M2">
        <v>8</v>
      </c>
      <c r="N2">
        <v>6</v>
      </c>
      <c r="O2">
        <v>6</v>
      </c>
      <c r="P2">
        <v>2</v>
      </c>
      <c r="Q2">
        <v>1</v>
      </c>
      <c r="R2">
        <v>1</v>
      </c>
      <c r="S2">
        <v>0</v>
      </c>
      <c r="T2">
        <v>20.25</v>
      </c>
      <c r="U2">
        <v>9.5500000000000007</v>
      </c>
      <c r="V2">
        <v>17</v>
      </c>
      <c r="W2">
        <v>65</v>
      </c>
      <c r="X2">
        <v>35</v>
      </c>
      <c r="Y2">
        <v>7</v>
      </c>
      <c r="Z2">
        <v>6</v>
      </c>
      <c r="AA2">
        <v>5</v>
      </c>
      <c r="AB2">
        <v>9</v>
      </c>
      <c r="AC2">
        <v>4</v>
      </c>
      <c r="AD2">
        <v>0</v>
      </c>
      <c r="AE2">
        <v>0</v>
      </c>
      <c r="AF2">
        <v>17</v>
      </c>
      <c r="AG2">
        <v>0</v>
      </c>
      <c r="AH2">
        <v>0</v>
      </c>
      <c r="AI2">
        <v>0</v>
      </c>
      <c r="AJ2">
        <v>14</v>
      </c>
      <c r="AK2">
        <v>3</v>
      </c>
      <c r="AL2">
        <v>0</v>
      </c>
      <c r="AM2">
        <v>0</v>
      </c>
      <c r="AN2">
        <v>0</v>
      </c>
      <c r="AO2">
        <v>0</v>
      </c>
      <c r="AP2">
        <v>0</v>
      </c>
      <c r="AQ2">
        <v>1.19</v>
      </c>
      <c r="AR2">
        <v>-0.438</v>
      </c>
      <c r="AS2">
        <v>1.64</v>
      </c>
      <c r="AT2" s="2">
        <v>-3.5999999999999999E-3</v>
      </c>
      <c r="AU2">
        <v>-4.66</v>
      </c>
      <c r="AV2">
        <v>-10</v>
      </c>
      <c r="AW2">
        <v>-7</v>
      </c>
    </row>
    <row r="3" spans="1:49" x14ac:dyDescent="0.2">
      <c r="A3" t="s">
        <v>471</v>
      </c>
      <c r="B3" t="s">
        <v>450</v>
      </c>
      <c r="C3">
        <v>66</v>
      </c>
      <c r="D3" t="s">
        <v>188</v>
      </c>
      <c r="E3" t="s">
        <v>158</v>
      </c>
      <c r="F3" t="s">
        <v>88</v>
      </c>
      <c r="G3" t="s">
        <v>410</v>
      </c>
      <c r="H3" t="s">
        <v>456</v>
      </c>
      <c r="I3" t="s">
        <v>74</v>
      </c>
      <c r="K3">
        <v>19</v>
      </c>
      <c r="L3">
        <v>3.2</v>
      </c>
      <c r="M3">
        <v>5</v>
      </c>
      <c r="N3">
        <v>3</v>
      </c>
      <c r="O3">
        <v>3</v>
      </c>
      <c r="P3">
        <v>0</v>
      </c>
      <c r="Q3">
        <v>5</v>
      </c>
      <c r="R3">
        <v>2</v>
      </c>
      <c r="S3">
        <v>1</v>
      </c>
      <c r="T3">
        <v>12.79</v>
      </c>
      <c r="U3">
        <v>8.85</v>
      </c>
      <c r="V3">
        <v>18</v>
      </c>
      <c r="W3">
        <v>67</v>
      </c>
      <c r="X3">
        <v>48</v>
      </c>
      <c r="Y3">
        <v>15</v>
      </c>
      <c r="Z3">
        <v>7</v>
      </c>
      <c r="AA3">
        <v>2</v>
      </c>
      <c r="AB3">
        <v>9</v>
      </c>
      <c r="AC3">
        <v>3</v>
      </c>
      <c r="AD3">
        <v>2</v>
      </c>
      <c r="AE3">
        <v>0</v>
      </c>
      <c r="AF3">
        <v>44</v>
      </c>
      <c r="AG3">
        <v>0</v>
      </c>
      <c r="AH3">
        <v>0</v>
      </c>
      <c r="AI3">
        <v>0</v>
      </c>
      <c r="AJ3">
        <v>16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0.92</v>
      </c>
      <c r="AR3">
        <v>0.01</v>
      </c>
      <c r="AS3">
        <v>1.19</v>
      </c>
      <c r="AT3" s="2">
        <v>1E-4</v>
      </c>
      <c r="AU3">
        <v>-0.23</v>
      </c>
      <c r="AV3">
        <v>8.65</v>
      </c>
      <c r="AW3">
        <v>17</v>
      </c>
    </row>
    <row r="4" spans="1:49" x14ac:dyDescent="0.2">
      <c r="A4" t="s">
        <v>471</v>
      </c>
      <c r="B4" t="s">
        <v>450</v>
      </c>
      <c r="C4">
        <v>71</v>
      </c>
      <c r="D4" t="s">
        <v>359</v>
      </c>
      <c r="E4" t="s">
        <v>157</v>
      </c>
      <c r="F4" t="s">
        <v>422</v>
      </c>
      <c r="G4" t="s">
        <v>452</v>
      </c>
      <c r="H4" t="s">
        <v>215</v>
      </c>
      <c r="I4" t="s">
        <v>57</v>
      </c>
      <c r="J4" t="s">
        <v>298</v>
      </c>
      <c r="K4">
        <v>4</v>
      </c>
      <c r="L4">
        <v>5</v>
      </c>
      <c r="M4">
        <v>4</v>
      </c>
      <c r="N4">
        <v>4</v>
      </c>
      <c r="O4">
        <v>4</v>
      </c>
      <c r="P4">
        <v>0</v>
      </c>
      <c r="Q4">
        <v>9</v>
      </c>
      <c r="R4">
        <v>1</v>
      </c>
      <c r="S4">
        <v>0</v>
      </c>
      <c r="T4">
        <v>10.32</v>
      </c>
      <c r="U4">
        <v>5.91</v>
      </c>
      <c r="V4">
        <v>19</v>
      </c>
      <c r="W4">
        <v>71</v>
      </c>
      <c r="X4">
        <v>52</v>
      </c>
      <c r="Y4">
        <v>13</v>
      </c>
      <c r="Z4">
        <v>13</v>
      </c>
      <c r="AA4">
        <v>1</v>
      </c>
      <c r="AB4">
        <v>9</v>
      </c>
      <c r="AC4">
        <v>3</v>
      </c>
      <c r="AD4">
        <v>2</v>
      </c>
      <c r="AE4">
        <v>0</v>
      </c>
      <c r="AF4">
        <v>52</v>
      </c>
      <c r="AG4">
        <v>0</v>
      </c>
      <c r="AH4">
        <v>0</v>
      </c>
      <c r="AI4">
        <v>0</v>
      </c>
      <c r="AJ4">
        <v>19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0.73</v>
      </c>
      <c r="AR4">
        <v>-6.8000000000000005E-2</v>
      </c>
      <c r="AS4">
        <v>1</v>
      </c>
      <c r="AT4" s="2">
        <v>-5.9999999999999995E-4</v>
      </c>
      <c r="AU4">
        <v>-1.07</v>
      </c>
      <c r="AV4">
        <v>18.850000000000001</v>
      </c>
      <c r="AW4">
        <v>30</v>
      </c>
    </row>
    <row r="5" spans="1:49" x14ac:dyDescent="0.2">
      <c r="A5" t="s">
        <v>471</v>
      </c>
      <c r="B5" t="s">
        <v>450</v>
      </c>
      <c r="C5">
        <v>75</v>
      </c>
      <c r="D5" t="s">
        <v>457</v>
      </c>
      <c r="E5" t="s">
        <v>158</v>
      </c>
      <c r="F5" t="s">
        <v>80</v>
      </c>
      <c r="G5" t="s">
        <v>409</v>
      </c>
      <c r="H5" t="s">
        <v>458</v>
      </c>
      <c r="I5" t="s">
        <v>52</v>
      </c>
      <c r="J5" t="s">
        <v>304</v>
      </c>
      <c r="K5">
        <v>5</v>
      </c>
      <c r="L5">
        <v>5</v>
      </c>
      <c r="M5">
        <v>6</v>
      </c>
      <c r="N5">
        <v>4</v>
      </c>
      <c r="O5">
        <v>4</v>
      </c>
      <c r="P5">
        <v>0</v>
      </c>
      <c r="Q5">
        <v>4</v>
      </c>
      <c r="R5">
        <v>2</v>
      </c>
      <c r="S5">
        <v>0</v>
      </c>
      <c r="T5">
        <v>9.3699999999999992</v>
      </c>
      <c r="U5">
        <v>6.17</v>
      </c>
      <c r="V5">
        <v>21</v>
      </c>
      <c r="W5">
        <v>69</v>
      </c>
      <c r="X5">
        <v>48</v>
      </c>
      <c r="Y5">
        <v>15</v>
      </c>
      <c r="Z5">
        <v>5</v>
      </c>
      <c r="AA5">
        <v>4</v>
      </c>
      <c r="AB5">
        <v>13</v>
      </c>
      <c r="AC5">
        <v>7</v>
      </c>
      <c r="AD5">
        <v>1</v>
      </c>
      <c r="AE5">
        <v>0</v>
      </c>
      <c r="AF5">
        <v>43</v>
      </c>
      <c r="AG5">
        <v>0</v>
      </c>
      <c r="AH5">
        <v>0</v>
      </c>
      <c r="AI5">
        <v>0</v>
      </c>
      <c r="AJ5">
        <v>21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0.5</v>
      </c>
      <c r="AR5">
        <v>1.2E-2</v>
      </c>
      <c r="AS5">
        <v>0.72</v>
      </c>
      <c r="AT5" s="2">
        <v>1E-4</v>
      </c>
      <c r="AU5">
        <v>-1.37</v>
      </c>
      <c r="AV5">
        <v>11.65</v>
      </c>
      <c r="AW5">
        <v>21</v>
      </c>
    </row>
    <row r="6" spans="1:49" x14ac:dyDescent="0.2">
      <c r="A6" t="s">
        <v>471</v>
      </c>
      <c r="B6" t="s">
        <v>450</v>
      </c>
      <c r="C6">
        <v>80</v>
      </c>
      <c r="D6" t="s">
        <v>363</v>
      </c>
      <c r="E6" t="s">
        <v>158</v>
      </c>
      <c r="F6" t="s">
        <v>179</v>
      </c>
      <c r="G6" t="s">
        <v>411</v>
      </c>
      <c r="H6" t="s">
        <v>136</v>
      </c>
      <c r="I6" t="s">
        <v>52</v>
      </c>
      <c r="J6" t="s">
        <v>82</v>
      </c>
      <c r="K6">
        <v>4</v>
      </c>
      <c r="L6">
        <v>5</v>
      </c>
      <c r="M6">
        <v>5</v>
      </c>
      <c r="N6">
        <v>3</v>
      </c>
      <c r="O6">
        <v>3</v>
      </c>
      <c r="P6">
        <v>2</v>
      </c>
      <c r="Q6">
        <v>3</v>
      </c>
      <c r="R6">
        <v>2</v>
      </c>
      <c r="S6">
        <v>0</v>
      </c>
      <c r="T6">
        <v>8.44</v>
      </c>
      <c r="U6">
        <v>6.69</v>
      </c>
      <c r="V6">
        <v>21</v>
      </c>
      <c r="W6">
        <v>86</v>
      </c>
      <c r="X6">
        <v>52</v>
      </c>
      <c r="Y6">
        <v>12</v>
      </c>
      <c r="Z6">
        <v>8</v>
      </c>
      <c r="AA6">
        <v>4</v>
      </c>
      <c r="AB6">
        <v>12</v>
      </c>
      <c r="AC6">
        <v>1</v>
      </c>
      <c r="AD6">
        <v>2</v>
      </c>
      <c r="AE6">
        <v>0</v>
      </c>
      <c r="AF6">
        <v>46</v>
      </c>
      <c r="AG6">
        <v>0</v>
      </c>
      <c r="AH6">
        <v>0</v>
      </c>
      <c r="AI6">
        <v>0</v>
      </c>
      <c r="AJ6">
        <v>19</v>
      </c>
      <c r="AK6">
        <v>1</v>
      </c>
      <c r="AL6">
        <v>0</v>
      </c>
      <c r="AM6">
        <v>0</v>
      </c>
      <c r="AN6">
        <v>1</v>
      </c>
      <c r="AO6">
        <v>0</v>
      </c>
      <c r="AP6">
        <v>0</v>
      </c>
      <c r="AQ6">
        <v>0.88</v>
      </c>
      <c r="AR6">
        <v>-7.1999999999999995E-2</v>
      </c>
      <c r="AS6">
        <v>1.06</v>
      </c>
      <c r="AT6" s="2">
        <v>-5.0000000000000001E-4</v>
      </c>
      <c r="AU6">
        <v>-0.37</v>
      </c>
      <c r="AV6">
        <v>7.05</v>
      </c>
      <c r="AW6">
        <v>15</v>
      </c>
    </row>
    <row r="7" spans="1:49" x14ac:dyDescent="0.2">
      <c r="A7" t="s">
        <v>471</v>
      </c>
      <c r="B7" t="s">
        <v>450</v>
      </c>
      <c r="C7">
        <v>88</v>
      </c>
      <c r="D7" t="s">
        <v>250</v>
      </c>
      <c r="E7" t="s">
        <v>157</v>
      </c>
      <c r="F7" t="s">
        <v>69</v>
      </c>
      <c r="G7" t="s">
        <v>411</v>
      </c>
      <c r="H7" t="s">
        <v>174</v>
      </c>
      <c r="I7" t="s">
        <v>52</v>
      </c>
      <c r="K7">
        <v>12</v>
      </c>
      <c r="L7">
        <v>5</v>
      </c>
      <c r="M7">
        <v>7</v>
      </c>
      <c r="N7">
        <v>3</v>
      </c>
      <c r="O7">
        <v>3</v>
      </c>
      <c r="P7">
        <v>1</v>
      </c>
      <c r="Q7">
        <v>6</v>
      </c>
      <c r="R7">
        <v>1</v>
      </c>
      <c r="S7">
        <v>0</v>
      </c>
      <c r="T7">
        <v>7.86</v>
      </c>
      <c r="U7">
        <v>6.17</v>
      </c>
      <c r="V7">
        <v>23</v>
      </c>
      <c r="W7">
        <v>84</v>
      </c>
      <c r="X7">
        <v>56</v>
      </c>
      <c r="Y7">
        <v>13</v>
      </c>
      <c r="Z7">
        <v>10</v>
      </c>
      <c r="AA7">
        <v>4</v>
      </c>
      <c r="AB7">
        <v>12</v>
      </c>
      <c r="AC7">
        <v>6</v>
      </c>
      <c r="AD7">
        <v>1</v>
      </c>
      <c r="AE7">
        <v>0</v>
      </c>
      <c r="AF7">
        <v>46</v>
      </c>
      <c r="AG7">
        <v>0</v>
      </c>
      <c r="AH7">
        <v>0</v>
      </c>
      <c r="AI7">
        <v>0</v>
      </c>
      <c r="AJ7">
        <v>22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0.7</v>
      </c>
      <c r="AR7">
        <v>-0.10100000000000001</v>
      </c>
      <c r="AS7">
        <v>0.71</v>
      </c>
      <c r="AT7" s="2">
        <v>-5.9999999999999995E-4</v>
      </c>
      <c r="AU7">
        <v>-0.52</v>
      </c>
      <c r="AV7">
        <v>12.45</v>
      </c>
      <c r="AW7">
        <v>24</v>
      </c>
    </row>
    <row r="8" spans="1:49" x14ac:dyDescent="0.2">
      <c r="A8" t="s">
        <v>471</v>
      </c>
      <c r="B8" t="s">
        <v>450</v>
      </c>
      <c r="C8">
        <v>93</v>
      </c>
      <c r="D8" t="s">
        <v>459</v>
      </c>
      <c r="E8" t="s">
        <v>157</v>
      </c>
      <c r="F8" t="s">
        <v>179</v>
      </c>
      <c r="G8" t="s">
        <v>411</v>
      </c>
      <c r="H8" t="s">
        <v>407</v>
      </c>
      <c r="I8" t="s">
        <v>57</v>
      </c>
      <c r="K8">
        <v>4</v>
      </c>
      <c r="L8">
        <v>5</v>
      </c>
      <c r="M8">
        <v>3</v>
      </c>
      <c r="N8">
        <v>3</v>
      </c>
      <c r="O8">
        <v>3</v>
      </c>
      <c r="P8">
        <v>0</v>
      </c>
      <c r="Q8">
        <v>5</v>
      </c>
      <c r="R8">
        <v>2</v>
      </c>
      <c r="S8">
        <v>0</v>
      </c>
      <c r="T8">
        <v>7.47</v>
      </c>
      <c r="U8">
        <v>6.2</v>
      </c>
      <c r="V8">
        <v>18</v>
      </c>
      <c r="W8">
        <v>77</v>
      </c>
      <c r="X8">
        <v>52</v>
      </c>
      <c r="Y8">
        <v>14</v>
      </c>
      <c r="Z8">
        <v>6</v>
      </c>
      <c r="AA8">
        <v>6</v>
      </c>
      <c r="AB8">
        <v>7</v>
      </c>
      <c r="AC8">
        <v>5</v>
      </c>
      <c r="AD8">
        <v>1</v>
      </c>
      <c r="AE8">
        <v>0</v>
      </c>
      <c r="AF8">
        <v>54</v>
      </c>
      <c r="AG8">
        <v>0</v>
      </c>
      <c r="AH8">
        <v>0</v>
      </c>
      <c r="AI8">
        <v>0</v>
      </c>
      <c r="AJ8">
        <v>18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0.8</v>
      </c>
      <c r="AR8">
        <v>-8.6999999999999994E-2</v>
      </c>
      <c r="AS8">
        <v>0.65</v>
      </c>
      <c r="AT8" s="2">
        <v>-4.0000000000000002E-4</v>
      </c>
      <c r="AU8">
        <v>0.01</v>
      </c>
      <c r="AV8">
        <v>13.45</v>
      </c>
      <c r="AW8">
        <v>21</v>
      </c>
    </row>
    <row r="9" spans="1:49" x14ac:dyDescent="0.2">
      <c r="A9" t="s">
        <v>471</v>
      </c>
      <c r="B9" t="s">
        <v>450</v>
      </c>
      <c r="C9">
        <v>103</v>
      </c>
      <c r="D9" t="s">
        <v>371</v>
      </c>
      <c r="E9" t="s">
        <v>157</v>
      </c>
      <c r="F9" t="s">
        <v>72</v>
      </c>
      <c r="G9" t="s">
        <v>410</v>
      </c>
      <c r="H9" t="s">
        <v>124</v>
      </c>
      <c r="I9" t="s">
        <v>57</v>
      </c>
      <c r="K9">
        <v>11</v>
      </c>
      <c r="L9">
        <v>6</v>
      </c>
      <c r="M9">
        <v>5</v>
      </c>
      <c r="N9">
        <v>2</v>
      </c>
      <c r="O9">
        <v>2</v>
      </c>
      <c r="P9">
        <v>1</v>
      </c>
      <c r="Q9">
        <v>9</v>
      </c>
      <c r="R9">
        <v>1</v>
      </c>
      <c r="S9">
        <v>0</v>
      </c>
      <c r="T9">
        <v>6.75</v>
      </c>
      <c r="U9">
        <v>5.66</v>
      </c>
      <c r="V9">
        <v>24</v>
      </c>
      <c r="W9">
        <v>92</v>
      </c>
      <c r="X9">
        <v>62</v>
      </c>
      <c r="Y9">
        <v>16</v>
      </c>
      <c r="Z9">
        <v>12</v>
      </c>
      <c r="AA9">
        <v>5</v>
      </c>
      <c r="AB9">
        <v>9</v>
      </c>
      <c r="AC9">
        <v>4</v>
      </c>
      <c r="AD9">
        <v>2</v>
      </c>
      <c r="AE9">
        <v>0</v>
      </c>
      <c r="AF9">
        <v>62</v>
      </c>
      <c r="AG9">
        <v>0</v>
      </c>
      <c r="AH9">
        <v>0</v>
      </c>
      <c r="AI9">
        <v>0</v>
      </c>
      <c r="AJ9">
        <v>23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0.97</v>
      </c>
      <c r="AR9">
        <v>5.7000000000000002E-2</v>
      </c>
      <c r="AS9">
        <v>0.61</v>
      </c>
      <c r="AT9" s="2">
        <v>2.0000000000000001E-4</v>
      </c>
      <c r="AU9">
        <v>1.19</v>
      </c>
      <c r="AV9">
        <v>23.9</v>
      </c>
      <c r="AW9">
        <v>43</v>
      </c>
    </row>
    <row r="10" spans="1:49" x14ac:dyDescent="0.2">
      <c r="A10" t="s">
        <v>471</v>
      </c>
      <c r="B10" t="s">
        <v>450</v>
      </c>
      <c r="C10">
        <v>108</v>
      </c>
      <c r="D10" t="s">
        <v>373</v>
      </c>
      <c r="E10" t="s">
        <v>158</v>
      </c>
      <c r="F10" t="s">
        <v>80</v>
      </c>
      <c r="G10" t="s">
        <v>409</v>
      </c>
      <c r="H10" t="s">
        <v>233</v>
      </c>
      <c r="I10" t="s">
        <v>66</v>
      </c>
      <c r="J10" t="s">
        <v>181</v>
      </c>
      <c r="K10">
        <v>4</v>
      </c>
      <c r="L10">
        <v>7</v>
      </c>
      <c r="M10">
        <v>6</v>
      </c>
      <c r="N10">
        <v>2</v>
      </c>
      <c r="O10">
        <v>2</v>
      </c>
      <c r="P10">
        <v>1</v>
      </c>
      <c r="Q10">
        <v>3</v>
      </c>
      <c r="R10">
        <v>0</v>
      </c>
      <c r="S10">
        <v>0</v>
      </c>
      <c r="T10">
        <v>6.09</v>
      </c>
      <c r="U10">
        <v>5.2</v>
      </c>
      <c r="V10">
        <v>28</v>
      </c>
      <c r="W10">
        <v>88</v>
      </c>
      <c r="X10">
        <v>63</v>
      </c>
      <c r="Y10">
        <v>18</v>
      </c>
      <c r="Z10">
        <v>8</v>
      </c>
      <c r="AA10">
        <v>6</v>
      </c>
      <c r="AB10">
        <v>18</v>
      </c>
      <c r="AC10">
        <v>5</v>
      </c>
      <c r="AD10">
        <v>4</v>
      </c>
      <c r="AE10">
        <v>0</v>
      </c>
      <c r="AF10">
        <v>59</v>
      </c>
      <c r="AG10">
        <v>1</v>
      </c>
      <c r="AH10">
        <v>0</v>
      </c>
      <c r="AI10">
        <v>0</v>
      </c>
      <c r="AJ10">
        <v>26</v>
      </c>
      <c r="AK10">
        <v>2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0.97</v>
      </c>
      <c r="AR10">
        <v>0.10199999999999999</v>
      </c>
      <c r="AS10">
        <v>0.46</v>
      </c>
      <c r="AT10" s="2">
        <v>2.9999999999999997E-4</v>
      </c>
      <c r="AU10">
        <v>1.69</v>
      </c>
      <c r="AV10">
        <v>13.55</v>
      </c>
      <c r="AW10">
        <v>28</v>
      </c>
    </row>
    <row r="11" spans="1:49" x14ac:dyDescent="0.2">
      <c r="A11" t="s">
        <v>471</v>
      </c>
      <c r="B11" t="s">
        <v>450</v>
      </c>
      <c r="C11">
        <v>113</v>
      </c>
      <c r="D11" t="s">
        <v>261</v>
      </c>
      <c r="E11" t="s">
        <v>158</v>
      </c>
      <c r="F11" t="s">
        <v>69</v>
      </c>
      <c r="G11" s="6" t="s">
        <v>411</v>
      </c>
      <c r="H11" t="s">
        <v>460</v>
      </c>
      <c r="I11" t="s">
        <v>74</v>
      </c>
      <c r="J11" t="s">
        <v>461</v>
      </c>
      <c r="K11">
        <v>4</v>
      </c>
      <c r="L11">
        <v>4</v>
      </c>
      <c r="M11">
        <v>3</v>
      </c>
      <c r="N11">
        <v>5</v>
      </c>
      <c r="O11">
        <v>5</v>
      </c>
      <c r="P11">
        <v>3</v>
      </c>
      <c r="Q11">
        <v>1</v>
      </c>
      <c r="R11">
        <v>0</v>
      </c>
      <c r="S11">
        <v>2</v>
      </c>
      <c r="T11">
        <v>6.52</v>
      </c>
      <c r="U11">
        <v>5.3</v>
      </c>
      <c r="V11">
        <v>21</v>
      </c>
      <c r="W11">
        <v>72</v>
      </c>
      <c r="X11">
        <v>45</v>
      </c>
      <c r="Y11">
        <v>9</v>
      </c>
      <c r="Z11">
        <v>6</v>
      </c>
      <c r="AA11">
        <v>5</v>
      </c>
      <c r="AB11">
        <v>10</v>
      </c>
      <c r="AC11">
        <v>2</v>
      </c>
      <c r="AD11">
        <v>2</v>
      </c>
      <c r="AE11">
        <v>0</v>
      </c>
      <c r="AF11">
        <v>34</v>
      </c>
      <c r="AG11">
        <v>0</v>
      </c>
      <c r="AH11">
        <v>0</v>
      </c>
      <c r="AI11">
        <v>0</v>
      </c>
      <c r="AJ11">
        <v>16</v>
      </c>
      <c r="AK11">
        <v>2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0.97</v>
      </c>
      <c r="AR11">
        <v>-0.25600000000000001</v>
      </c>
      <c r="AS11">
        <v>0.25</v>
      </c>
      <c r="AT11" s="2">
        <v>-4.0000000000000002E-4</v>
      </c>
      <c r="AU11">
        <v>-2.89</v>
      </c>
      <c r="AV11">
        <v>-3.8</v>
      </c>
      <c r="AW11">
        <v>0</v>
      </c>
    </row>
    <row r="12" spans="1:49" x14ac:dyDescent="0.2">
      <c r="A12" t="s">
        <v>471</v>
      </c>
      <c r="B12" t="s">
        <v>450</v>
      </c>
      <c r="C12">
        <v>118</v>
      </c>
      <c r="D12" t="s">
        <v>264</v>
      </c>
      <c r="E12" t="s">
        <v>157</v>
      </c>
      <c r="F12" t="s">
        <v>77</v>
      </c>
      <c r="G12" t="s">
        <v>409</v>
      </c>
      <c r="H12" t="s">
        <v>70</v>
      </c>
      <c r="I12" t="s">
        <v>57</v>
      </c>
      <c r="J12" t="s">
        <v>462</v>
      </c>
      <c r="K12">
        <v>4</v>
      </c>
      <c r="L12">
        <v>6</v>
      </c>
      <c r="M12">
        <v>3</v>
      </c>
      <c r="N12">
        <v>0</v>
      </c>
      <c r="O12">
        <v>0</v>
      </c>
      <c r="P12">
        <v>2</v>
      </c>
      <c r="Q12">
        <v>8</v>
      </c>
      <c r="R12">
        <v>0</v>
      </c>
      <c r="S12">
        <v>0</v>
      </c>
      <c r="T12">
        <v>5.8</v>
      </c>
      <c r="U12">
        <v>4.88</v>
      </c>
      <c r="V12">
        <v>22</v>
      </c>
      <c r="W12">
        <v>90</v>
      </c>
      <c r="X12">
        <v>64</v>
      </c>
      <c r="Y12">
        <v>14</v>
      </c>
      <c r="Z12">
        <v>9</v>
      </c>
      <c r="AA12">
        <v>3</v>
      </c>
      <c r="AB12">
        <v>9</v>
      </c>
      <c r="AC12">
        <v>6</v>
      </c>
      <c r="AD12">
        <v>0</v>
      </c>
      <c r="AE12">
        <v>0</v>
      </c>
      <c r="AF12">
        <v>72</v>
      </c>
      <c r="AG12">
        <v>0</v>
      </c>
      <c r="AH12">
        <v>0</v>
      </c>
      <c r="AI12">
        <v>0</v>
      </c>
      <c r="AJ12">
        <v>20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1.1299999999999999</v>
      </c>
      <c r="AR12">
        <v>0.33900000000000002</v>
      </c>
      <c r="AS12">
        <v>0.22</v>
      </c>
      <c r="AT12" s="2">
        <v>4.0000000000000002E-4</v>
      </c>
      <c r="AU12">
        <v>3.07</v>
      </c>
      <c r="AV12">
        <v>30.5</v>
      </c>
      <c r="AW12">
        <v>52</v>
      </c>
    </row>
    <row r="13" spans="1:49" x14ac:dyDescent="0.2">
      <c r="A13" t="s">
        <v>471</v>
      </c>
      <c r="B13" t="s">
        <v>450</v>
      </c>
      <c r="C13">
        <v>123</v>
      </c>
      <c r="D13" t="s">
        <v>265</v>
      </c>
      <c r="E13" t="s">
        <v>158</v>
      </c>
      <c r="F13" t="s">
        <v>93</v>
      </c>
      <c r="G13" s="6" t="s">
        <v>411</v>
      </c>
      <c r="H13" t="s">
        <v>180</v>
      </c>
      <c r="I13" t="s">
        <v>52</v>
      </c>
      <c r="J13" t="s">
        <v>194</v>
      </c>
      <c r="K13">
        <v>6</v>
      </c>
      <c r="L13">
        <v>4.0999999999999996</v>
      </c>
      <c r="M13">
        <v>8</v>
      </c>
      <c r="N13">
        <v>4</v>
      </c>
      <c r="O13">
        <v>4</v>
      </c>
      <c r="P13">
        <v>2</v>
      </c>
      <c r="Q13">
        <v>4</v>
      </c>
      <c r="R13">
        <v>1</v>
      </c>
      <c r="S13">
        <v>0</v>
      </c>
      <c r="T13">
        <v>5.98</v>
      </c>
      <c r="U13">
        <v>4.9400000000000004</v>
      </c>
      <c r="V13">
        <v>22</v>
      </c>
      <c r="W13">
        <v>76</v>
      </c>
      <c r="X13">
        <v>51</v>
      </c>
      <c r="Y13">
        <v>15</v>
      </c>
      <c r="Z13">
        <v>4</v>
      </c>
      <c r="AA13">
        <v>6</v>
      </c>
      <c r="AB13">
        <v>10</v>
      </c>
      <c r="AC13">
        <v>5</v>
      </c>
      <c r="AD13">
        <v>0</v>
      </c>
      <c r="AE13">
        <v>0</v>
      </c>
      <c r="AF13">
        <v>33</v>
      </c>
      <c r="AG13">
        <v>1</v>
      </c>
      <c r="AH13">
        <v>0</v>
      </c>
      <c r="AI13">
        <v>0</v>
      </c>
      <c r="AJ13">
        <v>20</v>
      </c>
      <c r="AK13">
        <v>2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0.69</v>
      </c>
      <c r="AR13">
        <v>-0.193</v>
      </c>
      <c r="AS13">
        <v>0.25</v>
      </c>
      <c r="AT13" s="2">
        <v>-4.0000000000000002E-4</v>
      </c>
      <c r="AU13">
        <v>-1.8</v>
      </c>
      <c r="AV13">
        <v>3.75</v>
      </c>
      <c r="AW13">
        <v>13</v>
      </c>
    </row>
    <row r="14" spans="1:49" x14ac:dyDescent="0.2">
      <c r="A14" t="s">
        <v>471</v>
      </c>
      <c r="B14" t="s">
        <v>450</v>
      </c>
      <c r="C14">
        <v>128</v>
      </c>
      <c r="D14" t="s">
        <v>463</v>
      </c>
      <c r="E14" t="s">
        <v>158</v>
      </c>
      <c r="F14" t="s">
        <v>102</v>
      </c>
      <c r="G14" t="s">
        <v>410</v>
      </c>
      <c r="H14" t="s">
        <v>152</v>
      </c>
      <c r="I14" t="s">
        <v>297</v>
      </c>
      <c r="K14">
        <v>4</v>
      </c>
      <c r="L14">
        <v>3</v>
      </c>
      <c r="M14">
        <v>2</v>
      </c>
      <c r="N14">
        <v>2</v>
      </c>
      <c r="O14">
        <v>2</v>
      </c>
      <c r="P14">
        <v>1</v>
      </c>
      <c r="Q14">
        <v>3</v>
      </c>
      <c r="R14">
        <v>2</v>
      </c>
      <c r="S14">
        <v>0</v>
      </c>
      <c r="T14">
        <v>5.98</v>
      </c>
      <c r="U14">
        <v>5.23</v>
      </c>
      <c r="V14">
        <v>11</v>
      </c>
      <c r="W14">
        <v>45</v>
      </c>
      <c r="X14">
        <v>26</v>
      </c>
      <c r="Y14">
        <v>4</v>
      </c>
      <c r="Z14">
        <v>5</v>
      </c>
      <c r="AA14">
        <v>2</v>
      </c>
      <c r="AB14">
        <v>5</v>
      </c>
      <c r="AC14">
        <v>0</v>
      </c>
      <c r="AD14">
        <v>1</v>
      </c>
      <c r="AE14">
        <v>0</v>
      </c>
      <c r="AF14">
        <v>49</v>
      </c>
      <c r="AG14">
        <v>0</v>
      </c>
      <c r="AH14">
        <v>0</v>
      </c>
      <c r="AI14">
        <v>0</v>
      </c>
      <c r="AJ14">
        <v>10</v>
      </c>
      <c r="AK14">
        <v>0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0.63</v>
      </c>
      <c r="AR14">
        <v>-6.4000000000000001E-2</v>
      </c>
      <c r="AS14">
        <v>0.1</v>
      </c>
      <c r="AT14" s="2">
        <v>-1E-4</v>
      </c>
      <c r="AU14">
        <v>-0.42</v>
      </c>
      <c r="AV14">
        <v>6.95</v>
      </c>
      <c r="AW14">
        <v>12</v>
      </c>
    </row>
    <row r="15" spans="1:49" x14ac:dyDescent="0.2">
      <c r="A15" t="s">
        <v>471</v>
      </c>
      <c r="B15" t="s">
        <v>450</v>
      </c>
      <c r="C15">
        <v>133</v>
      </c>
      <c r="D15" t="s">
        <v>270</v>
      </c>
      <c r="E15" t="s">
        <v>157</v>
      </c>
      <c r="F15" t="s">
        <v>102</v>
      </c>
      <c r="G15" t="s">
        <v>410</v>
      </c>
      <c r="H15" t="s">
        <v>210</v>
      </c>
      <c r="I15" t="s">
        <v>57</v>
      </c>
      <c r="K15">
        <v>5</v>
      </c>
      <c r="L15">
        <v>5.2</v>
      </c>
      <c r="M15">
        <v>3</v>
      </c>
      <c r="N15">
        <v>0</v>
      </c>
      <c r="O15">
        <v>0</v>
      </c>
      <c r="P15">
        <v>4</v>
      </c>
      <c r="Q15">
        <v>7</v>
      </c>
      <c r="R15">
        <v>0</v>
      </c>
      <c r="S15">
        <v>0</v>
      </c>
      <c r="T15">
        <v>5.48</v>
      </c>
      <c r="U15">
        <v>5.03</v>
      </c>
      <c r="V15">
        <v>23</v>
      </c>
      <c r="W15">
        <v>96</v>
      </c>
      <c r="X15">
        <v>53</v>
      </c>
      <c r="Y15">
        <v>8</v>
      </c>
      <c r="Z15">
        <v>19</v>
      </c>
      <c r="AA15">
        <v>5</v>
      </c>
      <c r="AB15">
        <v>7</v>
      </c>
      <c r="AC15">
        <v>1</v>
      </c>
      <c r="AD15">
        <v>3</v>
      </c>
      <c r="AE15">
        <v>0</v>
      </c>
      <c r="AF15">
        <v>66</v>
      </c>
      <c r="AG15">
        <v>0</v>
      </c>
      <c r="AH15">
        <v>0</v>
      </c>
      <c r="AI15">
        <v>0</v>
      </c>
      <c r="AJ15">
        <v>18</v>
      </c>
      <c r="AK15">
        <v>2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1.29</v>
      </c>
      <c r="AR15">
        <v>0.32100000000000001</v>
      </c>
      <c r="AS15">
        <v>0.26</v>
      </c>
      <c r="AT15" s="2">
        <v>4.0000000000000002E-4</v>
      </c>
      <c r="AU15">
        <v>3.06</v>
      </c>
      <c r="AV15">
        <v>22.55</v>
      </c>
      <c r="AW15">
        <v>38</v>
      </c>
    </row>
    <row r="16" spans="1:49" x14ac:dyDescent="0.2">
      <c r="A16" t="s">
        <v>471</v>
      </c>
      <c r="B16" t="s">
        <v>450</v>
      </c>
      <c r="C16">
        <v>139</v>
      </c>
      <c r="D16" t="s">
        <v>385</v>
      </c>
      <c r="E16" t="s">
        <v>158</v>
      </c>
      <c r="F16" t="s">
        <v>464</v>
      </c>
      <c r="G16" t="s">
        <v>452</v>
      </c>
      <c r="H16" t="s">
        <v>417</v>
      </c>
      <c r="I16" t="s">
        <v>52</v>
      </c>
      <c r="J16" t="s">
        <v>197</v>
      </c>
      <c r="K16">
        <v>5</v>
      </c>
      <c r="L16">
        <v>4.0999999999999996</v>
      </c>
      <c r="M16">
        <v>8</v>
      </c>
      <c r="N16">
        <v>8</v>
      </c>
      <c r="O16">
        <v>7</v>
      </c>
      <c r="P16">
        <v>2</v>
      </c>
      <c r="Q16">
        <v>2</v>
      </c>
      <c r="R16">
        <v>2</v>
      </c>
      <c r="S16">
        <v>1</v>
      </c>
      <c r="T16">
        <v>6.03</v>
      </c>
      <c r="U16">
        <v>5.35</v>
      </c>
      <c r="V16">
        <v>25</v>
      </c>
      <c r="W16">
        <v>81</v>
      </c>
      <c r="X16">
        <v>54</v>
      </c>
      <c r="Y16">
        <v>10</v>
      </c>
      <c r="Z16">
        <v>7</v>
      </c>
      <c r="AA16">
        <v>4</v>
      </c>
      <c r="AB16">
        <v>15</v>
      </c>
      <c r="AC16">
        <v>6</v>
      </c>
      <c r="AD16">
        <v>0</v>
      </c>
      <c r="AE16">
        <v>0</v>
      </c>
      <c r="AF16">
        <v>17</v>
      </c>
      <c r="AG16">
        <v>0</v>
      </c>
      <c r="AH16">
        <v>0</v>
      </c>
      <c r="AI16">
        <v>0</v>
      </c>
      <c r="AJ16">
        <v>21</v>
      </c>
      <c r="AK16">
        <v>2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1.1200000000000001</v>
      </c>
      <c r="AR16">
        <v>-0.377</v>
      </c>
      <c r="AS16">
        <v>7.0000000000000007E-2</v>
      </c>
      <c r="AT16" s="2">
        <v>-2.0000000000000001E-4</v>
      </c>
      <c r="AU16">
        <v>-3.97</v>
      </c>
      <c r="AV16">
        <v>-6.85</v>
      </c>
      <c r="AW16">
        <v>-2</v>
      </c>
    </row>
    <row r="17" spans="1:49" x14ac:dyDescent="0.2">
      <c r="A17" t="s">
        <v>471</v>
      </c>
      <c r="B17" t="s">
        <v>450</v>
      </c>
      <c r="C17">
        <v>147</v>
      </c>
      <c r="D17" t="s">
        <v>274</v>
      </c>
      <c r="E17" t="s">
        <v>157</v>
      </c>
      <c r="F17" t="s">
        <v>227</v>
      </c>
      <c r="G17" t="s">
        <v>410</v>
      </c>
      <c r="H17" t="s">
        <v>60</v>
      </c>
      <c r="I17" t="s">
        <v>57</v>
      </c>
      <c r="J17" t="s">
        <v>465</v>
      </c>
      <c r="K17">
        <v>8</v>
      </c>
      <c r="L17">
        <v>6</v>
      </c>
      <c r="M17">
        <v>6</v>
      </c>
      <c r="N17">
        <v>1</v>
      </c>
      <c r="O17">
        <v>1</v>
      </c>
      <c r="P17">
        <v>0</v>
      </c>
      <c r="Q17">
        <v>3</v>
      </c>
      <c r="R17">
        <v>1</v>
      </c>
      <c r="S17">
        <v>0</v>
      </c>
      <c r="T17">
        <v>5.68</v>
      </c>
      <c r="U17">
        <v>5.27</v>
      </c>
      <c r="V17">
        <v>22</v>
      </c>
      <c r="W17">
        <v>85</v>
      </c>
      <c r="X17">
        <v>62</v>
      </c>
      <c r="Y17">
        <v>20</v>
      </c>
      <c r="Z17">
        <v>5</v>
      </c>
      <c r="AA17">
        <v>6</v>
      </c>
      <c r="AB17">
        <v>13</v>
      </c>
      <c r="AC17">
        <v>5</v>
      </c>
      <c r="AD17">
        <v>0</v>
      </c>
      <c r="AE17">
        <v>0</v>
      </c>
      <c r="AF17">
        <v>59</v>
      </c>
      <c r="AG17">
        <v>0</v>
      </c>
      <c r="AH17">
        <v>0</v>
      </c>
      <c r="AI17">
        <v>0</v>
      </c>
      <c r="AJ17">
        <v>22</v>
      </c>
      <c r="AK17">
        <v>1</v>
      </c>
      <c r="AL17">
        <v>0</v>
      </c>
      <c r="AM17">
        <v>0</v>
      </c>
      <c r="AN17">
        <v>2</v>
      </c>
      <c r="AO17">
        <v>0</v>
      </c>
      <c r="AP17">
        <v>0</v>
      </c>
      <c r="AQ17">
        <v>0.72</v>
      </c>
      <c r="AR17">
        <v>0.17499999999999999</v>
      </c>
      <c r="AS17">
        <v>0</v>
      </c>
      <c r="AT17" s="2">
        <v>0</v>
      </c>
      <c r="AU17">
        <v>2.13</v>
      </c>
      <c r="AV17">
        <v>17.899999999999999</v>
      </c>
      <c r="AW17">
        <v>34</v>
      </c>
    </row>
    <row r="18" spans="1:49" x14ac:dyDescent="0.2">
      <c r="A18" t="s">
        <v>471</v>
      </c>
      <c r="B18" t="s">
        <v>450</v>
      </c>
      <c r="C18">
        <v>154</v>
      </c>
      <c r="D18" t="s">
        <v>334</v>
      </c>
      <c r="E18" t="s">
        <v>158</v>
      </c>
      <c r="F18" t="s">
        <v>59</v>
      </c>
      <c r="G18" t="s">
        <v>409</v>
      </c>
      <c r="H18" t="s">
        <v>466</v>
      </c>
      <c r="I18" t="s">
        <v>57</v>
      </c>
      <c r="J18" t="s">
        <v>467</v>
      </c>
      <c r="K18">
        <v>5</v>
      </c>
      <c r="L18">
        <v>6</v>
      </c>
      <c r="M18">
        <v>1</v>
      </c>
      <c r="N18">
        <v>0</v>
      </c>
      <c r="O18">
        <v>0</v>
      </c>
      <c r="P18">
        <v>1</v>
      </c>
      <c r="Q18">
        <v>6</v>
      </c>
      <c r="R18">
        <v>0</v>
      </c>
      <c r="S18">
        <v>0</v>
      </c>
      <c r="T18">
        <v>5.27</v>
      </c>
      <c r="U18">
        <v>5.01</v>
      </c>
      <c r="V18">
        <v>21</v>
      </c>
      <c r="W18">
        <v>85</v>
      </c>
      <c r="X18">
        <v>61</v>
      </c>
      <c r="Y18">
        <v>9</v>
      </c>
      <c r="Z18">
        <v>14</v>
      </c>
      <c r="AA18">
        <v>6</v>
      </c>
      <c r="AB18">
        <v>8</v>
      </c>
      <c r="AC18">
        <v>3</v>
      </c>
      <c r="AD18">
        <v>0</v>
      </c>
      <c r="AE18">
        <v>0</v>
      </c>
      <c r="AF18">
        <v>75</v>
      </c>
      <c r="AG18">
        <v>0</v>
      </c>
      <c r="AH18">
        <v>0</v>
      </c>
      <c r="AI18">
        <v>0</v>
      </c>
      <c r="AJ18">
        <v>20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0.98</v>
      </c>
      <c r="AR18">
        <v>0.29899999999999999</v>
      </c>
      <c r="AS18">
        <v>0</v>
      </c>
      <c r="AT18" s="2">
        <v>0</v>
      </c>
      <c r="AU18">
        <v>3.16</v>
      </c>
      <c r="AV18">
        <v>28.3</v>
      </c>
      <c r="AW18">
        <v>46</v>
      </c>
    </row>
    <row r="19" spans="1:49" x14ac:dyDescent="0.2">
      <c r="A19" t="s">
        <v>471</v>
      </c>
      <c r="B19" t="s">
        <v>450</v>
      </c>
      <c r="C19">
        <v>160</v>
      </c>
      <c r="D19" t="s">
        <v>214</v>
      </c>
      <c r="E19" t="s">
        <v>157</v>
      </c>
      <c r="F19" t="s">
        <v>93</v>
      </c>
      <c r="G19" s="6" t="s">
        <v>411</v>
      </c>
      <c r="H19" t="s">
        <v>468</v>
      </c>
      <c r="I19" t="s">
        <v>57</v>
      </c>
      <c r="J19" t="s">
        <v>469</v>
      </c>
      <c r="K19">
        <v>5</v>
      </c>
      <c r="L19">
        <v>5.2</v>
      </c>
      <c r="M19">
        <v>7</v>
      </c>
      <c r="N19">
        <v>4</v>
      </c>
      <c r="O19">
        <v>4</v>
      </c>
      <c r="P19">
        <v>0</v>
      </c>
      <c r="Q19">
        <v>2</v>
      </c>
      <c r="R19">
        <v>2</v>
      </c>
      <c r="S19">
        <v>0</v>
      </c>
      <c r="T19">
        <v>5.34</v>
      </c>
      <c r="U19">
        <v>5.14</v>
      </c>
      <c r="V19">
        <v>23</v>
      </c>
      <c r="W19">
        <v>85</v>
      </c>
      <c r="X19">
        <v>55</v>
      </c>
      <c r="Y19">
        <v>13</v>
      </c>
      <c r="Z19">
        <v>6</v>
      </c>
      <c r="AA19">
        <v>9</v>
      </c>
      <c r="AB19">
        <v>12</v>
      </c>
      <c r="AC19">
        <v>3</v>
      </c>
      <c r="AD19">
        <v>1</v>
      </c>
      <c r="AE19">
        <v>0</v>
      </c>
      <c r="AF19">
        <v>41</v>
      </c>
      <c r="AG19">
        <v>0</v>
      </c>
      <c r="AH19">
        <v>0</v>
      </c>
      <c r="AI19">
        <v>0</v>
      </c>
      <c r="AJ19">
        <v>23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0.72</v>
      </c>
      <c r="AR19">
        <v>-0.126</v>
      </c>
      <c r="AS19">
        <v>0</v>
      </c>
      <c r="AT19" s="2">
        <v>0</v>
      </c>
      <c r="AU19">
        <v>-1.01</v>
      </c>
      <c r="AV19">
        <v>8.5500000000000007</v>
      </c>
      <c r="AW19">
        <v>17</v>
      </c>
    </row>
    <row r="20" spans="1:49" x14ac:dyDescent="0.2">
      <c r="A20" t="s">
        <v>474</v>
      </c>
      <c r="H20" s="5" t="s">
        <v>472</v>
      </c>
      <c r="J20" t="s">
        <v>470</v>
      </c>
      <c r="K20">
        <v>4.8</v>
      </c>
      <c r="L20">
        <v>89.1</v>
      </c>
      <c r="M20">
        <v>90</v>
      </c>
      <c r="N20">
        <v>54</v>
      </c>
      <c r="O20">
        <v>53</v>
      </c>
      <c r="P20">
        <v>22</v>
      </c>
      <c r="Q20">
        <v>81</v>
      </c>
      <c r="R20">
        <v>20</v>
      </c>
      <c r="S20">
        <v>4</v>
      </c>
      <c r="T20">
        <v>5.34</v>
      </c>
      <c r="U20">
        <v>5.14</v>
      </c>
      <c r="V20">
        <v>379</v>
      </c>
      <c r="W20">
        <v>1414</v>
      </c>
      <c r="X20" s="3">
        <v>0.66</v>
      </c>
      <c r="Y20" s="3">
        <v>0.16</v>
      </c>
      <c r="Z20" s="3">
        <v>0.11</v>
      </c>
      <c r="AA20">
        <v>0.44</v>
      </c>
      <c r="AC20" s="3">
        <v>0.26</v>
      </c>
      <c r="AD20" s="3">
        <v>0.08</v>
      </c>
      <c r="AE20">
        <v>0</v>
      </c>
      <c r="AF20">
        <v>48</v>
      </c>
      <c r="AG20">
        <v>2</v>
      </c>
      <c r="AH20">
        <v>0</v>
      </c>
      <c r="AI20">
        <v>0</v>
      </c>
      <c r="AJ20">
        <v>348</v>
      </c>
      <c r="AK20">
        <v>24</v>
      </c>
      <c r="AL20">
        <v>0</v>
      </c>
      <c r="AM20">
        <v>0</v>
      </c>
      <c r="AN20">
        <v>8</v>
      </c>
      <c r="AO20">
        <v>1</v>
      </c>
      <c r="AP20">
        <v>1</v>
      </c>
      <c r="AQ20">
        <v>0.89</v>
      </c>
      <c r="AR20">
        <v>-0.46700000000000003</v>
      </c>
      <c r="AS20">
        <v>0.49</v>
      </c>
      <c r="AT20" s="2">
        <v>-5.3E-3</v>
      </c>
      <c r="AU20">
        <v>-4.01</v>
      </c>
      <c r="AV20">
        <v>207.4</v>
      </c>
      <c r="AW20">
        <v>402</v>
      </c>
    </row>
  </sheetData>
  <hyperlinks>
    <hyperlink ref="E1" r:id="rId1" xr:uid="{7F3CC786-0DE8-7947-BE07-B1C1E41C7711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4E9D-AE29-D240-86AD-BED20C7ABAEA}">
  <dimension ref="A1:AW32"/>
  <sheetViews>
    <sheetView topLeftCell="U1" zoomScaleNormal="100" workbookViewId="0">
      <selection activeCell="AG38" sqref="AG37:AG38"/>
    </sheetView>
  </sheetViews>
  <sheetFormatPr baseColWidth="10" defaultRowHeight="16" x14ac:dyDescent="0.2"/>
  <cols>
    <col min="1" max="1" width="15.6640625" bestFit="1" customWidth="1"/>
    <col min="2" max="2" width="15.6640625" customWidth="1"/>
  </cols>
  <sheetData>
    <row r="1" spans="1:49" x14ac:dyDescent="0.2">
      <c r="A1" t="s">
        <v>159</v>
      </c>
      <c r="B1" t="s">
        <v>345</v>
      </c>
      <c r="C1" t="s">
        <v>0</v>
      </c>
      <c r="D1" t="s">
        <v>1</v>
      </c>
      <c r="E1" t="s">
        <v>2</v>
      </c>
      <c r="F1" s="4" t="s">
        <v>156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2">
      <c r="A2" t="s">
        <v>396</v>
      </c>
      <c r="B2" t="s">
        <v>288</v>
      </c>
      <c r="C2">
        <v>6</v>
      </c>
      <c r="D2" t="s">
        <v>346</v>
      </c>
      <c r="E2" t="s">
        <v>49</v>
      </c>
      <c r="F2" t="s">
        <v>157</v>
      </c>
      <c r="G2" t="s">
        <v>55</v>
      </c>
      <c r="H2" t="s">
        <v>183</v>
      </c>
      <c r="I2" t="s">
        <v>74</v>
      </c>
      <c r="K2">
        <v>5</v>
      </c>
      <c r="L2">
        <v>4</v>
      </c>
      <c r="M2">
        <v>3</v>
      </c>
      <c r="N2">
        <v>0</v>
      </c>
      <c r="O2">
        <v>0</v>
      </c>
      <c r="P2">
        <v>0</v>
      </c>
      <c r="Q2">
        <v>6</v>
      </c>
      <c r="R2">
        <v>0</v>
      </c>
      <c r="S2">
        <v>1</v>
      </c>
      <c r="T2">
        <v>2.57</v>
      </c>
      <c r="U2">
        <v>2.4</v>
      </c>
      <c r="V2">
        <v>15</v>
      </c>
      <c r="W2">
        <v>67</v>
      </c>
      <c r="X2">
        <v>50</v>
      </c>
      <c r="Y2">
        <v>6</v>
      </c>
      <c r="Z2">
        <v>12</v>
      </c>
      <c r="AA2">
        <v>4</v>
      </c>
      <c r="AB2">
        <v>4</v>
      </c>
      <c r="AC2">
        <v>3</v>
      </c>
      <c r="AD2">
        <v>0</v>
      </c>
      <c r="AE2">
        <v>0</v>
      </c>
      <c r="AF2">
        <v>62</v>
      </c>
      <c r="AG2">
        <v>1</v>
      </c>
      <c r="AH2">
        <v>0</v>
      </c>
      <c r="AI2">
        <v>0</v>
      </c>
      <c r="AJ2">
        <v>14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0.72</v>
      </c>
      <c r="AR2">
        <v>0.187</v>
      </c>
      <c r="AS2">
        <v>0.72</v>
      </c>
      <c r="AT2" s="2">
        <v>1.1000000000000001E-3</v>
      </c>
      <c r="AU2">
        <v>2.17</v>
      </c>
      <c r="AV2">
        <v>18.600000000000001</v>
      </c>
      <c r="AW2">
        <v>30</v>
      </c>
    </row>
    <row r="3" spans="1:49" x14ac:dyDescent="0.2">
      <c r="A3" t="s">
        <v>396</v>
      </c>
      <c r="B3" t="s">
        <v>288</v>
      </c>
      <c r="C3">
        <v>11</v>
      </c>
      <c r="D3" t="s">
        <v>347</v>
      </c>
      <c r="E3" t="s">
        <v>49</v>
      </c>
      <c r="F3" t="s">
        <v>158</v>
      </c>
      <c r="G3" t="s">
        <v>59</v>
      </c>
      <c r="H3" t="s">
        <v>189</v>
      </c>
      <c r="I3" t="s">
        <v>52</v>
      </c>
      <c r="K3">
        <v>6</v>
      </c>
      <c r="L3">
        <v>4.0999999999999996</v>
      </c>
      <c r="M3">
        <v>1</v>
      </c>
      <c r="N3">
        <v>1</v>
      </c>
      <c r="O3">
        <v>1</v>
      </c>
      <c r="P3">
        <v>4</v>
      </c>
      <c r="Q3">
        <v>4</v>
      </c>
      <c r="R3">
        <v>0</v>
      </c>
      <c r="S3">
        <v>1</v>
      </c>
      <c r="T3">
        <v>2.38</v>
      </c>
      <c r="U3">
        <v>3.29</v>
      </c>
      <c r="V3">
        <v>18</v>
      </c>
      <c r="W3">
        <v>80</v>
      </c>
      <c r="X3">
        <v>40</v>
      </c>
      <c r="Y3">
        <v>11</v>
      </c>
      <c r="Z3">
        <v>6</v>
      </c>
      <c r="AA3">
        <v>3</v>
      </c>
      <c r="AB3">
        <v>6</v>
      </c>
      <c r="AC3">
        <v>2</v>
      </c>
      <c r="AD3">
        <v>2</v>
      </c>
      <c r="AE3">
        <v>0</v>
      </c>
      <c r="AF3">
        <v>57</v>
      </c>
      <c r="AG3">
        <v>0</v>
      </c>
      <c r="AH3">
        <v>0</v>
      </c>
      <c r="AI3">
        <v>0</v>
      </c>
      <c r="AJ3">
        <v>13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6.8000000000000005E-2</v>
      </c>
      <c r="AS3">
        <v>1.0900000000000001</v>
      </c>
      <c r="AT3" s="2">
        <v>5.0000000000000001E-4</v>
      </c>
      <c r="AU3">
        <v>0.68</v>
      </c>
      <c r="AV3">
        <v>12.15</v>
      </c>
      <c r="AW3">
        <v>22</v>
      </c>
    </row>
    <row r="4" spans="1:49" x14ac:dyDescent="0.2">
      <c r="A4" t="s">
        <v>396</v>
      </c>
      <c r="B4" t="s">
        <v>288</v>
      </c>
      <c r="C4">
        <v>17</v>
      </c>
      <c r="D4" t="s">
        <v>348</v>
      </c>
      <c r="E4" t="s">
        <v>49</v>
      </c>
      <c r="F4" t="s">
        <v>157</v>
      </c>
      <c r="G4" t="s">
        <v>64</v>
      </c>
      <c r="H4" t="s">
        <v>166</v>
      </c>
      <c r="I4" t="s">
        <v>57</v>
      </c>
      <c r="J4" t="s">
        <v>298</v>
      </c>
      <c r="K4">
        <v>5</v>
      </c>
      <c r="L4">
        <v>5.2</v>
      </c>
      <c r="M4">
        <v>7</v>
      </c>
      <c r="N4">
        <v>4</v>
      </c>
      <c r="O4">
        <v>4</v>
      </c>
      <c r="P4">
        <v>0</v>
      </c>
      <c r="Q4">
        <v>6</v>
      </c>
      <c r="R4">
        <v>1</v>
      </c>
      <c r="S4">
        <v>0</v>
      </c>
      <c r="T4">
        <v>3.71</v>
      </c>
      <c r="U4">
        <v>3.29</v>
      </c>
      <c r="V4">
        <v>24</v>
      </c>
      <c r="W4">
        <v>90</v>
      </c>
      <c r="X4">
        <v>68</v>
      </c>
      <c r="Y4">
        <v>18</v>
      </c>
      <c r="Z4">
        <v>9</v>
      </c>
      <c r="AA4">
        <v>8</v>
      </c>
      <c r="AB4">
        <v>10</v>
      </c>
      <c r="AC4">
        <v>2</v>
      </c>
      <c r="AD4">
        <v>2</v>
      </c>
      <c r="AE4">
        <v>0</v>
      </c>
      <c r="AF4">
        <v>45</v>
      </c>
      <c r="AG4">
        <v>0</v>
      </c>
      <c r="AH4">
        <v>0</v>
      </c>
      <c r="AI4">
        <v>0</v>
      </c>
      <c r="AJ4">
        <v>24</v>
      </c>
      <c r="AK4">
        <v>3</v>
      </c>
      <c r="AL4">
        <v>0</v>
      </c>
      <c r="AM4">
        <v>0</v>
      </c>
      <c r="AN4">
        <v>0</v>
      </c>
      <c r="AO4">
        <v>0</v>
      </c>
      <c r="AP4">
        <v>0</v>
      </c>
      <c r="AQ4">
        <v>0.57999999999999996</v>
      </c>
      <c r="AR4">
        <v>-0.17299999999999999</v>
      </c>
      <c r="AS4">
        <v>0.55000000000000004</v>
      </c>
      <c r="AT4" s="2">
        <v>-1E-3</v>
      </c>
      <c r="AU4">
        <v>-1.19</v>
      </c>
      <c r="AV4">
        <v>12.55</v>
      </c>
      <c r="AW4">
        <v>23</v>
      </c>
    </row>
    <row r="5" spans="1:49" x14ac:dyDescent="0.2">
      <c r="A5" t="s">
        <v>396</v>
      </c>
      <c r="B5" t="s">
        <v>288</v>
      </c>
      <c r="C5">
        <v>22</v>
      </c>
      <c r="D5" t="s">
        <v>349</v>
      </c>
      <c r="E5" t="s">
        <v>49</v>
      </c>
      <c r="F5" t="s">
        <v>157</v>
      </c>
      <c r="G5" t="s">
        <v>69</v>
      </c>
      <c r="H5" t="s">
        <v>183</v>
      </c>
      <c r="I5" t="s">
        <v>66</v>
      </c>
      <c r="J5" t="s">
        <v>304</v>
      </c>
      <c r="K5">
        <v>4</v>
      </c>
      <c r="L5">
        <v>6.1</v>
      </c>
      <c r="M5">
        <v>4</v>
      </c>
      <c r="N5">
        <v>0</v>
      </c>
      <c r="O5">
        <v>0</v>
      </c>
      <c r="P5">
        <v>1</v>
      </c>
      <c r="Q5">
        <v>7</v>
      </c>
      <c r="R5">
        <v>0</v>
      </c>
      <c r="S5">
        <v>1</v>
      </c>
      <c r="T5">
        <v>2.7</v>
      </c>
      <c r="U5">
        <v>2.9</v>
      </c>
      <c r="V5">
        <v>25</v>
      </c>
      <c r="W5">
        <v>96</v>
      </c>
      <c r="X5">
        <v>59</v>
      </c>
      <c r="Y5">
        <v>19</v>
      </c>
      <c r="Z5">
        <v>9</v>
      </c>
      <c r="AA5">
        <v>4</v>
      </c>
      <c r="AB5">
        <v>12</v>
      </c>
      <c r="AC5">
        <v>2</v>
      </c>
      <c r="AD5">
        <v>2</v>
      </c>
      <c r="AE5">
        <v>0</v>
      </c>
      <c r="AF5">
        <v>71</v>
      </c>
      <c r="AG5">
        <v>0</v>
      </c>
      <c r="AH5">
        <v>0</v>
      </c>
      <c r="AI5">
        <v>0</v>
      </c>
      <c r="AJ5">
        <v>23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0.37</v>
      </c>
      <c r="AR5">
        <v>0.157</v>
      </c>
      <c r="AS5">
        <v>0.34</v>
      </c>
      <c r="AT5" s="2">
        <v>8.9999999999999998E-4</v>
      </c>
      <c r="AU5">
        <v>2.33</v>
      </c>
      <c r="AV5">
        <v>28.65</v>
      </c>
      <c r="AW5">
        <v>50</v>
      </c>
    </row>
    <row r="6" spans="1:49" x14ac:dyDescent="0.2">
      <c r="A6" t="s">
        <v>396</v>
      </c>
      <c r="B6" t="s">
        <v>288</v>
      </c>
      <c r="C6">
        <v>27</v>
      </c>
      <c r="D6" t="s">
        <v>350</v>
      </c>
      <c r="E6" t="s">
        <v>49</v>
      </c>
      <c r="F6" t="s">
        <v>158</v>
      </c>
      <c r="G6" t="s">
        <v>72</v>
      </c>
      <c r="H6" t="s">
        <v>254</v>
      </c>
      <c r="I6" t="s">
        <v>57</v>
      </c>
      <c r="J6" t="s">
        <v>351</v>
      </c>
      <c r="K6">
        <v>5</v>
      </c>
      <c r="L6">
        <v>6</v>
      </c>
      <c r="M6">
        <v>4</v>
      </c>
      <c r="N6">
        <v>2</v>
      </c>
      <c r="O6">
        <v>2</v>
      </c>
      <c r="P6">
        <v>2</v>
      </c>
      <c r="Q6">
        <v>6</v>
      </c>
      <c r="R6">
        <v>0</v>
      </c>
      <c r="S6">
        <v>0</v>
      </c>
      <c r="T6">
        <v>2.76</v>
      </c>
      <c r="U6">
        <v>2.74</v>
      </c>
      <c r="V6">
        <v>21</v>
      </c>
      <c r="W6">
        <v>102</v>
      </c>
      <c r="X6">
        <v>68</v>
      </c>
      <c r="Y6">
        <v>13</v>
      </c>
      <c r="Z6">
        <v>12</v>
      </c>
      <c r="AA6">
        <v>3</v>
      </c>
      <c r="AB6">
        <v>10</v>
      </c>
      <c r="AC6">
        <v>5</v>
      </c>
      <c r="AD6">
        <v>0</v>
      </c>
      <c r="AE6">
        <v>0</v>
      </c>
      <c r="AF6">
        <v>60</v>
      </c>
      <c r="AG6">
        <v>0</v>
      </c>
      <c r="AH6">
        <v>1</v>
      </c>
      <c r="AI6">
        <v>0</v>
      </c>
      <c r="AJ6">
        <v>19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1.03</v>
      </c>
      <c r="AR6">
        <v>0.10100000000000001</v>
      </c>
      <c r="AS6">
        <v>0.94</v>
      </c>
      <c r="AT6" s="2">
        <v>5.9999999999999995E-4</v>
      </c>
      <c r="AU6">
        <v>0.79</v>
      </c>
      <c r="AV6">
        <v>21.9</v>
      </c>
      <c r="AW6">
        <v>40</v>
      </c>
    </row>
    <row r="7" spans="1:49" x14ac:dyDescent="0.2">
      <c r="A7" t="s">
        <v>396</v>
      </c>
      <c r="B7" t="s">
        <v>288</v>
      </c>
      <c r="C7">
        <v>33</v>
      </c>
      <c r="D7" t="s">
        <v>352</v>
      </c>
      <c r="E7" t="s">
        <v>49</v>
      </c>
      <c r="F7" t="s">
        <v>157</v>
      </c>
      <c r="G7" t="s">
        <v>77</v>
      </c>
      <c r="H7" t="s">
        <v>51</v>
      </c>
      <c r="I7" t="s">
        <v>66</v>
      </c>
      <c r="J7" t="s">
        <v>353</v>
      </c>
      <c r="K7">
        <v>7</v>
      </c>
      <c r="L7">
        <v>7</v>
      </c>
      <c r="M7">
        <v>3</v>
      </c>
      <c r="N7">
        <v>3</v>
      </c>
      <c r="O7">
        <v>3</v>
      </c>
      <c r="P7">
        <v>2</v>
      </c>
      <c r="Q7">
        <v>4</v>
      </c>
      <c r="R7">
        <v>2</v>
      </c>
      <c r="S7">
        <v>0</v>
      </c>
      <c r="T7">
        <v>2.97</v>
      </c>
      <c r="U7">
        <v>3.47</v>
      </c>
      <c r="V7">
        <v>26</v>
      </c>
      <c r="W7">
        <v>95</v>
      </c>
      <c r="X7">
        <v>64</v>
      </c>
      <c r="Y7">
        <v>11</v>
      </c>
      <c r="Z7">
        <v>16</v>
      </c>
      <c r="AA7">
        <v>5</v>
      </c>
      <c r="AB7">
        <v>15</v>
      </c>
      <c r="AC7">
        <v>1</v>
      </c>
      <c r="AD7">
        <v>1</v>
      </c>
      <c r="AE7">
        <v>0</v>
      </c>
      <c r="AF7">
        <v>61</v>
      </c>
      <c r="AG7">
        <v>1</v>
      </c>
      <c r="AH7">
        <v>0</v>
      </c>
      <c r="AI7">
        <v>0</v>
      </c>
      <c r="AJ7">
        <v>24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0.6</v>
      </c>
      <c r="AR7">
        <v>-9.9000000000000005E-2</v>
      </c>
      <c r="AS7">
        <v>0.68</v>
      </c>
      <c r="AT7" s="2">
        <v>-6.9999999999999999E-4</v>
      </c>
      <c r="AU7">
        <v>0.26</v>
      </c>
      <c r="AV7">
        <v>14.75</v>
      </c>
      <c r="AW7">
        <v>28</v>
      </c>
    </row>
    <row r="8" spans="1:49" x14ac:dyDescent="0.2">
      <c r="A8" t="s">
        <v>396</v>
      </c>
      <c r="B8" t="s">
        <v>288</v>
      </c>
      <c r="C8">
        <v>38</v>
      </c>
      <c r="D8" t="s">
        <v>354</v>
      </c>
      <c r="E8" t="s">
        <v>49</v>
      </c>
      <c r="F8" t="s">
        <v>157</v>
      </c>
      <c r="G8" t="s">
        <v>179</v>
      </c>
      <c r="H8" t="s">
        <v>310</v>
      </c>
      <c r="I8" t="s">
        <v>66</v>
      </c>
      <c r="J8" t="s">
        <v>90</v>
      </c>
      <c r="K8">
        <v>7</v>
      </c>
      <c r="L8">
        <v>7</v>
      </c>
      <c r="M8">
        <v>3</v>
      </c>
      <c r="N8">
        <v>1</v>
      </c>
      <c r="O8">
        <v>1</v>
      </c>
      <c r="P8">
        <v>1</v>
      </c>
      <c r="Q8">
        <v>3</v>
      </c>
      <c r="R8">
        <v>1</v>
      </c>
      <c r="S8">
        <v>0</v>
      </c>
      <c r="T8">
        <v>2.7</v>
      </c>
      <c r="U8">
        <v>3.64</v>
      </c>
      <c r="V8">
        <v>24</v>
      </c>
      <c r="W8">
        <v>95</v>
      </c>
      <c r="X8">
        <v>62</v>
      </c>
      <c r="Y8">
        <v>12</v>
      </c>
      <c r="Z8">
        <v>11</v>
      </c>
      <c r="AA8">
        <v>9</v>
      </c>
      <c r="AB8">
        <v>11</v>
      </c>
      <c r="AC8">
        <v>5</v>
      </c>
      <c r="AD8">
        <v>0</v>
      </c>
      <c r="AE8">
        <v>0</v>
      </c>
      <c r="AF8">
        <v>69</v>
      </c>
      <c r="AG8">
        <v>0</v>
      </c>
      <c r="AH8">
        <v>0</v>
      </c>
      <c r="AI8">
        <v>0</v>
      </c>
      <c r="AJ8">
        <v>23</v>
      </c>
      <c r="AK8">
        <v>1</v>
      </c>
      <c r="AL8">
        <v>0</v>
      </c>
      <c r="AM8">
        <v>0</v>
      </c>
      <c r="AN8">
        <v>1</v>
      </c>
      <c r="AO8">
        <v>0</v>
      </c>
      <c r="AP8">
        <v>0</v>
      </c>
      <c r="AQ8">
        <v>0.72</v>
      </c>
      <c r="AR8">
        <v>0.28599999999999998</v>
      </c>
      <c r="AS8">
        <v>0.62</v>
      </c>
      <c r="AT8" s="2">
        <v>1.5E-3</v>
      </c>
      <c r="AU8">
        <v>2.36</v>
      </c>
      <c r="AV8">
        <v>21.35</v>
      </c>
      <c r="AW8">
        <v>37</v>
      </c>
    </row>
    <row r="9" spans="1:49" x14ac:dyDescent="0.2">
      <c r="A9" t="s">
        <v>396</v>
      </c>
      <c r="B9" t="s">
        <v>288</v>
      </c>
      <c r="C9">
        <v>43</v>
      </c>
      <c r="D9" t="s">
        <v>355</v>
      </c>
      <c r="E9" t="s">
        <v>49</v>
      </c>
      <c r="F9" t="s">
        <v>157</v>
      </c>
      <c r="G9" t="s">
        <v>80</v>
      </c>
      <c r="H9" t="s">
        <v>233</v>
      </c>
      <c r="I9" t="s">
        <v>85</v>
      </c>
      <c r="J9" t="s">
        <v>103</v>
      </c>
      <c r="K9">
        <v>5</v>
      </c>
      <c r="L9">
        <v>7.2</v>
      </c>
      <c r="M9">
        <v>4</v>
      </c>
      <c r="N9">
        <v>2</v>
      </c>
      <c r="O9">
        <v>2</v>
      </c>
      <c r="P9">
        <v>1</v>
      </c>
      <c r="Q9">
        <v>8</v>
      </c>
      <c r="R9">
        <v>2</v>
      </c>
      <c r="S9">
        <v>0</v>
      </c>
      <c r="T9">
        <v>2.65</v>
      </c>
      <c r="U9">
        <v>3.82</v>
      </c>
      <c r="V9">
        <v>28</v>
      </c>
      <c r="W9">
        <v>90</v>
      </c>
      <c r="X9">
        <v>61</v>
      </c>
      <c r="Y9">
        <v>12</v>
      </c>
      <c r="Z9">
        <v>13</v>
      </c>
      <c r="AA9">
        <v>3</v>
      </c>
      <c r="AB9">
        <v>16</v>
      </c>
      <c r="AC9">
        <v>8</v>
      </c>
      <c r="AD9">
        <v>2</v>
      </c>
      <c r="AE9">
        <v>0</v>
      </c>
      <c r="AF9">
        <v>70</v>
      </c>
      <c r="AG9">
        <v>0</v>
      </c>
      <c r="AH9">
        <v>1</v>
      </c>
      <c r="AI9">
        <v>0</v>
      </c>
      <c r="AJ9">
        <v>27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0.64</v>
      </c>
      <c r="AR9">
        <v>6.5000000000000002E-2</v>
      </c>
      <c r="AS9">
        <v>0.49</v>
      </c>
      <c r="AT9" s="2">
        <v>2.9999999999999997E-4</v>
      </c>
      <c r="AU9">
        <v>1.27</v>
      </c>
      <c r="AV9">
        <v>26.25</v>
      </c>
      <c r="AW9">
        <v>45</v>
      </c>
    </row>
    <row r="10" spans="1:49" x14ac:dyDescent="0.2">
      <c r="A10" t="s">
        <v>396</v>
      </c>
      <c r="B10" t="s">
        <v>288</v>
      </c>
      <c r="C10">
        <v>48</v>
      </c>
      <c r="D10" t="s">
        <v>356</v>
      </c>
      <c r="E10" t="s">
        <v>49</v>
      </c>
      <c r="F10" t="s">
        <v>157</v>
      </c>
      <c r="G10" t="s">
        <v>88</v>
      </c>
      <c r="H10" t="s">
        <v>174</v>
      </c>
      <c r="I10" t="s">
        <v>66</v>
      </c>
      <c r="J10" t="s">
        <v>108</v>
      </c>
      <c r="K10">
        <v>5</v>
      </c>
      <c r="L10">
        <v>7</v>
      </c>
      <c r="M10">
        <v>3</v>
      </c>
      <c r="N10">
        <v>5</v>
      </c>
      <c r="O10">
        <v>5</v>
      </c>
      <c r="P10">
        <v>3</v>
      </c>
      <c r="Q10">
        <v>4</v>
      </c>
      <c r="R10">
        <v>3</v>
      </c>
      <c r="S10">
        <v>0</v>
      </c>
      <c r="T10">
        <v>3.1</v>
      </c>
      <c r="U10">
        <v>4.42</v>
      </c>
      <c r="V10">
        <v>27</v>
      </c>
      <c r="W10">
        <v>86</v>
      </c>
      <c r="X10">
        <v>54</v>
      </c>
      <c r="Y10">
        <v>9</v>
      </c>
      <c r="Z10">
        <v>7</v>
      </c>
      <c r="AA10">
        <v>2</v>
      </c>
      <c r="AB10">
        <v>18</v>
      </c>
      <c r="AC10">
        <v>2</v>
      </c>
      <c r="AD10">
        <v>5</v>
      </c>
      <c r="AE10">
        <v>0</v>
      </c>
      <c r="AF10">
        <v>52</v>
      </c>
      <c r="AG10">
        <v>0</v>
      </c>
      <c r="AH10">
        <v>0</v>
      </c>
      <c r="AI10">
        <v>0</v>
      </c>
      <c r="AJ10">
        <v>24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0.79</v>
      </c>
      <c r="AR10">
        <v>-0.22900000000000001</v>
      </c>
      <c r="AS10">
        <v>0.71</v>
      </c>
      <c r="AT10" s="2">
        <v>-1.1999999999999999E-3</v>
      </c>
      <c r="AU10">
        <v>-1.6</v>
      </c>
      <c r="AV10">
        <v>10.15</v>
      </c>
      <c r="AW10">
        <v>18</v>
      </c>
    </row>
    <row r="11" spans="1:49" x14ac:dyDescent="0.2">
      <c r="A11" t="s">
        <v>396</v>
      </c>
      <c r="B11" t="s">
        <v>288</v>
      </c>
      <c r="C11">
        <v>54</v>
      </c>
      <c r="D11" t="s">
        <v>357</v>
      </c>
      <c r="E11" t="s">
        <v>49</v>
      </c>
      <c r="F11" t="s">
        <v>158</v>
      </c>
      <c r="G11" t="s">
        <v>69</v>
      </c>
      <c r="H11" t="s">
        <v>78</v>
      </c>
      <c r="I11" t="s">
        <v>57</v>
      </c>
      <c r="K11">
        <v>5</v>
      </c>
      <c r="L11">
        <v>6</v>
      </c>
      <c r="M11">
        <v>5</v>
      </c>
      <c r="N11">
        <v>2</v>
      </c>
      <c r="O11">
        <v>2</v>
      </c>
      <c r="P11">
        <v>2</v>
      </c>
      <c r="Q11">
        <v>6</v>
      </c>
      <c r="R11">
        <v>2</v>
      </c>
      <c r="S11">
        <v>0</v>
      </c>
      <c r="T11">
        <v>3.09</v>
      </c>
      <c r="U11">
        <v>4.6100000000000003</v>
      </c>
      <c r="V11">
        <v>26</v>
      </c>
      <c r="W11">
        <v>97</v>
      </c>
      <c r="X11">
        <v>63</v>
      </c>
      <c r="Y11">
        <v>13</v>
      </c>
      <c r="Z11">
        <v>13</v>
      </c>
      <c r="AA11">
        <v>7</v>
      </c>
      <c r="AB11">
        <v>11</v>
      </c>
      <c r="AC11">
        <v>4</v>
      </c>
      <c r="AD11">
        <v>1</v>
      </c>
      <c r="AE11">
        <v>0</v>
      </c>
      <c r="AF11">
        <v>58</v>
      </c>
      <c r="AG11">
        <v>1</v>
      </c>
      <c r="AH11">
        <v>0</v>
      </c>
      <c r="AI11">
        <v>0</v>
      </c>
      <c r="AJ11">
        <v>24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0.68</v>
      </c>
      <c r="AR11">
        <v>1.7999999999999999E-2</v>
      </c>
      <c r="AS11">
        <v>0.69</v>
      </c>
      <c r="AT11" s="2">
        <v>1E-4</v>
      </c>
      <c r="AU11">
        <v>0.79</v>
      </c>
      <c r="AV11">
        <v>17.3</v>
      </c>
      <c r="AW11">
        <v>34</v>
      </c>
    </row>
    <row r="12" spans="1:49" x14ac:dyDescent="0.2">
      <c r="A12" t="s">
        <v>396</v>
      </c>
      <c r="B12" t="s">
        <v>288</v>
      </c>
      <c r="C12">
        <v>59</v>
      </c>
      <c r="D12" t="s">
        <v>358</v>
      </c>
      <c r="E12" t="s">
        <v>49</v>
      </c>
      <c r="F12" t="s">
        <v>157</v>
      </c>
      <c r="G12" t="s">
        <v>96</v>
      </c>
      <c r="H12" t="s">
        <v>147</v>
      </c>
      <c r="I12" t="s">
        <v>57</v>
      </c>
      <c r="J12" t="s">
        <v>112</v>
      </c>
      <c r="K12">
        <v>5</v>
      </c>
      <c r="L12">
        <v>6</v>
      </c>
      <c r="M12">
        <v>7</v>
      </c>
      <c r="N12">
        <v>1</v>
      </c>
      <c r="O12">
        <v>1</v>
      </c>
      <c r="P12">
        <v>1</v>
      </c>
      <c r="Q12">
        <v>6</v>
      </c>
      <c r="R12">
        <v>0</v>
      </c>
      <c r="S12">
        <v>0</v>
      </c>
      <c r="T12">
        <v>2.96</v>
      </c>
      <c r="U12">
        <v>4.3600000000000003</v>
      </c>
      <c r="V12">
        <v>26</v>
      </c>
      <c r="W12">
        <v>93</v>
      </c>
      <c r="X12">
        <v>63</v>
      </c>
      <c r="Y12">
        <v>11</v>
      </c>
      <c r="Z12">
        <v>16</v>
      </c>
      <c r="AA12">
        <v>7</v>
      </c>
      <c r="AB12">
        <v>12</v>
      </c>
      <c r="AC12">
        <v>6</v>
      </c>
      <c r="AD12">
        <v>2</v>
      </c>
      <c r="AE12">
        <v>0</v>
      </c>
      <c r="AF12">
        <v>59</v>
      </c>
      <c r="AG12">
        <v>0</v>
      </c>
      <c r="AH12">
        <v>0</v>
      </c>
      <c r="AI12">
        <v>0</v>
      </c>
      <c r="AJ12">
        <v>25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1.17</v>
      </c>
      <c r="AR12">
        <v>0.26200000000000001</v>
      </c>
      <c r="AS12">
        <v>1.24</v>
      </c>
      <c r="AT12" s="2">
        <v>1.6999999999999999E-3</v>
      </c>
      <c r="AU12">
        <v>2.37</v>
      </c>
      <c r="AV12">
        <v>22.7</v>
      </c>
      <c r="AW12">
        <v>43</v>
      </c>
    </row>
    <row r="13" spans="1:49" x14ac:dyDescent="0.2">
      <c r="A13" t="s">
        <v>396</v>
      </c>
      <c r="B13" t="s">
        <v>288</v>
      </c>
      <c r="C13">
        <v>64</v>
      </c>
      <c r="D13" t="s">
        <v>359</v>
      </c>
      <c r="E13" t="s">
        <v>49</v>
      </c>
      <c r="F13" t="s">
        <v>157</v>
      </c>
      <c r="G13" t="s">
        <v>77</v>
      </c>
      <c r="H13" t="s">
        <v>360</v>
      </c>
      <c r="I13" t="s">
        <v>52</v>
      </c>
      <c r="K13">
        <v>5</v>
      </c>
      <c r="L13">
        <v>4.0999999999999996</v>
      </c>
      <c r="M13">
        <v>9</v>
      </c>
      <c r="N13">
        <v>6</v>
      </c>
      <c r="O13">
        <v>6</v>
      </c>
      <c r="P13">
        <v>1</v>
      </c>
      <c r="Q13">
        <v>5</v>
      </c>
      <c r="R13">
        <v>3</v>
      </c>
      <c r="S13">
        <v>0</v>
      </c>
      <c r="T13">
        <v>3.51</v>
      </c>
      <c r="U13">
        <v>4.71</v>
      </c>
      <c r="V13">
        <v>22</v>
      </c>
      <c r="W13">
        <v>77</v>
      </c>
      <c r="X13">
        <v>50</v>
      </c>
      <c r="Y13">
        <v>5</v>
      </c>
      <c r="Z13">
        <v>11</v>
      </c>
      <c r="AA13">
        <v>4</v>
      </c>
      <c r="AB13">
        <v>12</v>
      </c>
      <c r="AC13">
        <v>5</v>
      </c>
      <c r="AD13">
        <v>0</v>
      </c>
      <c r="AE13">
        <v>0</v>
      </c>
      <c r="AF13">
        <v>25</v>
      </c>
      <c r="AG13">
        <v>0</v>
      </c>
      <c r="AH13">
        <v>0</v>
      </c>
      <c r="AI13">
        <v>0</v>
      </c>
      <c r="AJ13">
        <v>20</v>
      </c>
      <c r="AK13">
        <v>1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0.76</v>
      </c>
      <c r="AR13">
        <v>-0.4</v>
      </c>
      <c r="AS13">
        <v>1.0900000000000001</v>
      </c>
      <c r="AT13" s="2">
        <v>-3.5000000000000001E-3</v>
      </c>
      <c r="AU13">
        <v>-3.92</v>
      </c>
      <c r="AV13">
        <v>1.75</v>
      </c>
      <c r="AW13">
        <v>10</v>
      </c>
    </row>
    <row r="14" spans="1:49" x14ac:dyDescent="0.2">
      <c r="A14" t="s">
        <v>396</v>
      </c>
      <c r="B14" t="s">
        <v>288</v>
      </c>
      <c r="C14">
        <v>69</v>
      </c>
      <c r="D14" t="s">
        <v>361</v>
      </c>
      <c r="E14" t="s">
        <v>49</v>
      </c>
      <c r="F14" t="s">
        <v>158</v>
      </c>
      <c r="G14" t="s">
        <v>77</v>
      </c>
      <c r="H14" t="s">
        <v>362</v>
      </c>
      <c r="I14" t="s">
        <v>57</v>
      </c>
      <c r="J14" t="s">
        <v>115</v>
      </c>
      <c r="K14">
        <v>4</v>
      </c>
      <c r="L14">
        <v>6</v>
      </c>
      <c r="M14">
        <v>8</v>
      </c>
      <c r="N14">
        <v>7</v>
      </c>
      <c r="O14">
        <v>7</v>
      </c>
      <c r="P14">
        <v>1</v>
      </c>
      <c r="Q14">
        <v>7</v>
      </c>
      <c r="R14">
        <v>2</v>
      </c>
      <c r="S14">
        <v>1</v>
      </c>
      <c r="T14">
        <v>4.03</v>
      </c>
      <c r="U14">
        <v>4.82</v>
      </c>
      <c r="V14">
        <v>27</v>
      </c>
      <c r="W14">
        <v>96</v>
      </c>
      <c r="X14">
        <v>63</v>
      </c>
      <c r="Y14">
        <v>16</v>
      </c>
      <c r="Z14">
        <v>13</v>
      </c>
      <c r="AA14">
        <v>7</v>
      </c>
      <c r="AB14">
        <v>11</v>
      </c>
      <c r="AC14">
        <v>6</v>
      </c>
      <c r="AD14">
        <v>1</v>
      </c>
      <c r="AE14">
        <v>0</v>
      </c>
      <c r="AF14">
        <v>34</v>
      </c>
      <c r="AG14">
        <v>0</v>
      </c>
      <c r="AH14">
        <v>0</v>
      </c>
      <c r="AI14">
        <v>0</v>
      </c>
      <c r="AJ14">
        <v>25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0.48</v>
      </c>
      <c r="AR14">
        <v>-0.3</v>
      </c>
      <c r="AS14">
        <v>0.63</v>
      </c>
      <c r="AT14" s="2">
        <v>-2.3999999999999998E-3</v>
      </c>
      <c r="AU14">
        <v>-4.21</v>
      </c>
      <c r="AV14">
        <v>7.5</v>
      </c>
      <c r="AW14">
        <v>18</v>
      </c>
    </row>
    <row r="15" spans="1:49" x14ac:dyDescent="0.2">
      <c r="A15" t="s">
        <v>396</v>
      </c>
      <c r="B15" t="s">
        <v>288</v>
      </c>
      <c r="C15">
        <v>76</v>
      </c>
      <c r="D15" t="s">
        <v>363</v>
      </c>
      <c r="E15" t="s">
        <v>49</v>
      </c>
      <c r="F15" t="s">
        <v>158</v>
      </c>
      <c r="G15" t="s">
        <v>227</v>
      </c>
      <c r="H15" t="s">
        <v>364</v>
      </c>
      <c r="I15" t="s">
        <v>66</v>
      </c>
      <c r="J15" t="s">
        <v>118</v>
      </c>
      <c r="K15">
        <v>5</v>
      </c>
      <c r="L15">
        <v>7</v>
      </c>
      <c r="M15">
        <v>1</v>
      </c>
      <c r="N15">
        <v>0</v>
      </c>
      <c r="O15">
        <v>0</v>
      </c>
      <c r="P15">
        <v>1</v>
      </c>
      <c r="Q15">
        <v>7</v>
      </c>
      <c r="R15">
        <v>0</v>
      </c>
      <c r="S15">
        <v>1</v>
      </c>
      <c r="T15">
        <v>3.71</v>
      </c>
      <c r="U15">
        <v>4.59</v>
      </c>
      <c r="V15">
        <v>24</v>
      </c>
      <c r="W15">
        <v>92</v>
      </c>
      <c r="X15">
        <v>56</v>
      </c>
      <c r="Y15">
        <v>18</v>
      </c>
      <c r="Z15">
        <v>8</v>
      </c>
      <c r="AA15">
        <v>5</v>
      </c>
      <c r="AB15">
        <v>10</v>
      </c>
      <c r="AC15">
        <v>5</v>
      </c>
      <c r="AD15">
        <v>1</v>
      </c>
      <c r="AE15">
        <v>0</v>
      </c>
      <c r="AF15">
        <v>81</v>
      </c>
      <c r="AG15">
        <v>1</v>
      </c>
      <c r="AH15">
        <v>0</v>
      </c>
      <c r="AI15">
        <v>0</v>
      </c>
      <c r="AJ15">
        <v>22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1.18</v>
      </c>
      <c r="AR15">
        <v>0.44600000000000001</v>
      </c>
      <c r="AS15">
        <v>1.1499999999999999</v>
      </c>
      <c r="AT15" s="2">
        <v>2.5999999999999999E-3</v>
      </c>
      <c r="AU15">
        <v>3.26</v>
      </c>
      <c r="AV15">
        <v>31.95</v>
      </c>
      <c r="AW15">
        <v>52</v>
      </c>
    </row>
    <row r="16" spans="1:49" x14ac:dyDescent="0.2">
      <c r="A16" t="s">
        <v>396</v>
      </c>
      <c r="B16" t="s">
        <v>288</v>
      </c>
      <c r="C16">
        <v>82</v>
      </c>
      <c r="D16" t="s">
        <v>365</v>
      </c>
      <c r="E16" t="s">
        <v>49</v>
      </c>
      <c r="F16" t="s">
        <v>157</v>
      </c>
      <c r="G16" t="s">
        <v>50</v>
      </c>
      <c r="H16" t="s">
        <v>366</v>
      </c>
      <c r="I16" t="s">
        <v>57</v>
      </c>
      <c r="J16" t="s">
        <v>122</v>
      </c>
      <c r="K16">
        <v>5</v>
      </c>
      <c r="L16">
        <v>6</v>
      </c>
      <c r="M16">
        <v>3</v>
      </c>
      <c r="N16">
        <v>0</v>
      </c>
      <c r="O16">
        <v>0</v>
      </c>
      <c r="P16">
        <v>5</v>
      </c>
      <c r="Q16">
        <v>4</v>
      </c>
      <c r="R16">
        <v>0</v>
      </c>
      <c r="S16">
        <v>0</v>
      </c>
      <c r="T16">
        <v>3.47</v>
      </c>
      <c r="U16">
        <v>4.57</v>
      </c>
      <c r="V16">
        <v>22</v>
      </c>
      <c r="W16">
        <v>88</v>
      </c>
      <c r="X16">
        <v>48</v>
      </c>
      <c r="Y16">
        <v>10</v>
      </c>
      <c r="Z16">
        <v>5</v>
      </c>
      <c r="AA16">
        <v>10</v>
      </c>
      <c r="AB16">
        <v>3</v>
      </c>
      <c r="AC16">
        <v>2</v>
      </c>
      <c r="AD16">
        <v>0</v>
      </c>
      <c r="AE16">
        <v>0</v>
      </c>
      <c r="AF16">
        <v>65</v>
      </c>
      <c r="AG16">
        <v>0</v>
      </c>
      <c r="AH16">
        <v>0</v>
      </c>
      <c r="AI16">
        <v>0</v>
      </c>
      <c r="AJ16">
        <v>17</v>
      </c>
      <c r="AK16">
        <v>0</v>
      </c>
      <c r="AL16">
        <v>0</v>
      </c>
      <c r="AM16">
        <v>0</v>
      </c>
      <c r="AN16">
        <v>3</v>
      </c>
      <c r="AO16">
        <v>0</v>
      </c>
      <c r="AP16">
        <v>0</v>
      </c>
      <c r="AQ16">
        <v>0.26</v>
      </c>
      <c r="AR16">
        <v>9.4E-2</v>
      </c>
      <c r="AS16">
        <v>0.21</v>
      </c>
      <c r="AT16" s="2">
        <v>5.0000000000000001E-4</v>
      </c>
      <c r="AU16">
        <v>2.94</v>
      </c>
      <c r="AV16">
        <v>20.7</v>
      </c>
      <c r="AW16">
        <v>40</v>
      </c>
    </row>
    <row r="17" spans="1:49" x14ac:dyDescent="0.2">
      <c r="A17" t="s">
        <v>396</v>
      </c>
      <c r="B17" t="s">
        <v>288</v>
      </c>
      <c r="C17">
        <v>88</v>
      </c>
      <c r="D17" t="s">
        <v>367</v>
      </c>
      <c r="E17" t="s">
        <v>49</v>
      </c>
      <c r="F17" t="s">
        <v>158</v>
      </c>
      <c r="G17" t="s">
        <v>80</v>
      </c>
      <c r="H17" t="s">
        <v>94</v>
      </c>
      <c r="I17" t="s">
        <v>85</v>
      </c>
      <c r="J17" t="s">
        <v>125</v>
      </c>
      <c r="K17">
        <v>4</v>
      </c>
      <c r="L17">
        <v>8</v>
      </c>
      <c r="M17">
        <v>5</v>
      </c>
      <c r="N17">
        <v>0</v>
      </c>
      <c r="O17">
        <v>0</v>
      </c>
      <c r="P17">
        <v>0</v>
      </c>
      <c r="Q17">
        <v>12</v>
      </c>
      <c r="R17">
        <v>0</v>
      </c>
      <c r="S17">
        <v>0</v>
      </c>
      <c r="T17">
        <v>3.2</v>
      </c>
      <c r="U17">
        <v>4.22</v>
      </c>
      <c r="V17">
        <v>29</v>
      </c>
      <c r="W17">
        <v>109</v>
      </c>
      <c r="X17">
        <v>78</v>
      </c>
      <c r="Y17">
        <v>18</v>
      </c>
      <c r="Z17">
        <v>18</v>
      </c>
      <c r="AA17">
        <v>4</v>
      </c>
      <c r="AB17">
        <v>13</v>
      </c>
      <c r="AC17">
        <v>6</v>
      </c>
      <c r="AD17">
        <v>3</v>
      </c>
      <c r="AE17">
        <v>0</v>
      </c>
      <c r="AF17">
        <v>84</v>
      </c>
      <c r="AG17">
        <v>0</v>
      </c>
      <c r="AH17">
        <v>0</v>
      </c>
      <c r="AI17">
        <v>0</v>
      </c>
      <c r="AJ17">
        <v>29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0.81</v>
      </c>
      <c r="AR17">
        <v>0.36399999999999999</v>
      </c>
      <c r="AS17">
        <v>0.63</v>
      </c>
      <c r="AT17" s="2">
        <v>1.6999999999999999E-3</v>
      </c>
      <c r="AU17">
        <v>3.72</v>
      </c>
      <c r="AV17">
        <v>43</v>
      </c>
      <c r="AW17">
        <v>70</v>
      </c>
    </row>
    <row r="18" spans="1:49" x14ac:dyDescent="0.2">
      <c r="A18" t="s">
        <v>396</v>
      </c>
      <c r="B18" t="s">
        <v>288</v>
      </c>
      <c r="C18">
        <v>92</v>
      </c>
      <c r="D18" t="s">
        <v>368</v>
      </c>
      <c r="E18" t="s">
        <v>49</v>
      </c>
      <c r="F18" t="s">
        <v>157</v>
      </c>
      <c r="G18" t="s">
        <v>59</v>
      </c>
      <c r="H18" t="s">
        <v>121</v>
      </c>
      <c r="I18" t="s">
        <v>57</v>
      </c>
      <c r="K18">
        <v>8</v>
      </c>
      <c r="L18">
        <v>5.2</v>
      </c>
      <c r="M18">
        <v>4</v>
      </c>
      <c r="N18">
        <v>1</v>
      </c>
      <c r="O18">
        <v>1</v>
      </c>
      <c r="P18">
        <v>2</v>
      </c>
      <c r="Q18">
        <v>4</v>
      </c>
      <c r="R18">
        <v>0</v>
      </c>
      <c r="S18">
        <v>0</v>
      </c>
      <c r="T18">
        <v>3.11</v>
      </c>
      <c r="U18">
        <v>4.1399999999999997</v>
      </c>
      <c r="V18">
        <v>23</v>
      </c>
      <c r="W18">
        <v>94</v>
      </c>
      <c r="X18">
        <v>62</v>
      </c>
      <c r="Y18">
        <v>17</v>
      </c>
      <c r="Z18">
        <v>7</v>
      </c>
      <c r="AA18">
        <v>6</v>
      </c>
      <c r="AB18">
        <v>11</v>
      </c>
      <c r="AC18">
        <v>5</v>
      </c>
      <c r="AD18">
        <v>0</v>
      </c>
      <c r="AE18">
        <v>0</v>
      </c>
      <c r="AF18">
        <v>59</v>
      </c>
      <c r="AG18">
        <v>0</v>
      </c>
      <c r="AH18">
        <v>0</v>
      </c>
      <c r="AI18">
        <v>0</v>
      </c>
      <c r="AJ18">
        <v>21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0.99</v>
      </c>
      <c r="AR18">
        <v>0.126</v>
      </c>
      <c r="AS18">
        <v>1.1100000000000001</v>
      </c>
      <c r="AT18" s="2">
        <v>8.9999999999999998E-4</v>
      </c>
      <c r="AU18">
        <v>1.51</v>
      </c>
      <c r="AV18">
        <v>15.15</v>
      </c>
      <c r="AW18">
        <v>26</v>
      </c>
    </row>
    <row r="19" spans="1:49" x14ac:dyDescent="0.2">
      <c r="A19" t="s">
        <v>396</v>
      </c>
      <c r="B19" t="s">
        <v>288</v>
      </c>
      <c r="C19">
        <v>98</v>
      </c>
      <c r="D19" t="s">
        <v>369</v>
      </c>
      <c r="E19" t="s">
        <v>49</v>
      </c>
      <c r="F19" t="s">
        <v>157</v>
      </c>
      <c r="G19" t="s">
        <v>102</v>
      </c>
      <c r="H19" t="s">
        <v>81</v>
      </c>
      <c r="I19" t="s">
        <v>66</v>
      </c>
      <c r="J19" t="s">
        <v>370</v>
      </c>
      <c r="K19">
        <v>4</v>
      </c>
      <c r="L19">
        <v>7</v>
      </c>
      <c r="M19">
        <v>6</v>
      </c>
      <c r="N19">
        <v>4</v>
      </c>
      <c r="O19">
        <v>4</v>
      </c>
      <c r="P19">
        <v>1</v>
      </c>
      <c r="Q19">
        <v>6</v>
      </c>
      <c r="R19">
        <v>1</v>
      </c>
      <c r="S19">
        <v>0</v>
      </c>
      <c r="T19">
        <v>3.24</v>
      </c>
      <c r="U19">
        <v>4.1100000000000003</v>
      </c>
      <c r="V19">
        <v>27</v>
      </c>
      <c r="W19">
        <v>91</v>
      </c>
      <c r="X19">
        <v>61</v>
      </c>
      <c r="Y19">
        <v>12</v>
      </c>
      <c r="Z19">
        <v>14</v>
      </c>
      <c r="AA19">
        <v>7</v>
      </c>
      <c r="AB19">
        <v>13</v>
      </c>
      <c r="AC19">
        <v>6</v>
      </c>
      <c r="AD19">
        <v>1</v>
      </c>
      <c r="AE19">
        <v>0</v>
      </c>
      <c r="AF19">
        <v>54</v>
      </c>
      <c r="AG19">
        <v>0</v>
      </c>
      <c r="AH19">
        <v>0</v>
      </c>
      <c r="AI19">
        <v>0</v>
      </c>
      <c r="AJ19">
        <v>26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1.01</v>
      </c>
      <c r="AR19">
        <v>-0.16400000000000001</v>
      </c>
      <c r="AS19">
        <v>1.01</v>
      </c>
      <c r="AT19" s="2">
        <v>-1E-3</v>
      </c>
      <c r="AU19">
        <v>-0.41</v>
      </c>
      <c r="AV19">
        <v>15.55</v>
      </c>
      <c r="AW19">
        <v>27</v>
      </c>
    </row>
    <row r="20" spans="1:49" x14ac:dyDescent="0.2">
      <c r="A20" t="s">
        <v>396</v>
      </c>
      <c r="B20" t="s">
        <v>288</v>
      </c>
      <c r="C20">
        <v>103</v>
      </c>
      <c r="D20" t="s">
        <v>371</v>
      </c>
      <c r="E20" t="s">
        <v>49</v>
      </c>
      <c r="F20" t="s">
        <v>158</v>
      </c>
      <c r="G20" t="s">
        <v>120</v>
      </c>
      <c r="H20" t="s">
        <v>114</v>
      </c>
      <c r="I20" t="s">
        <v>57</v>
      </c>
      <c r="J20" t="s">
        <v>372</v>
      </c>
      <c r="K20">
        <v>4</v>
      </c>
      <c r="L20">
        <v>6</v>
      </c>
      <c r="M20">
        <v>6</v>
      </c>
      <c r="N20">
        <v>5</v>
      </c>
      <c r="O20">
        <v>4</v>
      </c>
      <c r="P20">
        <v>2</v>
      </c>
      <c r="Q20">
        <v>7</v>
      </c>
      <c r="R20">
        <v>1</v>
      </c>
      <c r="S20">
        <v>0</v>
      </c>
      <c r="T20">
        <v>3.38</v>
      </c>
      <c r="U20">
        <v>4.0999999999999996</v>
      </c>
      <c r="V20">
        <v>24</v>
      </c>
      <c r="W20">
        <v>91</v>
      </c>
      <c r="X20">
        <v>69</v>
      </c>
      <c r="Y20">
        <v>18</v>
      </c>
      <c r="Z20">
        <v>14</v>
      </c>
      <c r="AA20">
        <v>5</v>
      </c>
      <c r="AB20">
        <v>10</v>
      </c>
      <c r="AC20">
        <v>3</v>
      </c>
      <c r="AD20">
        <v>1</v>
      </c>
      <c r="AE20">
        <v>0</v>
      </c>
      <c r="AF20">
        <v>47</v>
      </c>
      <c r="AG20">
        <v>1</v>
      </c>
      <c r="AH20">
        <v>0</v>
      </c>
      <c r="AI20">
        <v>0</v>
      </c>
      <c r="AJ20">
        <v>22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</v>
      </c>
      <c r="AR20">
        <v>-0.27700000000000002</v>
      </c>
      <c r="AS20">
        <v>0.8</v>
      </c>
      <c r="AT20" s="2">
        <v>-1.6999999999999999E-3</v>
      </c>
      <c r="AU20">
        <v>-2.21</v>
      </c>
      <c r="AV20">
        <v>14.7</v>
      </c>
      <c r="AW20">
        <v>27</v>
      </c>
    </row>
    <row r="21" spans="1:49" x14ac:dyDescent="0.2">
      <c r="A21" t="s">
        <v>396</v>
      </c>
      <c r="B21" t="s">
        <v>288</v>
      </c>
      <c r="C21">
        <v>108</v>
      </c>
      <c r="D21" t="s">
        <v>373</v>
      </c>
      <c r="E21" t="s">
        <v>49</v>
      </c>
      <c r="F21" t="s">
        <v>158</v>
      </c>
      <c r="G21" t="s">
        <v>179</v>
      </c>
      <c r="H21" t="s">
        <v>374</v>
      </c>
      <c r="I21" t="s">
        <v>85</v>
      </c>
      <c r="J21" t="s">
        <v>375</v>
      </c>
      <c r="K21">
        <v>4</v>
      </c>
      <c r="L21">
        <v>8</v>
      </c>
      <c r="M21">
        <v>2</v>
      </c>
      <c r="N21">
        <v>0</v>
      </c>
      <c r="O21">
        <v>0</v>
      </c>
      <c r="P21">
        <v>1</v>
      </c>
      <c r="Q21">
        <v>8</v>
      </c>
      <c r="R21">
        <v>0</v>
      </c>
      <c r="S21">
        <v>0</v>
      </c>
      <c r="T21">
        <v>3.16</v>
      </c>
      <c r="U21">
        <v>3.94</v>
      </c>
      <c r="V21">
        <v>26</v>
      </c>
      <c r="W21">
        <v>91</v>
      </c>
      <c r="X21">
        <v>66</v>
      </c>
      <c r="Y21">
        <v>12</v>
      </c>
      <c r="Z21">
        <v>16</v>
      </c>
      <c r="AA21">
        <v>9</v>
      </c>
      <c r="AB21">
        <v>8</v>
      </c>
      <c r="AC21">
        <v>2</v>
      </c>
      <c r="AD21">
        <v>2</v>
      </c>
      <c r="AE21">
        <v>0</v>
      </c>
      <c r="AF21">
        <v>85</v>
      </c>
      <c r="AG21">
        <v>0</v>
      </c>
      <c r="AH21">
        <v>0</v>
      </c>
      <c r="AI21">
        <v>0</v>
      </c>
      <c r="AJ21">
        <v>25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1.1200000000000001</v>
      </c>
      <c r="AR21">
        <v>0.55900000000000005</v>
      </c>
      <c r="AS21">
        <v>1.1299999999999999</v>
      </c>
      <c r="AT21" s="2">
        <v>3.3999999999999998E-3</v>
      </c>
      <c r="AU21">
        <v>3.72</v>
      </c>
      <c r="AV21">
        <v>36.200000000000003</v>
      </c>
      <c r="AW21">
        <v>58</v>
      </c>
    </row>
    <row r="22" spans="1:49" x14ac:dyDescent="0.2">
      <c r="A22" t="s">
        <v>396</v>
      </c>
      <c r="B22" t="s">
        <v>288</v>
      </c>
      <c r="C22">
        <v>113</v>
      </c>
      <c r="D22" t="s">
        <v>376</v>
      </c>
      <c r="E22" t="s">
        <v>49</v>
      </c>
      <c r="F22" t="s">
        <v>157</v>
      </c>
      <c r="G22" t="s">
        <v>72</v>
      </c>
      <c r="H22" t="s">
        <v>233</v>
      </c>
      <c r="I22" t="s">
        <v>66</v>
      </c>
      <c r="J22" t="s">
        <v>377</v>
      </c>
      <c r="K22">
        <v>5</v>
      </c>
      <c r="L22">
        <v>6.2</v>
      </c>
      <c r="M22">
        <v>5</v>
      </c>
      <c r="N22">
        <v>2</v>
      </c>
      <c r="O22">
        <v>2</v>
      </c>
      <c r="P22">
        <v>2</v>
      </c>
      <c r="Q22">
        <v>3</v>
      </c>
      <c r="R22">
        <v>2</v>
      </c>
      <c r="S22">
        <v>0</v>
      </c>
      <c r="T22">
        <v>3.14</v>
      </c>
      <c r="U22">
        <v>4.09</v>
      </c>
      <c r="V22">
        <v>25</v>
      </c>
      <c r="W22">
        <v>101</v>
      </c>
      <c r="X22">
        <v>69</v>
      </c>
      <c r="Y22">
        <v>15</v>
      </c>
      <c r="Z22">
        <v>8</v>
      </c>
      <c r="AA22">
        <v>6</v>
      </c>
      <c r="AB22">
        <v>14</v>
      </c>
      <c r="AC22">
        <v>6</v>
      </c>
      <c r="AD22">
        <v>2</v>
      </c>
      <c r="AE22">
        <v>0</v>
      </c>
      <c r="AF22">
        <v>57</v>
      </c>
      <c r="AG22">
        <v>0</v>
      </c>
      <c r="AH22">
        <v>1</v>
      </c>
      <c r="AI22">
        <v>0</v>
      </c>
      <c r="AJ22">
        <v>23</v>
      </c>
      <c r="AK22">
        <v>2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0.99</v>
      </c>
      <c r="AR22">
        <v>5.0000000000000001E-3</v>
      </c>
      <c r="AS22">
        <v>1.1100000000000001</v>
      </c>
      <c r="AT22" s="2">
        <v>0</v>
      </c>
      <c r="AU22">
        <v>1.02</v>
      </c>
      <c r="AV22">
        <v>12.8</v>
      </c>
      <c r="AW22">
        <v>27</v>
      </c>
    </row>
    <row r="23" spans="1:49" x14ac:dyDescent="0.2">
      <c r="A23" t="s">
        <v>396</v>
      </c>
      <c r="B23" t="s">
        <v>288</v>
      </c>
      <c r="C23">
        <v>119</v>
      </c>
      <c r="D23" t="s">
        <v>378</v>
      </c>
      <c r="E23" t="s">
        <v>49</v>
      </c>
      <c r="F23" t="s">
        <v>158</v>
      </c>
      <c r="G23" t="s">
        <v>59</v>
      </c>
      <c r="H23" t="s">
        <v>124</v>
      </c>
      <c r="I23" t="s">
        <v>66</v>
      </c>
      <c r="J23" t="s">
        <v>379</v>
      </c>
      <c r="K23">
        <v>5</v>
      </c>
      <c r="L23">
        <v>7</v>
      </c>
      <c r="M23">
        <v>6</v>
      </c>
      <c r="N23">
        <v>2</v>
      </c>
      <c r="O23">
        <v>2</v>
      </c>
      <c r="P23">
        <v>0</v>
      </c>
      <c r="Q23">
        <v>14</v>
      </c>
      <c r="R23">
        <v>0</v>
      </c>
      <c r="S23">
        <v>0</v>
      </c>
      <c r="T23">
        <v>3.11</v>
      </c>
      <c r="U23">
        <v>3.85</v>
      </c>
      <c r="V23">
        <v>26</v>
      </c>
      <c r="W23">
        <v>101</v>
      </c>
      <c r="X23">
        <v>78</v>
      </c>
      <c r="Y23">
        <v>19</v>
      </c>
      <c r="Z23">
        <v>25</v>
      </c>
      <c r="AA23">
        <v>4</v>
      </c>
      <c r="AB23">
        <v>8</v>
      </c>
      <c r="AC23">
        <v>5</v>
      </c>
      <c r="AD23">
        <v>2</v>
      </c>
      <c r="AE23">
        <v>0</v>
      </c>
      <c r="AF23">
        <v>71</v>
      </c>
      <c r="AG23">
        <v>0</v>
      </c>
      <c r="AH23">
        <v>0</v>
      </c>
      <c r="AI23">
        <v>0</v>
      </c>
      <c r="AJ23">
        <v>26</v>
      </c>
      <c r="AK23">
        <v>2</v>
      </c>
      <c r="AL23">
        <v>0</v>
      </c>
      <c r="AM23">
        <v>0</v>
      </c>
      <c r="AN23">
        <v>1</v>
      </c>
      <c r="AO23">
        <v>0</v>
      </c>
      <c r="AP23">
        <v>0</v>
      </c>
      <c r="AQ23">
        <v>0.83</v>
      </c>
      <c r="AR23">
        <v>6.8000000000000005E-2</v>
      </c>
      <c r="AS23">
        <v>1.18</v>
      </c>
      <c r="AT23" s="2">
        <v>5.9999999999999995E-4</v>
      </c>
      <c r="AU23">
        <v>1.26</v>
      </c>
      <c r="AV23">
        <v>40.15</v>
      </c>
      <c r="AW23">
        <v>67</v>
      </c>
    </row>
    <row r="24" spans="1:49" x14ac:dyDescent="0.2">
      <c r="A24" t="s">
        <v>396</v>
      </c>
      <c r="B24" t="s">
        <v>288</v>
      </c>
      <c r="C24">
        <v>123</v>
      </c>
      <c r="D24" t="s">
        <v>380</v>
      </c>
      <c r="E24" t="s">
        <v>49</v>
      </c>
      <c r="F24" t="s">
        <v>157</v>
      </c>
      <c r="G24" t="s">
        <v>135</v>
      </c>
      <c r="H24" t="s">
        <v>51</v>
      </c>
      <c r="I24" t="s">
        <v>57</v>
      </c>
      <c r="J24" t="s">
        <v>381</v>
      </c>
      <c r="K24">
        <v>5</v>
      </c>
      <c r="L24">
        <v>6</v>
      </c>
      <c r="M24">
        <v>3</v>
      </c>
      <c r="N24">
        <v>3</v>
      </c>
      <c r="O24">
        <v>3</v>
      </c>
      <c r="P24">
        <v>2</v>
      </c>
      <c r="Q24">
        <v>4</v>
      </c>
      <c r="R24">
        <v>1</v>
      </c>
      <c r="S24">
        <v>0</v>
      </c>
      <c r="T24">
        <v>3.17</v>
      </c>
      <c r="U24">
        <v>3.89</v>
      </c>
      <c r="V24">
        <v>23</v>
      </c>
      <c r="W24">
        <v>93</v>
      </c>
      <c r="X24">
        <v>56</v>
      </c>
      <c r="Y24">
        <v>13</v>
      </c>
      <c r="Z24">
        <v>7</v>
      </c>
      <c r="AA24">
        <v>3</v>
      </c>
      <c r="AB24">
        <v>14</v>
      </c>
      <c r="AC24">
        <v>2</v>
      </c>
      <c r="AD24">
        <v>5</v>
      </c>
      <c r="AE24">
        <v>0</v>
      </c>
      <c r="AF24">
        <v>56</v>
      </c>
      <c r="AG24">
        <v>0</v>
      </c>
      <c r="AH24">
        <v>0</v>
      </c>
      <c r="AI24">
        <v>0</v>
      </c>
      <c r="AJ24">
        <v>21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0.59</v>
      </c>
      <c r="AR24">
        <v>-0.129</v>
      </c>
      <c r="AS24">
        <v>0.6</v>
      </c>
      <c r="AT24" s="2">
        <v>-8.0000000000000004E-4</v>
      </c>
      <c r="AU24">
        <v>-0.28999999999999998</v>
      </c>
      <c r="AV24">
        <v>12.5</v>
      </c>
      <c r="AW24">
        <v>25</v>
      </c>
    </row>
    <row r="25" spans="1:49" x14ac:dyDescent="0.2">
      <c r="A25" t="s">
        <v>396</v>
      </c>
      <c r="B25" t="s">
        <v>288</v>
      </c>
      <c r="C25">
        <v>128</v>
      </c>
      <c r="D25" t="s">
        <v>382</v>
      </c>
      <c r="E25" t="s">
        <v>49</v>
      </c>
      <c r="F25" t="s">
        <v>158</v>
      </c>
      <c r="G25" t="s">
        <v>88</v>
      </c>
      <c r="H25" t="s">
        <v>330</v>
      </c>
      <c r="I25" t="s">
        <v>52</v>
      </c>
      <c r="J25" t="s">
        <v>383</v>
      </c>
      <c r="K25">
        <v>5</v>
      </c>
      <c r="L25">
        <v>5</v>
      </c>
      <c r="M25">
        <v>5</v>
      </c>
      <c r="N25">
        <v>2</v>
      </c>
      <c r="O25">
        <v>2</v>
      </c>
      <c r="P25">
        <v>2</v>
      </c>
      <c r="Q25">
        <v>7</v>
      </c>
      <c r="R25">
        <v>1</v>
      </c>
      <c r="S25">
        <v>0</v>
      </c>
      <c r="T25">
        <v>3.18</v>
      </c>
      <c r="U25">
        <v>3.9</v>
      </c>
      <c r="V25">
        <v>21</v>
      </c>
      <c r="W25">
        <v>97</v>
      </c>
      <c r="X25">
        <v>64</v>
      </c>
      <c r="Y25">
        <v>12</v>
      </c>
      <c r="Z25">
        <v>12</v>
      </c>
      <c r="AA25">
        <v>3</v>
      </c>
      <c r="AB25">
        <v>9</v>
      </c>
      <c r="AC25">
        <v>5</v>
      </c>
      <c r="AD25">
        <v>1</v>
      </c>
      <c r="AE25">
        <v>0</v>
      </c>
      <c r="AF25">
        <v>54</v>
      </c>
      <c r="AG25">
        <v>0</v>
      </c>
      <c r="AH25">
        <v>0</v>
      </c>
      <c r="AI25">
        <v>0</v>
      </c>
      <c r="AJ25">
        <v>19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1.1299999999999999</v>
      </c>
      <c r="AR25">
        <v>-1.7000000000000001E-2</v>
      </c>
      <c r="AS25">
        <v>1.26</v>
      </c>
      <c r="AT25" s="2">
        <v>-1E-4</v>
      </c>
      <c r="AU25">
        <v>0.33</v>
      </c>
      <c r="AV25">
        <v>17.05</v>
      </c>
      <c r="AW25">
        <v>30</v>
      </c>
    </row>
    <row r="26" spans="1:49" x14ac:dyDescent="0.2">
      <c r="A26" t="s">
        <v>396</v>
      </c>
      <c r="B26" t="s">
        <v>288</v>
      </c>
      <c r="C26">
        <v>133</v>
      </c>
      <c r="D26" t="s">
        <v>384</v>
      </c>
      <c r="E26" t="s">
        <v>49</v>
      </c>
      <c r="F26" t="s">
        <v>157</v>
      </c>
      <c r="G26" t="s">
        <v>50</v>
      </c>
      <c r="H26" t="s">
        <v>199</v>
      </c>
      <c r="I26" t="s">
        <v>57</v>
      </c>
      <c r="K26">
        <v>4</v>
      </c>
      <c r="L26">
        <v>5.2</v>
      </c>
      <c r="M26">
        <v>3</v>
      </c>
      <c r="N26">
        <v>3</v>
      </c>
      <c r="O26">
        <v>2</v>
      </c>
      <c r="P26">
        <v>2</v>
      </c>
      <c r="Q26">
        <v>5</v>
      </c>
      <c r="R26">
        <v>1</v>
      </c>
      <c r="S26">
        <v>0</v>
      </c>
      <c r="T26">
        <v>3.18</v>
      </c>
      <c r="U26">
        <v>3.93</v>
      </c>
      <c r="V26">
        <v>23</v>
      </c>
      <c r="W26">
        <v>101</v>
      </c>
      <c r="X26">
        <v>72</v>
      </c>
      <c r="Y26">
        <v>11</v>
      </c>
      <c r="Z26">
        <v>11</v>
      </c>
      <c r="AA26">
        <v>3</v>
      </c>
      <c r="AB26">
        <v>13</v>
      </c>
      <c r="AC26">
        <v>5</v>
      </c>
      <c r="AD26">
        <v>1</v>
      </c>
      <c r="AE26">
        <v>0</v>
      </c>
      <c r="AF26">
        <v>56</v>
      </c>
      <c r="AG26">
        <v>1</v>
      </c>
      <c r="AH26">
        <v>0</v>
      </c>
      <c r="AI26">
        <v>0</v>
      </c>
      <c r="AJ26">
        <v>20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</v>
      </c>
      <c r="AQ26">
        <v>1.31</v>
      </c>
      <c r="AR26">
        <v>-9.7000000000000003E-2</v>
      </c>
      <c r="AS26">
        <v>1.47</v>
      </c>
      <c r="AT26" s="2">
        <v>-6.9999999999999999E-4</v>
      </c>
      <c r="AU26">
        <v>-0.28999999999999998</v>
      </c>
      <c r="AV26">
        <v>15.75</v>
      </c>
      <c r="AW26">
        <v>26</v>
      </c>
    </row>
    <row r="27" spans="1:49" x14ac:dyDescent="0.2">
      <c r="A27" t="s">
        <v>396</v>
      </c>
      <c r="B27" t="s">
        <v>288</v>
      </c>
      <c r="C27">
        <v>137</v>
      </c>
      <c r="D27" t="s">
        <v>385</v>
      </c>
      <c r="E27" t="s">
        <v>49</v>
      </c>
      <c r="F27" t="s">
        <v>157</v>
      </c>
      <c r="G27" t="s">
        <v>77</v>
      </c>
      <c r="H27" t="s">
        <v>386</v>
      </c>
      <c r="I27" t="s">
        <v>66</v>
      </c>
      <c r="J27" t="s">
        <v>387</v>
      </c>
      <c r="K27">
        <v>4</v>
      </c>
      <c r="L27">
        <v>7</v>
      </c>
      <c r="M27">
        <v>6</v>
      </c>
      <c r="N27">
        <v>0</v>
      </c>
      <c r="O27">
        <v>0</v>
      </c>
      <c r="P27">
        <v>2</v>
      </c>
      <c r="Q27">
        <v>5</v>
      </c>
      <c r="R27">
        <v>0</v>
      </c>
      <c r="S27">
        <v>0</v>
      </c>
      <c r="T27">
        <v>3.05</v>
      </c>
      <c r="U27">
        <v>3.87</v>
      </c>
      <c r="V27">
        <v>28</v>
      </c>
      <c r="W27">
        <v>97</v>
      </c>
      <c r="X27">
        <v>66</v>
      </c>
      <c r="Y27">
        <v>13</v>
      </c>
      <c r="Z27">
        <v>10</v>
      </c>
      <c r="AA27">
        <v>6</v>
      </c>
      <c r="AB27">
        <v>15</v>
      </c>
      <c r="AC27">
        <v>6</v>
      </c>
      <c r="AD27">
        <v>2</v>
      </c>
      <c r="AE27">
        <v>0</v>
      </c>
      <c r="AF27">
        <v>68</v>
      </c>
      <c r="AG27">
        <v>0</v>
      </c>
      <c r="AH27">
        <v>0</v>
      </c>
      <c r="AI27">
        <v>0</v>
      </c>
      <c r="AJ27">
        <v>26</v>
      </c>
      <c r="AK27">
        <v>3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0.69</v>
      </c>
      <c r="AR27">
        <v>0.215</v>
      </c>
      <c r="AS27">
        <v>1.1499999999999999</v>
      </c>
      <c r="AT27" s="2">
        <v>2.0999999999999999E-3</v>
      </c>
      <c r="AU27">
        <v>3.26</v>
      </c>
      <c r="AV27">
        <v>24.95</v>
      </c>
      <c r="AW27">
        <v>46</v>
      </c>
    </row>
    <row r="28" spans="1:49" x14ac:dyDescent="0.2">
      <c r="A28" t="s">
        <v>396</v>
      </c>
      <c r="B28" t="s">
        <v>288</v>
      </c>
      <c r="C28">
        <v>143</v>
      </c>
      <c r="D28" t="s">
        <v>388</v>
      </c>
      <c r="E28" t="s">
        <v>49</v>
      </c>
      <c r="F28" t="s">
        <v>158</v>
      </c>
      <c r="G28" t="s">
        <v>77</v>
      </c>
      <c r="H28" t="s">
        <v>97</v>
      </c>
      <c r="I28" t="s">
        <v>66</v>
      </c>
      <c r="K28">
        <v>5</v>
      </c>
      <c r="L28">
        <v>7</v>
      </c>
      <c r="M28">
        <v>7</v>
      </c>
      <c r="N28">
        <v>3</v>
      </c>
      <c r="O28">
        <v>3</v>
      </c>
      <c r="P28">
        <v>0</v>
      </c>
      <c r="Q28">
        <v>8</v>
      </c>
      <c r="R28">
        <v>1</v>
      </c>
      <c r="S28">
        <v>0</v>
      </c>
      <c r="T28">
        <v>3.08</v>
      </c>
      <c r="U28">
        <v>3.82</v>
      </c>
      <c r="V28">
        <v>28</v>
      </c>
      <c r="W28">
        <v>89</v>
      </c>
      <c r="X28">
        <v>69</v>
      </c>
      <c r="Y28">
        <v>12</v>
      </c>
      <c r="Z28">
        <v>13</v>
      </c>
      <c r="AA28">
        <v>7</v>
      </c>
      <c r="AB28">
        <v>13</v>
      </c>
      <c r="AC28">
        <v>4</v>
      </c>
      <c r="AD28">
        <v>2</v>
      </c>
      <c r="AE28">
        <v>0</v>
      </c>
      <c r="AF28">
        <v>59</v>
      </c>
      <c r="AG28">
        <v>0</v>
      </c>
      <c r="AH28">
        <v>0</v>
      </c>
      <c r="AI28">
        <v>0</v>
      </c>
      <c r="AJ28">
        <v>28</v>
      </c>
      <c r="AK28">
        <v>2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0.67</v>
      </c>
      <c r="AR28">
        <v>-8.4000000000000005E-2</v>
      </c>
      <c r="AS28">
        <v>0.97</v>
      </c>
      <c r="AT28" s="2">
        <v>-6.9999999999999999E-4</v>
      </c>
      <c r="AU28">
        <v>0.26</v>
      </c>
      <c r="AV28">
        <v>21.55</v>
      </c>
      <c r="AW28">
        <v>40</v>
      </c>
    </row>
    <row r="29" spans="1:49" x14ac:dyDescent="0.2">
      <c r="A29" t="s">
        <v>396</v>
      </c>
      <c r="B29" t="s">
        <v>288</v>
      </c>
      <c r="C29">
        <v>149</v>
      </c>
      <c r="D29" t="s">
        <v>389</v>
      </c>
      <c r="E29" t="s">
        <v>49</v>
      </c>
      <c r="F29" t="s">
        <v>157</v>
      </c>
      <c r="G29" t="s">
        <v>59</v>
      </c>
      <c r="H29" t="s">
        <v>254</v>
      </c>
      <c r="I29" t="s">
        <v>85</v>
      </c>
      <c r="J29" t="s">
        <v>390</v>
      </c>
      <c r="K29">
        <v>4</v>
      </c>
      <c r="L29">
        <v>8</v>
      </c>
      <c r="M29">
        <v>6</v>
      </c>
      <c r="N29">
        <v>2</v>
      </c>
      <c r="O29">
        <v>2</v>
      </c>
      <c r="P29">
        <v>0</v>
      </c>
      <c r="Q29">
        <v>13</v>
      </c>
      <c r="R29">
        <v>1</v>
      </c>
      <c r="S29">
        <v>0</v>
      </c>
      <c r="T29">
        <v>3.04</v>
      </c>
      <c r="U29">
        <v>3.72</v>
      </c>
      <c r="V29">
        <v>30</v>
      </c>
      <c r="W29">
        <v>100</v>
      </c>
      <c r="X29">
        <v>73</v>
      </c>
      <c r="Y29">
        <v>23</v>
      </c>
      <c r="Z29">
        <v>23</v>
      </c>
      <c r="AA29">
        <v>9</v>
      </c>
      <c r="AB29">
        <v>8</v>
      </c>
      <c r="AC29">
        <v>2</v>
      </c>
      <c r="AD29">
        <v>1</v>
      </c>
      <c r="AE29">
        <v>0</v>
      </c>
      <c r="AF29">
        <v>75</v>
      </c>
      <c r="AG29">
        <v>0</v>
      </c>
      <c r="AH29">
        <v>0</v>
      </c>
      <c r="AI29">
        <v>0</v>
      </c>
      <c r="AJ29">
        <v>30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0.39</v>
      </c>
      <c r="AR29">
        <v>0.18099999999999999</v>
      </c>
      <c r="AS29">
        <v>0.21</v>
      </c>
      <c r="AT29" s="2">
        <v>5.9999999999999995E-4</v>
      </c>
      <c r="AU29">
        <v>1.92</v>
      </c>
      <c r="AV29">
        <v>40.4</v>
      </c>
      <c r="AW29">
        <v>67</v>
      </c>
    </row>
    <row r="30" spans="1:49" x14ac:dyDescent="0.2">
      <c r="A30" t="s">
        <v>396</v>
      </c>
      <c r="B30" t="s">
        <v>288</v>
      </c>
      <c r="C30">
        <v>155</v>
      </c>
      <c r="D30" t="s">
        <v>391</v>
      </c>
      <c r="E30" t="s">
        <v>49</v>
      </c>
      <c r="F30" t="s">
        <v>158</v>
      </c>
      <c r="G30" t="s">
        <v>117</v>
      </c>
      <c r="H30" t="s">
        <v>189</v>
      </c>
      <c r="I30" t="s">
        <v>57</v>
      </c>
      <c r="K30">
        <v>6</v>
      </c>
      <c r="L30">
        <v>6</v>
      </c>
      <c r="M30">
        <v>3</v>
      </c>
      <c r="N30">
        <v>1</v>
      </c>
      <c r="O30">
        <v>1</v>
      </c>
      <c r="P30">
        <v>1</v>
      </c>
      <c r="Q30">
        <v>6</v>
      </c>
      <c r="R30">
        <v>0</v>
      </c>
      <c r="S30">
        <v>0</v>
      </c>
      <c r="T30">
        <v>2.99</v>
      </c>
      <c r="U30">
        <v>3.65</v>
      </c>
      <c r="V30">
        <v>22</v>
      </c>
      <c r="W30">
        <v>88</v>
      </c>
      <c r="X30">
        <v>62</v>
      </c>
      <c r="Y30">
        <v>15</v>
      </c>
      <c r="Z30">
        <v>16</v>
      </c>
      <c r="AA30">
        <v>6</v>
      </c>
      <c r="AB30">
        <v>9</v>
      </c>
      <c r="AC30">
        <v>2</v>
      </c>
      <c r="AD30">
        <v>4</v>
      </c>
      <c r="AE30">
        <v>0</v>
      </c>
      <c r="AF30">
        <v>67</v>
      </c>
      <c r="AG30">
        <v>0</v>
      </c>
      <c r="AH30">
        <v>0</v>
      </c>
      <c r="AI30">
        <v>0</v>
      </c>
      <c r="AJ30">
        <v>21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0.9</v>
      </c>
      <c r="AR30">
        <v>0.22</v>
      </c>
      <c r="AS30">
        <v>0.02</v>
      </c>
      <c r="AT30" s="2">
        <v>0</v>
      </c>
      <c r="AU30">
        <v>1.78</v>
      </c>
      <c r="AV30">
        <v>21.1</v>
      </c>
      <c r="AW30">
        <v>37</v>
      </c>
    </row>
    <row r="31" spans="1:49" x14ac:dyDescent="0.2">
      <c r="A31" t="s">
        <v>396</v>
      </c>
      <c r="B31" t="s">
        <v>288</v>
      </c>
      <c r="C31">
        <v>160</v>
      </c>
      <c r="D31" t="s">
        <v>392</v>
      </c>
      <c r="E31" t="s">
        <v>49</v>
      </c>
      <c r="F31" t="s">
        <v>158</v>
      </c>
      <c r="G31" t="s">
        <v>50</v>
      </c>
      <c r="H31" t="s">
        <v>393</v>
      </c>
      <c r="I31" t="s">
        <v>52</v>
      </c>
      <c r="K31">
        <v>4</v>
      </c>
      <c r="L31">
        <v>5</v>
      </c>
      <c r="M31">
        <v>4</v>
      </c>
      <c r="N31">
        <v>1</v>
      </c>
      <c r="O31">
        <v>1</v>
      </c>
      <c r="P31">
        <v>0</v>
      </c>
      <c r="Q31">
        <v>4</v>
      </c>
      <c r="R31">
        <v>0</v>
      </c>
      <c r="S31">
        <v>0</v>
      </c>
      <c r="T31">
        <v>2.96</v>
      </c>
      <c r="U31">
        <v>3.59</v>
      </c>
      <c r="V31">
        <v>19</v>
      </c>
      <c r="W31">
        <v>73</v>
      </c>
      <c r="X31">
        <v>52</v>
      </c>
      <c r="Y31">
        <v>12</v>
      </c>
      <c r="Z31">
        <v>11</v>
      </c>
      <c r="AA31">
        <v>10</v>
      </c>
      <c r="AB31">
        <v>5</v>
      </c>
      <c r="AC31">
        <v>0</v>
      </c>
      <c r="AD31">
        <v>2</v>
      </c>
      <c r="AE31">
        <v>0</v>
      </c>
      <c r="AF31">
        <v>59</v>
      </c>
      <c r="AG31">
        <v>0</v>
      </c>
      <c r="AH31">
        <v>1</v>
      </c>
      <c r="AI31">
        <v>0</v>
      </c>
      <c r="AJ31">
        <v>18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1.1200000000000001</v>
      </c>
      <c r="AR31">
        <v>0.14699999999999999</v>
      </c>
      <c r="AS31">
        <v>0.01</v>
      </c>
      <c r="AT31" s="2">
        <v>0</v>
      </c>
      <c r="AU31">
        <v>1.32</v>
      </c>
      <c r="AV31">
        <v>14.85</v>
      </c>
      <c r="AW31">
        <v>24</v>
      </c>
    </row>
    <row r="32" spans="1:49" x14ac:dyDescent="0.2">
      <c r="A32" t="s">
        <v>397</v>
      </c>
      <c r="H32" t="s">
        <v>394</v>
      </c>
      <c r="J32" t="s">
        <v>395</v>
      </c>
      <c r="K32">
        <v>5</v>
      </c>
      <c r="L32">
        <v>191.1</v>
      </c>
      <c r="M32">
        <v>138</v>
      </c>
      <c r="N32">
        <v>65</v>
      </c>
      <c r="O32">
        <v>63</v>
      </c>
      <c r="P32">
        <v>44</v>
      </c>
      <c r="Q32">
        <v>190</v>
      </c>
      <c r="R32">
        <v>25</v>
      </c>
      <c r="S32">
        <v>5</v>
      </c>
      <c r="T32">
        <v>2.96</v>
      </c>
      <c r="U32">
        <v>3.59</v>
      </c>
      <c r="V32">
        <v>741</v>
      </c>
      <c r="W32">
        <v>2807</v>
      </c>
      <c r="X32" s="3">
        <v>0.67</v>
      </c>
      <c r="Y32" s="3">
        <v>0.15</v>
      </c>
      <c r="Z32" s="3">
        <v>0.13</v>
      </c>
      <c r="AA32">
        <v>0.53</v>
      </c>
      <c r="AC32" s="3">
        <v>0.24</v>
      </c>
      <c r="AD32" s="3">
        <v>0.1</v>
      </c>
      <c r="AE32">
        <v>0</v>
      </c>
      <c r="AF32">
        <v>61</v>
      </c>
      <c r="AG32">
        <v>6</v>
      </c>
      <c r="AH32">
        <v>5</v>
      </c>
      <c r="AI32">
        <v>0</v>
      </c>
      <c r="AJ32">
        <v>688</v>
      </c>
      <c r="AK32">
        <v>29</v>
      </c>
      <c r="AL32">
        <v>2</v>
      </c>
      <c r="AM32">
        <v>0</v>
      </c>
      <c r="AN32">
        <v>10</v>
      </c>
      <c r="AO32">
        <v>2</v>
      </c>
      <c r="AP32">
        <v>3</v>
      </c>
      <c r="AQ32">
        <v>0.82</v>
      </c>
      <c r="AR32">
        <v>1.4390000000000001</v>
      </c>
      <c r="AS32">
        <v>0.81</v>
      </c>
      <c r="AT32" s="2">
        <v>4.3E-3</v>
      </c>
      <c r="AU32">
        <v>24.65</v>
      </c>
      <c r="AV32">
        <v>616.29999999999995</v>
      </c>
      <c r="AW32">
        <v>1093</v>
      </c>
    </row>
  </sheetData>
  <hyperlinks>
    <hyperlink ref="F1" r:id="rId1" xr:uid="{FED63291-B659-2C41-8D2F-E49895D478FE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1152-C21B-9A46-8849-563663E0444D}">
  <dimension ref="A1:AV34"/>
  <sheetViews>
    <sheetView workbookViewId="0">
      <selection activeCell="G37" sqref="G37"/>
    </sheetView>
  </sheetViews>
  <sheetFormatPr baseColWidth="10" defaultRowHeight="16" x14ac:dyDescent="0.2"/>
  <cols>
    <col min="1" max="1" width="13" bestFit="1" customWidth="1"/>
  </cols>
  <sheetData>
    <row r="1" spans="1:48" x14ac:dyDescent="0.2">
      <c r="A1" s="6" t="s">
        <v>159</v>
      </c>
      <c r="B1" t="s">
        <v>0</v>
      </c>
      <c r="C1" t="s">
        <v>1</v>
      </c>
      <c r="D1" t="s">
        <v>2</v>
      </c>
      <c r="E1" s="4" t="s">
        <v>156</v>
      </c>
      <c r="F1" t="s">
        <v>3</v>
      </c>
      <c r="G1" t="s">
        <v>4</v>
      </c>
      <c r="H1" t="s">
        <v>5</v>
      </c>
      <c r="I1" t="s">
        <v>6</v>
      </c>
      <c r="J1" t="s">
        <v>222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</row>
    <row r="2" spans="1:48" x14ac:dyDescent="0.2">
      <c r="A2" s="6" t="s">
        <v>283</v>
      </c>
      <c r="B2">
        <v>3</v>
      </c>
      <c r="C2" t="s">
        <v>223</v>
      </c>
      <c r="D2" t="s">
        <v>49</v>
      </c>
      <c r="E2" t="s">
        <v>157</v>
      </c>
      <c r="F2" t="s">
        <v>50</v>
      </c>
      <c r="G2" t="s">
        <v>224</v>
      </c>
      <c r="H2" t="s">
        <v>52</v>
      </c>
      <c r="I2" t="s">
        <v>61</v>
      </c>
      <c r="J2">
        <v>99</v>
      </c>
      <c r="K2">
        <v>5</v>
      </c>
      <c r="L2">
        <v>4</v>
      </c>
      <c r="M2">
        <v>2</v>
      </c>
      <c r="N2">
        <v>2</v>
      </c>
      <c r="O2">
        <v>1</v>
      </c>
      <c r="P2">
        <v>2</v>
      </c>
      <c r="Q2">
        <v>0</v>
      </c>
      <c r="R2">
        <v>1</v>
      </c>
      <c r="S2">
        <v>3.6</v>
      </c>
      <c r="T2">
        <v>3.51</v>
      </c>
      <c r="U2">
        <v>21</v>
      </c>
      <c r="V2">
        <v>76</v>
      </c>
      <c r="W2">
        <v>49</v>
      </c>
      <c r="X2">
        <v>9</v>
      </c>
      <c r="Y2">
        <v>7</v>
      </c>
      <c r="Z2">
        <v>5</v>
      </c>
      <c r="AA2">
        <v>12</v>
      </c>
      <c r="AB2">
        <v>2</v>
      </c>
      <c r="AC2">
        <v>1</v>
      </c>
      <c r="AD2">
        <v>0</v>
      </c>
      <c r="AE2">
        <v>52</v>
      </c>
      <c r="AF2">
        <v>0</v>
      </c>
      <c r="AG2">
        <v>0</v>
      </c>
      <c r="AH2">
        <v>0</v>
      </c>
      <c r="AI2">
        <v>19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0.14000000000000001</v>
      </c>
      <c r="AQ2">
        <v>2.4E-2</v>
      </c>
      <c r="AR2">
        <v>0.14000000000000001</v>
      </c>
      <c r="AS2" s="2">
        <v>1E-4</v>
      </c>
      <c r="AT2">
        <v>0.45</v>
      </c>
      <c r="AU2">
        <v>11.65</v>
      </c>
      <c r="AV2">
        <v>21</v>
      </c>
    </row>
    <row r="3" spans="1:48" x14ac:dyDescent="0.2">
      <c r="A3" s="6" t="s">
        <v>283</v>
      </c>
      <c r="B3">
        <v>8</v>
      </c>
      <c r="C3" t="s">
        <v>225</v>
      </c>
      <c r="D3" t="s">
        <v>49</v>
      </c>
      <c r="E3" t="s">
        <v>158</v>
      </c>
      <c r="F3" t="s">
        <v>165</v>
      </c>
      <c r="G3" t="s">
        <v>81</v>
      </c>
      <c r="H3" t="s">
        <v>52</v>
      </c>
      <c r="J3">
        <v>5</v>
      </c>
      <c r="K3">
        <v>4.2</v>
      </c>
      <c r="L3">
        <v>2</v>
      </c>
      <c r="M3">
        <v>2</v>
      </c>
      <c r="N3">
        <v>2</v>
      </c>
      <c r="O3">
        <v>3</v>
      </c>
      <c r="P3">
        <v>2</v>
      </c>
      <c r="Q3">
        <v>0</v>
      </c>
      <c r="R3">
        <v>0</v>
      </c>
      <c r="S3">
        <v>3.72</v>
      </c>
      <c r="T3">
        <v>3.84</v>
      </c>
      <c r="U3">
        <v>19</v>
      </c>
      <c r="V3">
        <v>91</v>
      </c>
      <c r="W3">
        <v>51</v>
      </c>
      <c r="X3">
        <v>14</v>
      </c>
      <c r="Y3">
        <v>9</v>
      </c>
      <c r="Z3">
        <v>5</v>
      </c>
      <c r="AA3">
        <v>9</v>
      </c>
      <c r="AB3">
        <v>4</v>
      </c>
      <c r="AC3">
        <v>2</v>
      </c>
      <c r="AD3">
        <v>0</v>
      </c>
      <c r="AE3">
        <v>51</v>
      </c>
      <c r="AF3">
        <v>1</v>
      </c>
      <c r="AG3">
        <v>0</v>
      </c>
      <c r="AH3">
        <v>0</v>
      </c>
      <c r="AI3">
        <v>16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1.18</v>
      </c>
      <c r="AQ3">
        <v>0.17499999999999999</v>
      </c>
      <c r="AR3">
        <v>1.17</v>
      </c>
      <c r="AS3" s="2">
        <v>1.1000000000000001E-3</v>
      </c>
      <c r="AT3">
        <v>1.58</v>
      </c>
      <c r="AU3">
        <v>7.5</v>
      </c>
      <c r="AV3">
        <v>14</v>
      </c>
    </row>
    <row r="4" spans="1:48" x14ac:dyDescent="0.2">
      <c r="A4" s="6" t="s">
        <v>283</v>
      </c>
      <c r="B4">
        <v>14</v>
      </c>
      <c r="C4" t="s">
        <v>226</v>
      </c>
      <c r="D4" t="s">
        <v>49</v>
      </c>
      <c r="E4" t="s">
        <v>157</v>
      </c>
      <c r="F4" t="s">
        <v>227</v>
      </c>
      <c r="G4" t="s">
        <v>174</v>
      </c>
      <c r="H4" t="s">
        <v>66</v>
      </c>
      <c r="J4">
        <v>6</v>
      </c>
      <c r="K4">
        <v>6.1</v>
      </c>
      <c r="L4">
        <v>6</v>
      </c>
      <c r="M4">
        <v>3</v>
      </c>
      <c r="N4">
        <v>3</v>
      </c>
      <c r="O4">
        <v>3</v>
      </c>
      <c r="P4">
        <v>2</v>
      </c>
      <c r="Q4">
        <v>1</v>
      </c>
      <c r="R4">
        <v>0</v>
      </c>
      <c r="S4">
        <v>3.94</v>
      </c>
      <c r="T4">
        <v>4.68</v>
      </c>
      <c r="U4">
        <v>25</v>
      </c>
      <c r="V4">
        <v>90</v>
      </c>
      <c r="W4">
        <v>59</v>
      </c>
      <c r="X4">
        <v>15</v>
      </c>
      <c r="Y4">
        <v>8</v>
      </c>
      <c r="Z4">
        <v>8</v>
      </c>
      <c r="AA4">
        <v>12</v>
      </c>
      <c r="AB4">
        <v>7</v>
      </c>
      <c r="AC4">
        <v>1</v>
      </c>
      <c r="AD4">
        <v>0</v>
      </c>
      <c r="AE4">
        <v>48</v>
      </c>
      <c r="AF4">
        <v>0</v>
      </c>
      <c r="AG4">
        <v>1</v>
      </c>
      <c r="AH4">
        <v>0</v>
      </c>
      <c r="AI4">
        <v>21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1.0900000000000001</v>
      </c>
      <c r="AQ4">
        <v>-0.17699999999999999</v>
      </c>
      <c r="AR4">
        <v>1.1599999999999999</v>
      </c>
      <c r="AS4" s="2">
        <v>-1.1000000000000001E-3</v>
      </c>
      <c r="AT4">
        <v>-0.53</v>
      </c>
      <c r="AU4">
        <v>6.85</v>
      </c>
      <c r="AV4">
        <v>20</v>
      </c>
    </row>
    <row r="5" spans="1:48" x14ac:dyDescent="0.2">
      <c r="A5" s="6" t="s">
        <v>283</v>
      </c>
      <c r="B5">
        <v>19</v>
      </c>
      <c r="C5" t="s">
        <v>228</v>
      </c>
      <c r="D5" t="s">
        <v>49</v>
      </c>
      <c r="E5" t="s">
        <v>157</v>
      </c>
      <c r="F5" t="s">
        <v>64</v>
      </c>
      <c r="G5" t="s">
        <v>166</v>
      </c>
      <c r="H5" t="s">
        <v>57</v>
      </c>
      <c r="I5" t="s">
        <v>67</v>
      </c>
      <c r="J5">
        <v>4</v>
      </c>
      <c r="K5">
        <v>6</v>
      </c>
      <c r="L5">
        <v>4</v>
      </c>
      <c r="M5">
        <v>3</v>
      </c>
      <c r="N5">
        <v>1</v>
      </c>
      <c r="O5">
        <v>3</v>
      </c>
      <c r="P5">
        <v>4</v>
      </c>
      <c r="Q5">
        <v>0</v>
      </c>
      <c r="R5">
        <v>0</v>
      </c>
      <c r="S5">
        <v>3.27</v>
      </c>
      <c r="T5">
        <v>4.29</v>
      </c>
      <c r="U5">
        <v>25</v>
      </c>
      <c r="V5">
        <v>98</v>
      </c>
      <c r="W5">
        <v>59</v>
      </c>
      <c r="X5">
        <v>17</v>
      </c>
      <c r="Y5">
        <v>3</v>
      </c>
      <c r="Z5">
        <v>9</v>
      </c>
      <c r="AA5">
        <v>9</v>
      </c>
      <c r="AB5">
        <v>2</v>
      </c>
      <c r="AC5">
        <v>1</v>
      </c>
      <c r="AD5">
        <v>0</v>
      </c>
      <c r="AE5">
        <v>57</v>
      </c>
      <c r="AF5">
        <v>1</v>
      </c>
      <c r="AG5">
        <v>1</v>
      </c>
      <c r="AH5">
        <v>0</v>
      </c>
      <c r="AI5">
        <v>21</v>
      </c>
      <c r="AJ5">
        <v>0</v>
      </c>
      <c r="AK5">
        <v>0</v>
      </c>
      <c r="AL5">
        <v>0</v>
      </c>
      <c r="AM5">
        <v>1</v>
      </c>
      <c r="AN5">
        <v>0</v>
      </c>
      <c r="AO5">
        <v>1</v>
      </c>
      <c r="AP5">
        <v>0.81</v>
      </c>
      <c r="AQ5">
        <v>-8.8999999999999996E-2</v>
      </c>
      <c r="AR5">
        <v>0.7</v>
      </c>
      <c r="AS5" s="2">
        <v>-5.0000000000000001E-4</v>
      </c>
      <c r="AT5">
        <v>-0.09</v>
      </c>
      <c r="AU5">
        <v>15.3</v>
      </c>
      <c r="AV5">
        <v>31</v>
      </c>
    </row>
    <row r="6" spans="1:48" x14ac:dyDescent="0.2">
      <c r="A6" s="6" t="s">
        <v>283</v>
      </c>
      <c r="B6">
        <v>24</v>
      </c>
      <c r="C6" t="s">
        <v>229</v>
      </c>
      <c r="D6" t="s">
        <v>49</v>
      </c>
      <c r="E6" t="s">
        <v>158</v>
      </c>
      <c r="F6" t="s">
        <v>173</v>
      </c>
      <c r="G6" t="s">
        <v>199</v>
      </c>
      <c r="H6" t="s">
        <v>57</v>
      </c>
      <c r="J6">
        <v>5</v>
      </c>
      <c r="K6">
        <v>6</v>
      </c>
      <c r="L6">
        <v>3</v>
      </c>
      <c r="M6">
        <v>3</v>
      </c>
      <c r="N6">
        <v>3</v>
      </c>
      <c r="O6">
        <v>5</v>
      </c>
      <c r="P6">
        <v>7</v>
      </c>
      <c r="Q6">
        <v>0</v>
      </c>
      <c r="R6">
        <v>0</v>
      </c>
      <c r="S6">
        <v>3.54</v>
      </c>
      <c r="T6">
        <v>4.08</v>
      </c>
      <c r="U6">
        <v>25</v>
      </c>
      <c r="V6">
        <v>98</v>
      </c>
      <c r="W6">
        <v>62</v>
      </c>
      <c r="X6">
        <v>15</v>
      </c>
      <c r="Y6">
        <v>9</v>
      </c>
      <c r="Z6">
        <v>4</v>
      </c>
      <c r="AA6">
        <v>9</v>
      </c>
      <c r="AB6">
        <v>4</v>
      </c>
      <c r="AC6">
        <v>2</v>
      </c>
      <c r="AD6">
        <v>0</v>
      </c>
      <c r="AE6">
        <v>56</v>
      </c>
      <c r="AF6">
        <v>0</v>
      </c>
      <c r="AG6">
        <v>0</v>
      </c>
      <c r="AH6">
        <v>0</v>
      </c>
      <c r="AI6">
        <v>20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0.84</v>
      </c>
      <c r="AQ6">
        <v>-8.7999999999999995E-2</v>
      </c>
      <c r="AR6">
        <v>0.72</v>
      </c>
      <c r="AS6" s="2">
        <v>-5.0000000000000001E-4</v>
      </c>
      <c r="AT6">
        <v>-0.21</v>
      </c>
      <c r="AU6">
        <v>16.7</v>
      </c>
      <c r="AV6">
        <v>34</v>
      </c>
    </row>
    <row r="7" spans="1:48" x14ac:dyDescent="0.2">
      <c r="A7" s="6" t="s">
        <v>283</v>
      </c>
      <c r="B7">
        <v>30</v>
      </c>
      <c r="C7" t="s">
        <v>230</v>
      </c>
      <c r="D7" t="s">
        <v>49</v>
      </c>
      <c r="E7" t="s">
        <v>157</v>
      </c>
      <c r="F7" t="s">
        <v>59</v>
      </c>
      <c r="G7" t="s">
        <v>166</v>
      </c>
      <c r="H7" t="s">
        <v>66</v>
      </c>
      <c r="I7" t="s">
        <v>75</v>
      </c>
      <c r="J7">
        <v>5</v>
      </c>
      <c r="K7">
        <v>6.1</v>
      </c>
      <c r="L7">
        <v>9</v>
      </c>
      <c r="M7">
        <v>4</v>
      </c>
      <c r="N7">
        <v>4</v>
      </c>
      <c r="O7">
        <v>0</v>
      </c>
      <c r="P7">
        <v>3</v>
      </c>
      <c r="Q7">
        <v>1</v>
      </c>
      <c r="R7">
        <v>0</v>
      </c>
      <c r="S7">
        <v>3.93</v>
      </c>
      <c r="T7">
        <v>4.0999999999999996</v>
      </c>
      <c r="U7">
        <v>28</v>
      </c>
      <c r="V7">
        <v>98</v>
      </c>
      <c r="W7">
        <v>71</v>
      </c>
      <c r="X7">
        <v>20</v>
      </c>
      <c r="Y7">
        <v>4</v>
      </c>
      <c r="Z7">
        <v>14</v>
      </c>
      <c r="AA7">
        <v>11</v>
      </c>
      <c r="AB7">
        <v>3</v>
      </c>
      <c r="AC7">
        <v>1</v>
      </c>
      <c r="AD7">
        <v>0</v>
      </c>
      <c r="AE7">
        <v>42</v>
      </c>
      <c r="AF7">
        <v>2</v>
      </c>
      <c r="AG7">
        <v>0</v>
      </c>
      <c r="AH7">
        <v>0</v>
      </c>
      <c r="AI7">
        <v>27</v>
      </c>
      <c r="AJ7">
        <v>2</v>
      </c>
      <c r="AK7">
        <v>0</v>
      </c>
      <c r="AL7">
        <v>0</v>
      </c>
      <c r="AM7">
        <v>0</v>
      </c>
      <c r="AN7">
        <v>0</v>
      </c>
      <c r="AO7">
        <v>0</v>
      </c>
      <c r="AP7">
        <v>0.97</v>
      </c>
      <c r="AQ7">
        <v>-0.1</v>
      </c>
      <c r="AR7">
        <v>1.1200000000000001</v>
      </c>
      <c r="AS7" s="2">
        <v>-6.9999999999999999E-4</v>
      </c>
      <c r="AT7">
        <v>-1.24</v>
      </c>
      <c r="AU7">
        <v>6.85</v>
      </c>
      <c r="AV7">
        <v>16</v>
      </c>
    </row>
    <row r="8" spans="1:48" x14ac:dyDescent="0.2">
      <c r="A8" s="6" t="s">
        <v>283</v>
      </c>
      <c r="B8">
        <v>35</v>
      </c>
      <c r="C8" t="s">
        <v>231</v>
      </c>
      <c r="D8" t="s">
        <v>49</v>
      </c>
      <c r="E8" t="s">
        <v>158</v>
      </c>
      <c r="F8" t="s">
        <v>55</v>
      </c>
      <c r="G8" t="s">
        <v>81</v>
      </c>
      <c r="H8" t="s">
        <v>66</v>
      </c>
      <c r="J8">
        <v>8</v>
      </c>
      <c r="K8">
        <v>7</v>
      </c>
      <c r="L8">
        <v>5</v>
      </c>
      <c r="M8">
        <v>1</v>
      </c>
      <c r="N8">
        <v>1</v>
      </c>
      <c r="O8">
        <v>0</v>
      </c>
      <c r="P8">
        <v>5</v>
      </c>
      <c r="Q8">
        <v>1</v>
      </c>
      <c r="R8">
        <v>0</v>
      </c>
      <c r="S8">
        <v>3.48</v>
      </c>
      <c r="T8">
        <v>4.01</v>
      </c>
      <c r="U8">
        <v>23</v>
      </c>
      <c r="V8">
        <v>95</v>
      </c>
      <c r="W8">
        <v>69</v>
      </c>
      <c r="X8">
        <v>21</v>
      </c>
      <c r="Y8">
        <v>7</v>
      </c>
      <c r="Z8">
        <v>5</v>
      </c>
      <c r="AA8">
        <v>13</v>
      </c>
      <c r="AB8">
        <v>4</v>
      </c>
      <c r="AC8">
        <v>2</v>
      </c>
      <c r="AD8">
        <v>0</v>
      </c>
      <c r="AE8">
        <v>68</v>
      </c>
      <c r="AF8">
        <v>0</v>
      </c>
      <c r="AG8">
        <v>0</v>
      </c>
      <c r="AH8">
        <v>0</v>
      </c>
      <c r="AI8">
        <v>23</v>
      </c>
      <c r="AJ8">
        <v>0</v>
      </c>
      <c r="AK8">
        <v>0</v>
      </c>
      <c r="AL8">
        <v>0</v>
      </c>
      <c r="AM8">
        <v>2</v>
      </c>
      <c r="AN8">
        <v>0</v>
      </c>
      <c r="AO8">
        <v>0</v>
      </c>
      <c r="AP8">
        <v>1.02</v>
      </c>
      <c r="AQ8">
        <v>0.28599999999999998</v>
      </c>
      <c r="AR8">
        <v>0.87</v>
      </c>
      <c r="AS8" s="2">
        <v>1.5E-3</v>
      </c>
      <c r="AT8">
        <v>2.2599999999999998</v>
      </c>
      <c r="AU8">
        <v>20.75</v>
      </c>
      <c r="AV8">
        <v>37</v>
      </c>
    </row>
    <row r="9" spans="1:48" x14ac:dyDescent="0.2">
      <c r="A9" s="6" t="s">
        <v>283</v>
      </c>
      <c r="B9">
        <v>40</v>
      </c>
      <c r="C9" t="s">
        <v>232</v>
      </c>
      <c r="D9" t="s">
        <v>49</v>
      </c>
      <c r="E9" t="s">
        <v>157</v>
      </c>
      <c r="F9" t="s">
        <v>179</v>
      </c>
      <c r="G9" t="s">
        <v>233</v>
      </c>
      <c r="H9" t="s">
        <v>57</v>
      </c>
      <c r="I9" t="s">
        <v>82</v>
      </c>
      <c r="J9">
        <v>5</v>
      </c>
      <c r="K9">
        <v>6</v>
      </c>
      <c r="L9">
        <v>6</v>
      </c>
      <c r="M9">
        <v>2</v>
      </c>
      <c r="N9">
        <v>2</v>
      </c>
      <c r="O9">
        <v>4</v>
      </c>
      <c r="P9">
        <v>3</v>
      </c>
      <c r="Q9">
        <v>0</v>
      </c>
      <c r="R9">
        <v>0</v>
      </c>
      <c r="S9">
        <v>3.42</v>
      </c>
      <c r="T9">
        <v>4.0199999999999996</v>
      </c>
      <c r="U9">
        <v>26</v>
      </c>
      <c r="V9">
        <v>95</v>
      </c>
      <c r="W9">
        <v>59</v>
      </c>
      <c r="X9">
        <v>9</v>
      </c>
      <c r="Y9">
        <v>7</v>
      </c>
      <c r="Z9">
        <v>7</v>
      </c>
      <c r="AA9">
        <v>12</v>
      </c>
      <c r="AB9">
        <v>4</v>
      </c>
      <c r="AC9">
        <v>1</v>
      </c>
      <c r="AD9">
        <v>0</v>
      </c>
      <c r="AE9">
        <v>51</v>
      </c>
      <c r="AF9">
        <v>1</v>
      </c>
      <c r="AG9">
        <v>0</v>
      </c>
      <c r="AH9">
        <v>0</v>
      </c>
      <c r="AI9">
        <v>20</v>
      </c>
      <c r="AJ9">
        <v>1</v>
      </c>
      <c r="AK9">
        <v>0</v>
      </c>
      <c r="AL9">
        <v>0</v>
      </c>
      <c r="AM9">
        <v>1</v>
      </c>
      <c r="AN9">
        <v>2</v>
      </c>
      <c r="AO9">
        <v>0</v>
      </c>
      <c r="AP9">
        <v>1.29</v>
      </c>
      <c r="AQ9">
        <v>2.9000000000000001E-2</v>
      </c>
      <c r="AR9">
        <v>1.06</v>
      </c>
      <c r="AS9" s="2">
        <v>1E-4</v>
      </c>
      <c r="AT9">
        <v>0.88</v>
      </c>
      <c r="AU9">
        <v>9.5</v>
      </c>
      <c r="AV9">
        <v>25</v>
      </c>
    </row>
    <row r="10" spans="1:48" x14ac:dyDescent="0.2">
      <c r="A10" s="6" t="s">
        <v>283</v>
      </c>
      <c r="B10">
        <v>45</v>
      </c>
      <c r="C10" t="s">
        <v>234</v>
      </c>
      <c r="D10" t="s">
        <v>49</v>
      </c>
      <c r="E10" t="s">
        <v>158</v>
      </c>
      <c r="F10" t="s">
        <v>50</v>
      </c>
      <c r="G10" t="s">
        <v>235</v>
      </c>
      <c r="H10" t="s">
        <v>66</v>
      </c>
      <c r="I10" t="s">
        <v>86</v>
      </c>
      <c r="J10">
        <v>5</v>
      </c>
      <c r="K10">
        <v>6.1</v>
      </c>
      <c r="L10">
        <v>6</v>
      </c>
      <c r="M10">
        <v>3</v>
      </c>
      <c r="N10">
        <v>3</v>
      </c>
      <c r="O10">
        <v>0</v>
      </c>
      <c r="P10">
        <v>5</v>
      </c>
      <c r="Q10">
        <v>0</v>
      </c>
      <c r="R10">
        <v>2</v>
      </c>
      <c r="S10">
        <v>3.52</v>
      </c>
      <c r="T10">
        <v>3.84</v>
      </c>
      <c r="U10">
        <v>26</v>
      </c>
      <c r="V10">
        <v>97</v>
      </c>
      <c r="W10">
        <v>66</v>
      </c>
      <c r="X10">
        <v>21</v>
      </c>
      <c r="Y10">
        <v>5</v>
      </c>
      <c r="Z10">
        <v>6</v>
      </c>
      <c r="AA10">
        <v>13</v>
      </c>
      <c r="AB10">
        <v>7</v>
      </c>
      <c r="AC10">
        <v>2</v>
      </c>
      <c r="AD10">
        <v>0</v>
      </c>
      <c r="AE10">
        <v>54</v>
      </c>
      <c r="AF10">
        <v>0</v>
      </c>
      <c r="AG10">
        <v>0</v>
      </c>
      <c r="AH10">
        <v>0</v>
      </c>
      <c r="AI10">
        <v>24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0.74</v>
      </c>
      <c r="AQ10">
        <v>4.4999999999999998E-2</v>
      </c>
      <c r="AR10">
        <v>0.54</v>
      </c>
      <c r="AS10" s="2">
        <v>2.0000000000000001E-4</v>
      </c>
      <c r="AT10">
        <v>0.38</v>
      </c>
      <c r="AU10">
        <v>17.45</v>
      </c>
      <c r="AV10">
        <v>35</v>
      </c>
    </row>
    <row r="11" spans="1:48" x14ac:dyDescent="0.2">
      <c r="A11" s="6" t="s">
        <v>283</v>
      </c>
      <c r="B11">
        <v>50</v>
      </c>
      <c r="C11" t="s">
        <v>236</v>
      </c>
      <c r="D11" t="s">
        <v>49</v>
      </c>
      <c r="E11" t="s">
        <v>158</v>
      </c>
      <c r="F11" t="s">
        <v>93</v>
      </c>
      <c r="G11" t="s">
        <v>89</v>
      </c>
      <c r="H11" t="s">
        <v>66</v>
      </c>
      <c r="I11" t="s">
        <v>90</v>
      </c>
      <c r="J11">
        <v>6</v>
      </c>
      <c r="K11">
        <v>7</v>
      </c>
      <c r="L11">
        <v>8</v>
      </c>
      <c r="M11">
        <v>3</v>
      </c>
      <c r="N11">
        <v>3</v>
      </c>
      <c r="O11">
        <v>1</v>
      </c>
      <c r="P11">
        <v>3</v>
      </c>
      <c r="Q11">
        <v>2</v>
      </c>
      <c r="R11">
        <v>0</v>
      </c>
      <c r="S11">
        <v>3.56</v>
      </c>
      <c r="T11">
        <v>4.13</v>
      </c>
      <c r="U11">
        <v>30</v>
      </c>
      <c r="V11">
        <v>90</v>
      </c>
      <c r="W11">
        <v>62</v>
      </c>
      <c r="X11">
        <v>14</v>
      </c>
      <c r="Y11">
        <v>7</v>
      </c>
      <c r="Z11">
        <v>16</v>
      </c>
      <c r="AA11">
        <v>10</v>
      </c>
      <c r="AB11">
        <v>6</v>
      </c>
      <c r="AC11">
        <v>2</v>
      </c>
      <c r="AD11">
        <v>0</v>
      </c>
      <c r="AE11">
        <v>51</v>
      </c>
      <c r="AF11">
        <v>2</v>
      </c>
      <c r="AG11">
        <v>0</v>
      </c>
      <c r="AH11">
        <v>0</v>
      </c>
      <c r="AI11">
        <v>29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1</v>
      </c>
      <c r="AP11">
        <v>0.99</v>
      </c>
      <c r="AQ11">
        <v>7.4999999999999997E-2</v>
      </c>
      <c r="AR11">
        <v>0.93</v>
      </c>
      <c r="AS11" s="2">
        <v>4.0000000000000002E-4</v>
      </c>
      <c r="AT11">
        <v>0.26</v>
      </c>
      <c r="AU11">
        <v>14.35</v>
      </c>
      <c r="AV11">
        <v>31</v>
      </c>
    </row>
    <row r="12" spans="1:48" x14ac:dyDescent="0.2">
      <c r="A12" s="6" t="s">
        <v>283</v>
      </c>
      <c r="B12">
        <v>56</v>
      </c>
      <c r="C12" t="s">
        <v>237</v>
      </c>
      <c r="D12" t="s">
        <v>49</v>
      </c>
      <c r="E12" t="s">
        <v>158</v>
      </c>
      <c r="F12" t="s">
        <v>69</v>
      </c>
      <c r="G12" t="s">
        <v>89</v>
      </c>
      <c r="H12" t="s">
        <v>57</v>
      </c>
      <c r="I12" t="s">
        <v>238</v>
      </c>
      <c r="J12">
        <v>4</v>
      </c>
      <c r="K12">
        <v>6</v>
      </c>
      <c r="L12">
        <v>4</v>
      </c>
      <c r="M12">
        <v>1</v>
      </c>
      <c r="N12">
        <v>1</v>
      </c>
      <c r="O12">
        <v>2</v>
      </c>
      <c r="P12">
        <v>4</v>
      </c>
      <c r="Q12">
        <v>1</v>
      </c>
      <c r="R12">
        <v>0</v>
      </c>
      <c r="S12">
        <v>3.38</v>
      </c>
      <c r="T12">
        <v>4.21</v>
      </c>
      <c r="U12">
        <v>23</v>
      </c>
      <c r="V12">
        <v>90</v>
      </c>
      <c r="W12">
        <v>61</v>
      </c>
      <c r="X12">
        <v>12</v>
      </c>
      <c r="Y12">
        <v>13</v>
      </c>
      <c r="Z12">
        <v>9</v>
      </c>
      <c r="AA12">
        <v>8</v>
      </c>
      <c r="AB12">
        <v>3</v>
      </c>
      <c r="AC12">
        <v>4</v>
      </c>
      <c r="AD12">
        <v>0</v>
      </c>
      <c r="AE12">
        <v>62</v>
      </c>
      <c r="AF12">
        <v>2</v>
      </c>
      <c r="AG12">
        <v>0</v>
      </c>
      <c r="AH12">
        <v>0</v>
      </c>
      <c r="AI12">
        <v>21</v>
      </c>
      <c r="AJ12">
        <v>1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0.94</v>
      </c>
      <c r="AQ12">
        <v>0.21</v>
      </c>
      <c r="AR12">
        <v>0.97</v>
      </c>
      <c r="AS12" s="2">
        <v>1.2999999999999999E-3</v>
      </c>
      <c r="AT12">
        <v>1.79</v>
      </c>
      <c r="AU12">
        <v>19.899999999999999</v>
      </c>
      <c r="AV12">
        <v>37</v>
      </c>
    </row>
    <row r="13" spans="1:48" x14ac:dyDescent="0.2">
      <c r="A13" s="6" t="s">
        <v>283</v>
      </c>
      <c r="B13">
        <v>61</v>
      </c>
      <c r="C13" t="s">
        <v>239</v>
      </c>
      <c r="D13" t="s">
        <v>49</v>
      </c>
      <c r="E13" t="s">
        <v>157</v>
      </c>
      <c r="F13" t="s">
        <v>99</v>
      </c>
      <c r="G13" t="s">
        <v>215</v>
      </c>
      <c r="H13" t="s">
        <v>52</v>
      </c>
      <c r="I13" t="s">
        <v>240</v>
      </c>
      <c r="J13">
        <v>5</v>
      </c>
      <c r="K13">
        <v>5</v>
      </c>
      <c r="L13">
        <v>10</v>
      </c>
      <c r="M13">
        <v>5</v>
      </c>
      <c r="N13">
        <v>5</v>
      </c>
      <c r="O13">
        <v>1</v>
      </c>
      <c r="P13">
        <v>4</v>
      </c>
      <c r="Q13">
        <v>1</v>
      </c>
      <c r="R13">
        <v>0</v>
      </c>
      <c r="S13">
        <v>3.77</v>
      </c>
      <c r="T13">
        <v>4.24</v>
      </c>
      <c r="U13">
        <v>26</v>
      </c>
      <c r="V13">
        <v>93</v>
      </c>
      <c r="W13">
        <v>58</v>
      </c>
      <c r="X13">
        <v>14</v>
      </c>
      <c r="Y13">
        <v>7</v>
      </c>
      <c r="Z13">
        <v>3</v>
      </c>
      <c r="AA13">
        <v>18</v>
      </c>
      <c r="AB13">
        <v>7</v>
      </c>
      <c r="AC13">
        <v>3</v>
      </c>
      <c r="AD13">
        <v>0</v>
      </c>
      <c r="AE13">
        <v>30</v>
      </c>
      <c r="AF13">
        <v>0</v>
      </c>
      <c r="AG13">
        <v>0</v>
      </c>
      <c r="AH13">
        <v>0</v>
      </c>
      <c r="AI13">
        <v>24</v>
      </c>
      <c r="AJ13">
        <v>3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0.73</v>
      </c>
      <c r="AQ13">
        <v>-0.29299999999999998</v>
      </c>
      <c r="AR13">
        <v>0.85</v>
      </c>
      <c r="AS13" s="2">
        <v>-2E-3</v>
      </c>
      <c r="AT13">
        <v>-2.37</v>
      </c>
      <c r="AU13">
        <v>2.65</v>
      </c>
      <c r="AV13">
        <v>12</v>
      </c>
    </row>
    <row r="14" spans="1:48" x14ac:dyDescent="0.2">
      <c r="A14" s="6" t="s">
        <v>283</v>
      </c>
      <c r="B14">
        <v>66</v>
      </c>
      <c r="C14" t="s">
        <v>241</v>
      </c>
      <c r="D14" t="s">
        <v>49</v>
      </c>
      <c r="E14" t="s">
        <v>158</v>
      </c>
      <c r="F14" t="s">
        <v>102</v>
      </c>
      <c r="G14" t="s">
        <v>114</v>
      </c>
      <c r="H14" t="s">
        <v>52</v>
      </c>
      <c r="J14">
        <v>5</v>
      </c>
      <c r="K14">
        <v>5</v>
      </c>
      <c r="L14">
        <v>5</v>
      </c>
      <c r="M14">
        <v>2</v>
      </c>
      <c r="N14">
        <v>2</v>
      </c>
      <c r="O14">
        <v>2</v>
      </c>
      <c r="P14">
        <v>4</v>
      </c>
      <c r="Q14">
        <v>1</v>
      </c>
      <c r="R14">
        <v>1</v>
      </c>
      <c r="S14">
        <v>3.76</v>
      </c>
      <c r="T14">
        <v>4.3499999999999996</v>
      </c>
      <c r="U14">
        <v>21</v>
      </c>
      <c r="V14">
        <v>89</v>
      </c>
      <c r="W14">
        <v>55</v>
      </c>
      <c r="X14">
        <v>12</v>
      </c>
      <c r="Y14">
        <v>6</v>
      </c>
      <c r="Z14">
        <v>3</v>
      </c>
      <c r="AA14">
        <v>11</v>
      </c>
      <c r="AB14">
        <v>7</v>
      </c>
      <c r="AC14">
        <v>0</v>
      </c>
      <c r="AD14">
        <v>0</v>
      </c>
      <c r="AE14">
        <v>51</v>
      </c>
      <c r="AF14">
        <v>0</v>
      </c>
      <c r="AG14">
        <v>1</v>
      </c>
      <c r="AH14">
        <v>1</v>
      </c>
      <c r="AI14">
        <v>18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1.28</v>
      </c>
      <c r="AQ14">
        <v>1.7999999999999999E-2</v>
      </c>
      <c r="AR14">
        <v>1.62</v>
      </c>
      <c r="AS14" s="2">
        <v>1E-4</v>
      </c>
      <c r="AT14">
        <v>0.33</v>
      </c>
      <c r="AU14">
        <v>10.45</v>
      </c>
      <c r="AV14">
        <v>21</v>
      </c>
    </row>
    <row r="15" spans="1:48" x14ac:dyDescent="0.2">
      <c r="A15" s="6" t="s">
        <v>283</v>
      </c>
      <c r="B15">
        <v>72</v>
      </c>
      <c r="C15" t="s">
        <v>242</v>
      </c>
      <c r="D15" t="s">
        <v>49</v>
      </c>
      <c r="E15" t="s">
        <v>158</v>
      </c>
      <c r="F15" t="s">
        <v>77</v>
      </c>
      <c r="G15" t="s">
        <v>243</v>
      </c>
      <c r="H15" t="s">
        <v>85</v>
      </c>
      <c r="J15">
        <v>4</v>
      </c>
      <c r="K15">
        <v>8</v>
      </c>
      <c r="L15">
        <v>8</v>
      </c>
      <c r="M15">
        <v>3</v>
      </c>
      <c r="N15">
        <v>3</v>
      </c>
      <c r="O15">
        <v>0</v>
      </c>
      <c r="P15">
        <v>3</v>
      </c>
      <c r="Q15">
        <v>2</v>
      </c>
      <c r="R15">
        <v>0</v>
      </c>
      <c r="S15">
        <v>3.72</v>
      </c>
      <c r="T15">
        <v>4.47</v>
      </c>
      <c r="U15">
        <v>32</v>
      </c>
      <c r="V15">
        <v>97</v>
      </c>
      <c r="W15">
        <v>66</v>
      </c>
      <c r="X15">
        <v>21</v>
      </c>
      <c r="Y15">
        <v>8</v>
      </c>
      <c r="Z15">
        <v>18</v>
      </c>
      <c r="AA15">
        <v>11</v>
      </c>
      <c r="AB15">
        <v>2</v>
      </c>
      <c r="AC15">
        <v>0</v>
      </c>
      <c r="AD15">
        <v>0</v>
      </c>
      <c r="AE15">
        <v>57</v>
      </c>
      <c r="AF15">
        <v>0</v>
      </c>
      <c r="AG15">
        <v>0</v>
      </c>
      <c r="AH15">
        <v>0</v>
      </c>
      <c r="AI15">
        <v>32</v>
      </c>
      <c r="AJ15">
        <v>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0.94</v>
      </c>
      <c r="AQ15">
        <v>0.11600000000000001</v>
      </c>
      <c r="AR15">
        <v>1.2</v>
      </c>
      <c r="AS15" s="2">
        <v>8.9999999999999998E-4</v>
      </c>
      <c r="AT15">
        <v>0.72</v>
      </c>
      <c r="AU15">
        <v>13.2</v>
      </c>
      <c r="AV15">
        <v>28</v>
      </c>
    </row>
    <row r="16" spans="1:48" x14ac:dyDescent="0.2">
      <c r="A16" s="6" t="s">
        <v>283</v>
      </c>
      <c r="B16">
        <v>79</v>
      </c>
      <c r="C16" t="s">
        <v>244</v>
      </c>
      <c r="D16" t="s">
        <v>49</v>
      </c>
      <c r="E16" t="s">
        <v>157</v>
      </c>
      <c r="F16" t="s">
        <v>80</v>
      </c>
      <c r="G16" t="s">
        <v>245</v>
      </c>
      <c r="H16" t="s">
        <v>74</v>
      </c>
      <c r="I16" t="s">
        <v>246</v>
      </c>
      <c r="J16">
        <v>5</v>
      </c>
      <c r="K16">
        <v>4</v>
      </c>
      <c r="L16">
        <v>8</v>
      </c>
      <c r="M16">
        <v>6</v>
      </c>
      <c r="N16">
        <v>3</v>
      </c>
      <c r="O16">
        <v>2</v>
      </c>
      <c r="P16">
        <v>4</v>
      </c>
      <c r="Q16">
        <v>1</v>
      </c>
      <c r="R16">
        <v>1</v>
      </c>
      <c r="S16">
        <v>3.86</v>
      </c>
      <c r="T16">
        <v>4.57</v>
      </c>
      <c r="U16">
        <v>23</v>
      </c>
      <c r="V16">
        <v>84</v>
      </c>
      <c r="W16">
        <v>50</v>
      </c>
      <c r="X16">
        <v>9</v>
      </c>
      <c r="Y16">
        <v>10</v>
      </c>
      <c r="Z16">
        <v>6</v>
      </c>
      <c r="AA16">
        <v>10</v>
      </c>
      <c r="AB16">
        <v>5</v>
      </c>
      <c r="AC16">
        <v>1</v>
      </c>
      <c r="AD16">
        <v>0</v>
      </c>
      <c r="AE16">
        <v>30</v>
      </c>
      <c r="AF16">
        <v>1</v>
      </c>
      <c r="AG16">
        <v>0</v>
      </c>
      <c r="AH16">
        <v>0</v>
      </c>
      <c r="AI16">
        <v>20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0.9</v>
      </c>
      <c r="AQ16">
        <v>-0.41799999999999998</v>
      </c>
      <c r="AR16">
        <v>0.86</v>
      </c>
      <c r="AS16" s="2">
        <v>-2.3999999999999998E-3</v>
      </c>
      <c r="AT16">
        <v>-4.16</v>
      </c>
      <c r="AU16">
        <v>4.4000000000000004</v>
      </c>
      <c r="AV16">
        <v>15</v>
      </c>
    </row>
    <row r="17" spans="1:48" x14ac:dyDescent="0.2">
      <c r="A17" s="6" t="s">
        <v>283</v>
      </c>
      <c r="B17">
        <v>84</v>
      </c>
      <c r="C17" t="s">
        <v>247</v>
      </c>
      <c r="D17" t="s">
        <v>49</v>
      </c>
      <c r="E17" t="s">
        <v>158</v>
      </c>
      <c r="F17" t="s">
        <v>59</v>
      </c>
      <c r="G17" t="s">
        <v>248</v>
      </c>
      <c r="H17" t="s">
        <v>66</v>
      </c>
      <c r="I17" t="s">
        <v>249</v>
      </c>
      <c r="J17">
        <v>5</v>
      </c>
      <c r="K17">
        <v>6</v>
      </c>
      <c r="L17">
        <v>8</v>
      </c>
      <c r="M17">
        <v>4</v>
      </c>
      <c r="N17">
        <v>4</v>
      </c>
      <c r="O17">
        <v>1</v>
      </c>
      <c r="P17">
        <v>3</v>
      </c>
      <c r="Q17">
        <v>1</v>
      </c>
      <c r="R17">
        <v>0</v>
      </c>
      <c r="S17">
        <v>3.99</v>
      </c>
      <c r="T17">
        <v>4.58</v>
      </c>
      <c r="U17">
        <v>26</v>
      </c>
      <c r="V17">
        <v>93</v>
      </c>
      <c r="W17">
        <v>60</v>
      </c>
      <c r="X17">
        <v>11</v>
      </c>
      <c r="Y17">
        <v>11</v>
      </c>
      <c r="Z17">
        <v>8</v>
      </c>
      <c r="AA17">
        <v>14</v>
      </c>
      <c r="AB17">
        <v>7</v>
      </c>
      <c r="AC17">
        <v>3</v>
      </c>
      <c r="AD17">
        <v>0</v>
      </c>
      <c r="AE17">
        <v>42</v>
      </c>
      <c r="AF17">
        <v>1</v>
      </c>
      <c r="AG17">
        <v>0</v>
      </c>
      <c r="AH17">
        <v>0</v>
      </c>
      <c r="AI17">
        <v>25</v>
      </c>
      <c r="AJ17">
        <v>1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0.91</v>
      </c>
      <c r="AQ17">
        <v>-0.11700000000000001</v>
      </c>
      <c r="AR17">
        <v>0.81</v>
      </c>
      <c r="AS17" s="2">
        <v>-5.9999999999999995E-4</v>
      </c>
      <c r="AT17">
        <v>-2.5499999999999998</v>
      </c>
      <c r="AU17">
        <v>10.1</v>
      </c>
      <c r="AV17">
        <v>21</v>
      </c>
    </row>
    <row r="18" spans="1:48" x14ac:dyDescent="0.2">
      <c r="A18" s="6" t="s">
        <v>283</v>
      </c>
      <c r="B18">
        <v>90</v>
      </c>
      <c r="C18" t="s">
        <v>250</v>
      </c>
      <c r="D18" t="s">
        <v>49</v>
      </c>
      <c r="E18" t="s">
        <v>158</v>
      </c>
      <c r="F18" t="s">
        <v>80</v>
      </c>
      <c r="G18" t="s">
        <v>251</v>
      </c>
      <c r="H18" t="s">
        <v>57</v>
      </c>
      <c r="I18" t="s">
        <v>252</v>
      </c>
      <c r="J18">
        <v>4</v>
      </c>
      <c r="K18">
        <v>6</v>
      </c>
      <c r="L18">
        <v>4</v>
      </c>
      <c r="M18">
        <v>0</v>
      </c>
      <c r="N18">
        <v>0</v>
      </c>
      <c r="O18">
        <v>2</v>
      </c>
      <c r="P18">
        <v>5</v>
      </c>
      <c r="Q18">
        <v>0</v>
      </c>
      <c r="R18">
        <v>0</v>
      </c>
      <c r="S18">
        <v>3.75</v>
      </c>
      <c r="T18">
        <v>4.45</v>
      </c>
      <c r="U18">
        <v>23</v>
      </c>
      <c r="V18">
        <v>100</v>
      </c>
      <c r="W18">
        <v>62</v>
      </c>
      <c r="X18">
        <v>16</v>
      </c>
      <c r="Y18">
        <v>11</v>
      </c>
      <c r="Z18">
        <v>11</v>
      </c>
      <c r="AA18">
        <v>5</v>
      </c>
      <c r="AB18">
        <v>1</v>
      </c>
      <c r="AC18">
        <v>1</v>
      </c>
      <c r="AD18">
        <v>0</v>
      </c>
      <c r="AE18">
        <v>67</v>
      </c>
      <c r="AF18">
        <v>0</v>
      </c>
      <c r="AG18">
        <v>0</v>
      </c>
      <c r="AH18">
        <v>0</v>
      </c>
      <c r="AI18">
        <v>21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0.5</v>
      </c>
      <c r="AQ18">
        <v>0.10199999999999999</v>
      </c>
      <c r="AR18">
        <v>0.45</v>
      </c>
      <c r="AS18" s="2">
        <v>5.9999999999999995E-4</v>
      </c>
      <c r="AT18">
        <v>2.79</v>
      </c>
      <c r="AU18">
        <v>23.9</v>
      </c>
      <c r="AV18">
        <v>43</v>
      </c>
    </row>
    <row r="19" spans="1:48" x14ac:dyDescent="0.2">
      <c r="A19" s="6" t="s">
        <v>283</v>
      </c>
      <c r="B19">
        <v>91</v>
      </c>
      <c r="C19" t="s">
        <v>253</v>
      </c>
      <c r="D19" t="s">
        <v>49</v>
      </c>
      <c r="E19" t="s">
        <v>157</v>
      </c>
      <c r="F19" t="s">
        <v>59</v>
      </c>
      <c r="G19" t="s">
        <v>254</v>
      </c>
      <c r="H19" t="s">
        <v>52</v>
      </c>
      <c r="I19" t="s">
        <v>255</v>
      </c>
      <c r="J19">
        <v>5</v>
      </c>
      <c r="K19">
        <v>5</v>
      </c>
      <c r="L19">
        <v>6</v>
      </c>
      <c r="M19">
        <v>2</v>
      </c>
      <c r="N19">
        <v>2</v>
      </c>
      <c r="O19">
        <v>1</v>
      </c>
      <c r="P19">
        <v>4</v>
      </c>
      <c r="Q19">
        <v>0</v>
      </c>
      <c r="R19">
        <v>2</v>
      </c>
      <c r="S19">
        <v>3.75</v>
      </c>
      <c r="T19">
        <v>4.4000000000000004</v>
      </c>
      <c r="U19">
        <v>23</v>
      </c>
      <c r="V19">
        <v>97</v>
      </c>
      <c r="W19">
        <v>58</v>
      </c>
      <c r="X19">
        <v>13</v>
      </c>
      <c r="Y19">
        <v>5</v>
      </c>
      <c r="Z19">
        <v>6</v>
      </c>
      <c r="AA19">
        <v>10</v>
      </c>
      <c r="AB19">
        <v>7</v>
      </c>
      <c r="AC19">
        <v>0</v>
      </c>
      <c r="AD19">
        <v>0</v>
      </c>
      <c r="AE19">
        <v>50</v>
      </c>
      <c r="AF19">
        <v>1</v>
      </c>
      <c r="AG19">
        <v>0</v>
      </c>
      <c r="AH19">
        <v>0</v>
      </c>
      <c r="AI19">
        <v>20</v>
      </c>
      <c r="AJ19">
        <v>1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0.73</v>
      </c>
      <c r="AQ19">
        <v>8.4000000000000005E-2</v>
      </c>
      <c r="AR19">
        <v>0.8</v>
      </c>
      <c r="AS19" s="2">
        <v>5.9999999999999995E-4</v>
      </c>
      <c r="AT19">
        <v>0.45</v>
      </c>
      <c r="AU19">
        <v>13.85</v>
      </c>
      <c r="AV19">
        <v>27</v>
      </c>
    </row>
    <row r="20" spans="1:48" x14ac:dyDescent="0.2">
      <c r="A20" s="6" t="s">
        <v>283</v>
      </c>
      <c r="B20">
        <v>97</v>
      </c>
      <c r="C20" t="s">
        <v>256</v>
      </c>
      <c r="D20" t="s">
        <v>49</v>
      </c>
      <c r="E20" t="s">
        <v>157</v>
      </c>
      <c r="F20" t="s">
        <v>102</v>
      </c>
      <c r="G20" t="s">
        <v>243</v>
      </c>
      <c r="H20" t="s">
        <v>57</v>
      </c>
      <c r="J20">
        <v>4</v>
      </c>
      <c r="K20">
        <v>5.0999999999999996</v>
      </c>
      <c r="L20">
        <v>8</v>
      </c>
      <c r="M20">
        <v>6</v>
      </c>
      <c r="N20">
        <v>5</v>
      </c>
      <c r="O20">
        <v>2</v>
      </c>
      <c r="P20">
        <v>4</v>
      </c>
      <c r="Q20">
        <v>2</v>
      </c>
      <c r="R20">
        <v>0</v>
      </c>
      <c r="S20">
        <v>3.97</v>
      </c>
      <c r="T20">
        <v>4.55</v>
      </c>
      <c r="U20">
        <v>25</v>
      </c>
      <c r="V20">
        <v>95</v>
      </c>
      <c r="W20">
        <v>63</v>
      </c>
      <c r="X20">
        <v>16</v>
      </c>
      <c r="Y20">
        <v>8</v>
      </c>
      <c r="Z20">
        <v>8</v>
      </c>
      <c r="AA20">
        <v>11</v>
      </c>
      <c r="AB20">
        <v>4</v>
      </c>
      <c r="AC20">
        <v>1</v>
      </c>
      <c r="AD20">
        <v>0</v>
      </c>
      <c r="AE20">
        <v>32</v>
      </c>
      <c r="AF20">
        <v>0</v>
      </c>
      <c r="AG20">
        <v>1</v>
      </c>
      <c r="AH20">
        <v>1</v>
      </c>
      <c r="AI20">
        <v>22</v>
      </c>
      <c r="AJ20">
        <v>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1.1200000000000001</v>
      </c>
      <c r="AQ20">
        <v>-0.42099999999999999</v>
      </c>
      <c r="AR20">
        <v>1.1100000000000001</v>
      </c>
      <c r="AS20" s="2">
        <v>-2.5000000000000001E-3</v>
      </c>
      <c r="AT20">
        <v>-3.19</v>
      </c>
      <c r="AU20">
        <v>4</v>
      </c>
      <c r="AV20">
        <v>13</v>
      </c>
    </row>
    <row r="21" spans="1:48" x14ac:dyDescent="0.2">
      <c r="A21" s="6" t="s">
        <v>283</v>
      </c>
      <c r="B21">
        <v>102</v>
      </c>
      <c r="C21" t="s">
        <v>257</v>
      </c>
      <c r="D21" t="s">
        <v>49</v>
      </c>
      <c r="E21" t="s">
        <v>158</v>
      </c>
      <c r="F21" t="s">
        <v>120</v>
      </c>
      <c r="G21" t="s">
        <v>199</v>
      </c>
      <c r="H21" t="s">
        <v>57</v>
      </c>
      <c r="J21">
        <v>4</v>
      </c>
      <c r="K21">
        <v>6</v>
      </c>
      <c r="L21">
        <v>6</v>
      </c>
      <c r="M21">
        <v>4</v>
      </c>
      <c r="N21">
        <v>4</v>
      </c>
      <c r="O21">
        <v>1</v>
      </c>
      <c r="P21">
        <v>4</v>
      </c>
      <c r="Q21">
        <v>2</v>
      </c>
      <c r="R21">
        <v>1</v>
      </c>
      <c r="S21">
        <v>4.08</v>
      </c>
      <c r="T21">
        <v>4.6900000000000004</v>
      </c>
      <c r="U21">
        <v>25</v>
      </c>
      <c r="V21">
        <v>94</v>
      </c>
      <c r="W21">
        <v>56</v>
      </c>
      <c r="X21">
        <v>17</v>
      </c>
      <c r="Y21">
        <v>7</v>
      </c>
      <c r="Z21">
        <v>8</v>
      </c>
      <c r="AA21">
        <v>11</v>
      </c>
      <c r="AB21">
        <v>4</v>
      </c>
      <c r="AC21">
        <v>1</v>
      </c>
      <c r="AD21">
        <v>0</v>
      </c>
      <c r="AE21">
        <v>47</v>
      </c>
      <c r="AF21">
        <v>0</v>
      </c>
      <c r="AG21">
        <v>0</v>
      </c>
      <c r="AH21">
        <v>0</v>
      </c>
      <c r="AI21">
        <v>22</v>
      </c>
      <c r="AJ21">
        <v>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1.24</v>
      </c>
      <c r="AQ21">
        <v>-9.8000000000000004E-2</v>
      </c>
      <c r="AR21">
        <v>1.24</v>
      </c>
      <c r="AS21" s="2">
        <v>-5.9999999999999995E-4</v>
      </c>
      <c r="AT21">
        <v>-1.21</v>
      </c>
      <c r="AU21">
        <v>8.6999999999999993</v>
      </c>
      <c r="AV21">
        <v>18</v>
      </c>
    </row>
    <row r="22" spans="1:48" x14ac:dyDescent="0.2">
      <c r="A22" s="6" t="s">
        <v>283</v>
      </c>
      <c r="B22">
        <v>107</v>
      </c>
      <c r="C22" t="s">
        <v>259</v>
      </c>
      <c r="D22" t="s">
        <v>49</v>
      </c>
      <c r="E22" t="s">
        <v>158</v>
      </c>
      <c r="F22" t="s">
        <v>179</v>
      </c>
      <c r="G22" t="s">
        <v>110</v>
      </c>
      <c r="H22" t="s">
        <v>57</v>
      </c>
      <c r="I22" t="s">
        <v>260</v>
      </c>
      <c r="J22">
        <v>4</v>
      </c>
      <c r="K22">
        <v>6</v>
      </c>
      <c r="L22">
        <v>3</v>
      </c>
      <c r="M22">
        <v>0</v>
      </c>
      <c r="N22">
        <v>0</v>
      </c>
      <c r="O22">
        <v>1</v>
      </c>
      <c r="P22">
        <v>4</v>
      </c>
      <c r="Q22">
        <v>0</v>
      </c>
      <c r="R22">
        <v>0</v>
      </c>
      <c r="S22">
        <v>3.88</v>
      </c>
      <c r="T22">
        <v>4.57</v>
      </c>
      <c r="U22">
        <v>21</v>
      </c>
      <c r="V22">
        <v>85</v>
      </c>
      <c r="W22">
        <v>55</v>
      </c>
      <c r="X22">
        <v>18</v>
      </c>
      <c r="Y22">
        <v>2</v>
      </c>
      <c r="Z22">
        <v>9</v>
      </c>
      <c r="AA22">
        <v>7</v>
      </c>
      <c r="AB22">
        <v>2</v>
      </c>
      <c r="AC22">
        <v>2</v>
      </c>
      <c r="AD22">
        <v>0</v>
      </c>
      <c r="AE22">
        <v>69</v>
      </c>
      <c r="AF22">
        <v>0</v>
      </c>
      <c r="AG22">
        <v>0</v>
      </c>
      <c r="AH22">
        <v>0</v>
      </c>
      <c r="AI22">
        <v>20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0.64</v>
      </c>
      <c r="AQ22">
        <v>0.222</v>
      </c>
      <c r="AR22">
        <v>0.62</v>
      </c>
      <c r="AS22" s="2">
        <v>1.2999999999999999E-3</v>
      </c>
      <c r="AT22">
        <v>2.79</v>
      </c>
      <c r="AU22">
        <v>23.1</v>
      </c>
      <c r="AV22">
        <v>40</v>
      </c>
    </row>
    <row r="23" spans="1:48" x14ac:dyDescent="0.2">
      <c r="A23" s="6" t="s">
        <v>283</v>
      </c>
      <c r="B23">
        <v>112</v>
      </c>
      <c r="C23" t="s">
        <v>261</v>
      </c>
      <c r="D23" t="s">
        <v>49</v>
      </c>
      <c r="E23" t="s">
        <v>157</v>
      </c>
      <c r="F23" t="s">
        <v>72</v>
      </c>
      <c r="G23" t="s">
        <v>262</v>
      </c>
      <c r="H23" t="s">
        <v>66</v>
      </c>
      <c r="I23" t="s">
        <v>263</v>
      </c>
      <c r="J23">
        <v>5</v>
      </c>
      <c r="K23">
        <v>7</v>
      </c>
      <c r="L23">
        <v>1</v>
      </c>
      <c r="M23">
        <v>0</v>
      </c>
      <c r="N23">
        <v>0</v>
      </c>
      <c r="O23">
        <v>0</v>
      </c>
      <c r="P23">
        <v>7</v>
      </c>
      <c r="Q23">
        <v>0</v>
      </c>
      <c r="R23">
        <v>0</v>
      </c>
      <c r="S23">
        <v>3.67</v>
      </c>
      <c r="T23">
        <v>4.38</v>
      </c>
      <c r="U23">
        <v>22</v>
      </c>
      <c r="V23">
        <v>98</v>
      </c>
      <c r="W23">
        <v>64</v>
      </c>
      <c r="X23">
        <v>18</v>
      </c>
      <c r="Y23">
        <v>12</v>
      </c>
      <c r="Z23">
        <v>4</v>
      </c>
      <c r="AA23">
        <v>11</v>
      </c>
      <c r="AB23">
        <v>4</v>
      </c>
      <c r="AC23">
        <v>2</v>
      </c>
      <c r="AD23">
        <v>0</v>
      </c>
      <c r="AE23">
        <v>82</v>
      </c>
      <c r="AF23">
        <v>0</v>
      </c>
      <c r="AG23">
        <v>0</v>
      </c>
      <c r="AH23">
        <v>0</v>
      </c>
      <c r="AI23">
        <v>22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0.28000000000000003</v>
      </c>
      <c r="AQ23">
        <v>0.14499999999999999</v>
      </c>
      <c r="AR23">
        <v>0.3</v>
      </c>
      <c r="AS23" s="2">
        <v>1E-3</v>
      </c>
      <c r="AT23">
        <v>3.33</v>
      </c>
      <c r="AU23">
        <v>33.15</v>
      </c>
      <c r="AV23">
        <v>52</v>
      </c>
    </row>
    <row r="24" spans="1:48" x14ac:dyDescent="0.2">
      <c r="A24" s="6" t="s">
        <v>283</v>
      </c>
      <c r="B24">
        <v>118</v>
      </c>
      <c r="C24" t="s">
        <v>264</v>
      </c>
      <c r="D24" t="s">
        <v>49</v>
      </c>
      <c r="E24" t="s">
        <v>158</v>
      </c>
      <c r="F24" t="s">
        <v>80</v>
      </c>
      <c r="G24" t="s">
        <v>248</v>
      </c>
      <c r="H24" t="s">
        <v>57</v>
      </c>
      <c r="J24">
        <v>4</v>
      </c>
      <c r="K24">
        <v>6</v>
      </c>
      <c r="L24">
        <v>5</v>
      </c>
      <c r="M24">
        <v>4</v>
      </c>
      <c r="N24">
        <v>4</v>
      </c>
      <c r="O24">
        <v>2</v>
      </c>
      <c r="P24">
        <v>2</v>
      </c>
      <c r="Q24">
        <v>1</v>
      </c>
      <c r="R24">
        <v>0</v>
      </c>
      <c r="S24">
        <v>3.77</v>
      </c>
      <c r="T24">
        <v>4.4400000000000004</v>
      </c>
      <c r="U24">
        <v>25</v>
      </c>
      <c r="V24">
        <v>99</v>
      </c>
      <c r="W24">
        <v>60</v>
      </c>
      <c r="X24">
        <v>12</v>
      </c>
      <c r="Y24">
        <v>5</v>
      </c>
      <c r="Z24">
        <v>7</v>
      </c>
      <c r="AA24">
        <v>14</v>
      </c>
      <c r="AB24">
        <v>9</v>
      </c>
      <c r="AC24">
        <v>3</v>
      </c>
      <c r="AD24">
        <v>0</v>
      </c>
      <c r="AE24">
        <v>46</v>
      </c>
      <c r="AF24">
        <v>1</v>
      </c>
      <c r="AG24">
        <v>0</v>
      </c>
      <c r="AH24">
        <v>0</v>
      </c>
      <c r="AI24">
        <v>22</v>
      </c>
      <c r="AJ24">
        <v>0</v>
      </c>
      <c r="AK24">
        <v>0</v>
      </c>
      <c r="AL24">
        <v>0</v>
      </c>
      <c r="AM24">
        <v>0</v>
      </c>
      <c r="AN24">
        <v>1</v>
      </c>
      <c r="AO24">
        <v>0</v>
      </c>
      <c r="AP24">
        <v>1.1599999999999999</v>
      </c>
      <c r="AQ24">
        <v>-0.20799999999999999</v>
      </c>
      <c r="AR24">
        <v>1.37</v>
      </c>
      <c r="AS24" s="2">
        <v>-1.5E-3</v>
      </c>
      <c r="AT24">
        <v>-1.21</v>
      </c>
      <c r="AU24">
        <v>5.3</v>
      </c>
      <c r="AV24">
        <v>12</v>
      </c>
    </row>
    <row r="25" spans="1:48" x14ac:dyDescent="0.2">
      <c r="A25" s="6" t="s">
        <v>283</v>
      </c>
      <c r="B25">
        <v>122</v>
      </c>
      <c r="C25" t="s">
        <v>265</v>
      </c>
      <c r="D25" t="s">
        <v>49</v>
      </c>
      <c r="E25" t="s">
        <v>157</v>
      </c>
      <c r="F25" t="s">
        <v>173</v>
      </c>
      <c r="G25" t="s">
        <v>266</v>
      </c>
      <c r="H25" t="s">
        <v>66</v>
      </c>
      <c r="I25" t="s">
        <v>267</v>
      </c>
      <c r="J25">
        <v>6</v>
      </c>
      <c r="K25">
        <v>7</v>
      </c>
      <c r="L25">
        <v>5</v>
      </c>
      <c r="M25">
        <v>0</v>
      </c>
      <c r="N25">
        <v>0</v>
      </c>
      <c r="O25">
        <v>1</v>
      </c>
      <c r="P25">
        <v>6</v>
      </c>
      <c r="Q25">
        <v>0</v>
      </c>
      <c r="R25">
        <v>0</v>
      </c>
      <c r="S25">
        <v>3.59</v>
      </c>
      <c r="T25">
        <v>4.3099999999999996</v>
      </c>
      <c r="U25">
        <v>27</v>
      </c>
      <c r="V25">
        <v>99</v>
      </c>
      <c r="W25">
        <v>63</v>
      </c>
      <c r="X25">
        <v>16</v>
      </c>
      <c r="Y25">
        <v>8</v>
      </c>
      <c r="Z25">
        <v>9</v>
      </c>
      <c r="AA25">
        <v>11</v>
      </c>
      <c r="AB25">
        <v>5</v>
      </c>
      <c r="AC25">
        <v>0</v>
      </c>
      <c r="AD25">
        <v>0</v>
      </c>
      <c r="AE25">
        <v>72</v>
      </c>
      <c r="AF25">
        <v>0</v>
      </c>
      <c r="AG25">
        <v>0</v>
      </c>
      <c r="AH25">
        <v>0</v>
      </c>
      <c r="AI25">
        <v>26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0.54</v>
      </c>
      <c r="AQ25">
        <v>0.20899999999999999</v>
      </c>
      <c r="AR25">
        <v>0.56999999999999995</v>
      </c>
      <c r="AS25" s="2">
        <v>1.2999999999999999E-3</v>
      </c>
      <c r="AT25">
        <v>3.23</v>
      </c>
      <c r="AU25">
        <v>28.15</v>
      </c>
      <c r="AV25">
        <v>49</v>
      </c>
    </row>
    <row r="26" spans="1:48" x14ac:dyDescent="0.2">
      <c r="A26" s="6" t="s">
        <v>283</v>
      </c>
      <c r="B26">
        <v>127</v>
      </c>
      <c r="C26" t="s">
        <v>268</v>
      </c>
      <c r="D26" t="s">
        <v>49</v>
      </c>
      <c r="E26" t="s">
        <v>158</v>
      </c>
      <c r="F26" t="s">
        <v>88</v>
      </c>
      <c r="G26" t="s">
        <v>144</v>
      </c>
      <c r="H26" t="s">
        <v>57</v>
      </c>
      <c r="I26" t="s">
        <v>269</v>
      </c>
      <c r="J26">
        <v>5</v>
      </c>
      <c r="K26">
        <v>6</v>
      </c>
      <c r="L26">
        <v>1</v>
      </c>
      <c r="M26">
        <v>1</v>
      </c>
      <c r="N26">
        <v>1</v>
      </c>
      <c r="O26">
        <v>3</v>
      </c>
      <c r="P26">
        <v>4</v>
      </c>
      <c r="Q26">
        <v>0</v>
      </c>
      <c r="R26">
        <v>0</v>
      </c>
      <c r="S26">
        <v>3.5</v>
      </c>
      <c r="T26">
        <v>4.2699999999999996</v>
      </c>
      <c r="U26">
        <v>22</v>
      </c>
      <c r="V26">
        <v>92</v>
      </c>
      <c r="W26">
        <v>59</v>
      </c>
      <c r="X26">
        <v>11</v>
      </c>
      <c r="Y26">
        <v>12</v>
      </c>
      <c r="Z26">
        <v>8</v>
      </c>
      <c r="AA26">
        <v>7</v>
      </c>
      <c r="AB26">
        <v>2</v>
      </c>
      <c r="AC26">
        <v>1</v>
      </c>
      <c r="AD26">
        <v>0</v>
      </c>
      <c r="AE26">
        <v>67</v>
      </c>
      <c r="AF26">
        <v>1</v>
      </c>
      <c r="AG26">
        <v>0</v>
      </c>
      <c r="AH26">
        <v>0</v>
      </c>
      <c r="AI26">
        <v>18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0.97</v>
      </c>
      <c r="AQ26">
        <v>0.17100000000000001</v>
      </c>
      <c r="AR26">
        <v>1.08</v>
      </c>
      <c r="AS26" s="2">
        <v>1.1999999999999999E-3</v>
      </c>
      <c r="AT26">
        <v>1.79</v>
      </c>
      <c r="AU26">
        <v>21.1</v>
      </c>
      <c r="AV26">
        <v>37</v>
      </c>
    </row>
    <row r="27" spans="1:48" x14ac:dyDescent="0.2">
      <c r="A27" s="6" t="s">
        <v>283</v>
      </c>
      <c r="B27">
        <v>132</v>
      </c>
      <c r="C27" t="s">
        <v>270</v>
      </c>
      <c r="D27" t="s">
        <v>49</v>
      </c>
      <c r="E27" t="s">
        <v>158</v>
      </c>
      <c r="F27" t="s">
        <v>135</v>
      </c>
      <c r="G27" t="s">
        <v>114</v>
      </c>
      <c r="H27" t="s">
        <v>74</v>
      </c>
      <c r="J27">
        <v>4</v>
      </c>
      <c r="K27">
        <v>3</v>
      </c>
      <c r="L27">
        <v>5</v>
      </c>
      <c r="M27">
        <v>3</v>
      </c>
      <c r="N27">
        <v>2</v>
      </c>
      <c r="O27">
        <v>1</v>
      </c>
      <c r="P27">
        <v>3</v>
      </c>
      <c r="Q27">
        <v>1</v>
      </c>
      <c r="R27">
        <v>0</v>
      </c>
      <c r="S27">
        <v>3.55</v>
      </c>
      <c r="T27">
        <v>4.3099999999999996</v>
      </c>
      <c r="U27">
        <v>14</v>
      </c>
      <c r="V27">
        <v>55</v>
      </c>
      <c r="W27">
        <v>37</v>
      </c>
      <c r="X27">
        <v>10</v>
      </c>
      <c r="Y27">
        <v>5</v>
      </c>
      <c r="Z27">
        <v>4</v>
      </c>
      <c r="AA27">
        <v>6</v>
      </c>
      <c r="AB27">
        <v>1</v>
      </c>
      <c r="AC27">
        <v>1</v>
      </c>
      <c r="AD27">
        <v>0</v>
      </c>
      <c r="AE27">
        <v>41</v>
      </c>
      <c r="AF27">
        <v>0</v>
      </c>
      <c r="AG27">
        <v>0</v>
      </c>
      <c r="AH27">
        <v>0</v>
      </c>
      <c r="AI27">
        <v>13</v>
      </c>
      <c r="AJ27">
        <v>1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0.95</v>
      </c>
      <c r="AQ27">
        <v>-0.17499999999999999</v>
      </c>
      <c r="AR27">
        <v>1.0900000000000001</v>
      </c>
      <c r="AS27" s="2">
        <v>-1.1999999999999999E-3</v>
      </c>
      <c r="AT27">
        <v>-1.58</v>
      </c>
      <c r="AU27">
        <v>5.15</v>
      </c>
      <c r="AV27">
        <v>12</v>
      </c>
    </row>
    <row r="28" spans="1:48" x14ac:dyDescent="0.2">
      <c r="A28" s="6" t="s">
        <v>283</v>
      </c>
      <c r="B28">
        <v>136</v>
      </c>
      <c r="C28" t="s">
        <v>271</v>
      </c>
      <c r="D28" t="s">
        <v>49</v>
      </c>
      <c r="E28" t="s">
        <v>157</v>
      </c>
      <c r="F28" t="s">
        <v>77</v>
      </c>
      <c r="G28" t="s">
        <v>243</v>
      </c>
      <c r="H28" t="s">
        <v>52</v>
      </c>
      <c r="I28" t="s">
        <v>272</v>
      </c>
      <c r="J28">
        <v>4</v>
      </c>
      <c r="K28">
        <v>5</v>
      </c>
      <c r="L28">
        <v>9</v>
      </c>
      <c r="M28">
        <v>2</v>
      </c>
      <c r="N28">
        <v>1</v>
      </c>
      <c r="O28">
        <v>1</v>
      </c>
      <c r="P28">
        <v>7</v>
      </c>
      <c r="Q28">
        <v>0</v>
      </c>
      <c r="R28">
        <v>0</v>
      </c>
      <c r="S28">
        <v>3.5</v>
      </c>
      <c r="T28">
        <v>4.2</v>
      </c>
      <c r="U28">
        <v>24</v>
      </c>
      <c r="V28">
        <v>96</v>
      </c>
      <c r="W28">
        <v>61</v>
      </c>
      <c r="X28">
        <v>10</v>
      </c>
      <c r="Y28">
        <v>11</v>
      </c>
      <c r="Z28">
        <v>9</v>
      </c>
      <c r="AA28">
        <v>7</v>
      </c>
      <c r="AB28">
        <v>4</v>
      </c>
      <c r="AC28">
        <v>0</v>
      </c>
      <c r="AD28">
        <v>0</v>
      </c>
      <c r="AE28">
        <v>49</v>
      </c>
      <c r="AF28">
        <v>0</v>
      </c>
      <c r="AG28">
        <v>0</v>
      </c>
      <c r="AH28">
        <v>0</v>
      </c>
      <c r="AI28">
        <v>23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0.84</v>
      </c>
      <c r="AQ28">
        <v>0.114</v>
      </c>
      <c r="AR28">
        <v>1.52</v>
      </c>
      <c r="AS28" s="2">
        <v>1.1999999999999999E-3</v>
      </c>
      <c r="AT28">
        <v>0.33</v>
      </c>
      <c r="AU28">
        <v>21.25</v>
      </c>
      <c r="AV28">
        <v>39</v>
      </c>
    </row>
    <row r="29" spans="1:48" x14ac:dyDescent="0.2">
      <c r="A29" s="6" t="s">
        <v>283</v>
      </c>
      <c r="B29">
        <v>141</v>
      </c>
      <c r="C29" t="s">
        <v>273</v>
      </c>
      <c r="D29" t="s">
        <v>49</v>
      </c>
      <c r="E29" t="s">
        <v>158</v>
      </c>
      <c r="F29" t="s">
        <v>64</v>
      </c>
      <c r="G29" t="s">
        <v>100</v>
      </c>
      <c r="H29" t="s">
        <v>66</v>
      </c>
      <c r="J29">
        <v>4</v>
      </c>
      <c r="K29">
        <v>7</v>
      </c>
      <c r="L29">
        <v>8</v>
      </c>
      <c r="M29">
        <v>3</v>
      </c>
      <c r="N29">
        <v>3</v>
      </c>
      <c r="O29">
        <v>0</v>
      </c>
      <c r="P29">
        <v>6</v>
      </c>
      <c r="Q29">
        <v>1</v>
      </c>
      <c r="R29">
        <v>0</v>
      </c>
      <c r="S29">
        <v>3.51</v>
      </c>
      <c r="T29">
        <v>4.16</v>
      </c>
      <c r="U29">
        <v>27</v>
      </c>
      <c r="V29">
        <v>93</v>
      </c>
      <c r="W29">
        <v>59</v>
      </c>
      <c r="X29">
        <v>13</v>
      </c>
      <c r="Y29">
        <v>6</v>
      </c>
      <c r="Z29">
        <v>9</v>
      </c>
      <c r="AA29">
        <v>12</v>
      </c>
      <c r="AB29">
        <v>4</v>
      </c>
      <c r="AC29">
        <v>3</v>
      </c>
      <c r="AD29">
        <v>0</v>
      </c>
      <c r="AE29">
        <v>55</v>
      </c>
      <c r="AF29">
        <v>0</v>
      </c>
      <c r="AG29">
        <v>0</v>
      </c>
      <c r="AH29">
        <v>0</v>
      </c>
      <c r="AI29">
        <v>27</v>
      </c>
      <c r="AJ29">
        <v>1</v>
      </c>
      <c r="AK29">
        <v>0</v>
      </c>
      <c r="AL29">
        <v>0</v>
      </c>
      <c r="AM29">
        <v>2</v>
      </c>
      <c r="AN29">
        <v>0</v>
      </c>
      <c r="AO29">
        <v>0</v>
      </c>
      <c r="AP29">
        <v>0.89</v>
      </c>
      <c r="AQ29">
        <v>-2.8000000000000001E-2</v>
      </c>
      <c r="AR29">
        <v>0.84</v>
      </c>
      <c r="AS29" s="2">
        <v>-2.0000000000000001E-4</v>
      </c>
      <c r="AT29">
        <v>0.26</v>
      </c>
      <c r="AU29">
        <v>16.95</v>
      </c>
      <c r="AV29">
        <v>34</v>
      </c>
    </row>
    <row r="30" spans="1:48" x14ac:dyDescent="0.2">
      <c r="A30" s="6" t="s">
        <v>283</v>
      </c>
      <c r="B30">
        <v>147</v>
      </c>
      <c r="C30" t="s">
        <v>274</v>
      </c>
      <c r="D30" t="s">
        <v>49</v>
      </c>
      <c r="E30" t="s">
        <v>158</v>
      </c>
      <c r="F30" t="s">
        <v>77</v>
      </c>
      <c r="G30" t="s">
        <v>275</v>
      </c>
      <c r="H30" t="s">
        <v>57</v>
      </c>
      <c r="I30" t="s">
        <v>276</v>
      </c>
      <c r="J30">
        <v>4</v>
      </c>
      <c r="K30">
        <v>5.0999999999999996</v>
      </c>
      <c r="L30">
        <v>9</v>
      </c>
      <c r="M30">
        <v>3</v>
      </c>
      <c r="N30">
        <v>3</v>
      </c>
      <c r="O30">
        <v>1</v>
      </c>
      <c r="P30">
        <v>2</v>
      </c>
      <c r="Q30">
        <v>1</v>
      </c>
      <c r="R30">
        <v>1</v>
      </c>
      <c r="S30">
        <v>3.56</v>
      </c>
      <c r="T30">
        <v>4.22</v>
      </c>
      <c r="U30">
        <v>26</v>
      </c>
      <c r="V30">
        <v>95</v>
      </c>
      <c r="W30">
        <v>60</v>
      </c>
      <c r="X30">
        <v>15</v>
      </c>
      <c r="Y30">
        <v>5</v>
      </c>
      <c r="Z30">
        <v>11</v>
      </c>
      <c r="AA30">
        <v>11</v>
      </c>
      <c r="AB30">
        <v>5</v>
      </c>
      <c r="AC30">
        <v>3</v>
      </c>
      <c r="AD30">
        <v>0</v>
      </c>
      <c r="AE30">
        <v>39</v>
      </c>
      <c r="AF30">
        <v>1</v>
      </c>
      <c r="AG30">
        <v>0</v>
      </c>
      <c r="AH30">
        <v>0</v>
      </c>
      <c r="AI30">
        <v>24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1.1200000000000001</v>
      </c>
      <c r="AQ30">
        <v>-0.20399999999999999</v>
      </c>
      <c r="AR30">
        <v>1.05</v>
      </c>
      <c r="AS30" s="2">
        <v>-1.1000000000000001E-3</v>
      </c>
      <c r="AT30">
        <v>-1.74</v>
      </c>
      <c r="AU30">
        <v>7.4</v>
      </c>
      <c r="AV30">
        <v>19</v>
      </c>
    </row>
    <row r="31" spans="1:48" x14ac:dyDescent="0.2">
      <c r="A31" s="6" t="s">
        <v>283</v>
      </c>
      <c r="B31">
        <v>152</v>
      </c>
      <c r="C31" t="s">
        <v>277</v>
      </c>
      <c r="D31" t="s">
        <v>49</v>
      </c>
      <c r="E31" t="s">
        <v>157</v>
      </c>
      <c r="F31" t="s">
        <v>93</v>
      </c>
      <c r="G31" t="s">
        <v>147</v>
      </c>
      <c r="H31" t="s">
        <v>57</v>
      </c>
      <c r="I31" t="s">
        <v>278</v>
      </c>
      <c r="J31">
        <v>4</v>
      </c>
      <c r="K31">
        <v>6</v>
      </c>
      <c r="L31">
        <v>5</v>
      </c>
      <c r="M31">
        <v>1</v>
      </c>
      <c r="N31">
        <v>1</v>
      </c>
      <c r="O31">
        <v>3</v>
      </c>
      <c r="P31">
        <v>4</v>
      </c>
      <c r="Q31">
        <v>1</v>
      </c>
      <c r="R31">
        <v>0</v>
      </c>
      <c r="S31">
        <v>3.49</v>
      </c>
      <c r="T31">
        <v>4.26</v>
      </c>
      <c r="U31">
        <v>26</v>
      </c>
      <c r="V31">
        <v>83</v>
      </c>
      <c r="W31">
        <v>50</v>
      </c>
      <c r="X31">
        <v>10</v>
      </c>
      <c r="Y31">
        <v>8</v>
      </c>
      <c r="Z31">
        <v>7</v>
      </c>
      <c r="AA31">
        <v>12</v>
      </c>
      <c r="AB31">
        <v>5</v>
      </c>
      <c r="AC31">
        <v>1</v>
      </c>
      <c r="AD31">
        <v>0</v>
      </c>
      <c r="AE31">
        <v>59</v>
      </c>
      <c r="AF31">
        <v>0</v>
      </c>
      <c r="AG31">
        <v>0</v>
      </c>
      <c r="AH31">
        <v>0</v>
      </c>
      <c r="AI31">
        <v>22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1.17</v>
      </c>
      <c r="AQ31">
        <v>0.20699999999999999</v>
      </c>
      <c r="AR31">
        <v>0.03</v>
      </c>
      <c r="AS31" s="2">
        <v>0</v>
      </c>
      <c r="AT31">
        <v>1.88</v>
      </c>
      <c r="AU31">
        <v>18.7</v>
      </c>
      <c r="AV31">
        <v>37</v>
      </c>
    </row>
    <row r="32" spans="1:48" x14ac:dyDescent="0.2">
      <c r="A32" s="6" t="s">
        <v>283</v>
      </c>
      <c r="B32">
        <v>156</v>
      </c>
      <c r="C32" t="s">
        <v>279</v>
      </c>
      <c r="D32" t="s">
        <v>49</v>
      </c>
      <c r="E32" t="s">
        <v>158</v>
      </c>
      <c r="F32" t="s">
        <v>117</v>
      </c>
      <c r="G32" t="s">
        <v>189</v>
      </c>
      <c r="H32" t="s">
        <v>57</v>
      </c>
      <c r="J32">
        <v>4</v>
      </c>
      <c r="K32">
        <v>6</v>
      </c>
      <c r="L32">
        <v>3</v>
      </c>
      <c r="M32">
        <v>1</v>
      </c>
      <c r="N32">
        <v>1</v>
      </c>
      <c r="O32">
        <v>0</v>
      </c>
      <c r="P32">
        <v>4</v>
      </c>
      <c r="Q32">
        <v>0</v>
      </c>
      <c r="R32">
        <v>1</v>
      </c>
      <c r="S32">
        <v>3.42</v>
      </c>
      <c r="T32">
        <v>4.1900000000000004</v>
      </c>
      <c r="U32">
        <v>22</v>
      </c>
      <c r="V32">
        <v>86</v>
      </c>
      <c r="W32">
        <v>59</v>
      </c>
      <c r="X32">
        <v>14</v>
      </c>
      <c r="Y32">
        <v>6</v>
      </c>
      <c r="Z32">
        <v>6</v>
      </c>
      <c r="AA32">
        <v>11</v>
      </c>
      <c r="AB32">
        <v>4</v>
      </c>
      <c r="AC32">
        <v>2</v>
      </c>
      <c r="AD32">
        <v>0</v>
      </c>
      <c r="AE32">
        <v>66</v>
      </c>
      <c r="AF32">
        <v>1</v>
      </c>
      <c r="AG32">
        <v>0</v>
      </c>
      <c r="AH32">
        <v>0</v>
      </c>
      <c r="AI32">
        <v>21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0.81</v>
      </c>
      <c r="AQ32">
        <v>0.17699999999999999</v>
      </c>
      <c r="AR32">
        <v>0.01</v>
      </c>
      <c r="AS32" s="2">
        <v>0</v>
      </c>
      <c r="AT32">
        <v>1.78</v>
      </c>
      <c r="AU32">
        <v>17.100000000000001</v>
      </c>
      <c r="AV32">
        <v>31</v>
      </c>
    </row>
    <row r="33" spans="1:48" x14ac:dyDescent="0.2">
      <c r="A33" s="6" t="s">
        <v>283</v>
      </c>
      <c r="B33">
        <v>161</v>
      </c>
      <c r="C33" t="s">
        <v>217</v>
      </c>
      <c r="D33" t="s">
        <v>49</v>
      </c>
      <c r="E33" t="s">
        <v>158</v>
      </c>
      <c r="F33" t="s">
        <v>50</v>
      </c>
      <c r="G33" t="s">
        <v>100</v>
      </c>
      <c r="H33" t="s">
        <v>52</v>
      </c>
      <c r="I33" t="s">
        <v>280</v>
      </c>
      <c r="J33">
        <v>4</v>
      </c>
      <c r="K33">
        <v>5</v>
      </c>
      <c r="L33">
        <v>4</v>
      </c>
      <c r="M33">
        <v>1</v>
      </c>
      <c r="N33">
        <v>1</v>
      </c>
      <c r="O33">
        <v>0</v>
      </c>
      <c r="P33">
        <v>4</v>
      </c>
      <c r="Q33">
        <v>0</v>
      </c>
      <c r="R33">
        <v>0</v>
      </c>
      <c r="S33">
        <v>3.38</v>
      </c>
      <c r="T33">
        <v>4.12</v>
      </c>
      <c r="U33">
        <v>19</v>
      </c>
      <c r="V33">
        <v>78</v>
      </c>
      <c r="W33">
        <v>52</v>
      </c>
      <c r="X33">
        <v>12</v>
      </c>
      <c r="Y33">
        <v>9</v>
      </c>
      <c r="Z33">
        <v>7</v>
      </c>
      <c r="AA33">
        <v>8</v>
      </c>
      <c r="AB33">
        <v>3</v>
      </c>
      <c r="AC33">
        <v>2</v>
      </c>
      <c r="AD33">
        <v>0</v>
      </c>
      <c r="AE33">
        <v>59</v>
      </c>
      <c r="AF33">
        <v>0</v>
      </c>
      <c r="AG33">
        <v>0</v>
      </c>
      <c r="AH33">
        <v>0</v>
      </c>
      <c r="AI33">
        <v>19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0.91</v>
      </c>
      <c r="AQ33">
        <v>0.109</v>
      </c>
      <c r="AR33">
        <v>0.01</v>
      </c>
      <c r="AS33" s="2">
        <v>0</v>
      </c>
      <c r="AT33">
        <v>1.32</v>
      </c>
      <c r="AU33">
        <v>18.850000000000001</v>
      </c>
      <c r="AV33">
        <v>30</v>
      </c>
    </row>
    <row r="34" spans="1:48" x14ac:dyDescent="0.2">
      <c r="A34" s="6" t="s">
        <v>284</v>
      </c>
      <c r="G34" t="s">
        <v>281</v>
      </c>
      <c r="I34" t="s">
        <v>282</v>
      </c>
      <c r="J34">
        <v>4.7</v>
      </c>
      <c r="K34">
        <v>186.1</v>
      </c>
      <c r="L34">
        <v>178</v>
      </c>
      <c r="M34">
        <v>78</v>
      </c>
      <c r="N34">
        <v>70</v>
      </c>
      <c r="O34">
        <v>47</v>
      </c>
      <c r="P34">
        <v>128</v>
      </c>
      <c r="Q34">
        <v>21</v>
      </c>
      <c r="R34">
        <v>10</v>
      </c>
      <c r="S34">
        <v>3.38</v>
      </c>
      <c r="T34">
        <v>4.12</v>
      </c>
      <c r="U34">
        <v>770</v>
      </c>
      <c r="V34">
        <v>2919</v>
      </c>
      <c r="W34" s="3">
        <v>0.64</v>
      </c>
      <c r="X34" s="3">
        <v>0.16</v>
      </c>
      <c r="Y34" s="3">
        <v>0.08</v>
      </c>
      <c r="Z34">
        <v>0.74</v>
      </c>
      <c r="AB34" s="3">
        <v>0.24</v>
      </c>
      <c r="AC34" s="3">
        <v>0.08</v>
      </c>
      <c r="AD34">
        <v>0</v>
      </c>
      <c r="AE34">
        <v>53</v>
      </c>
      <c r="AF34">
        <v>16</v>
      </c>
      <c r="AG34">
        <v>4</v>
      </c>
      <c r="AH34">
        <v>2</v>
      </c>
      <c r="AI34">
        <v>702</v>
      </c>
      <c r="AJ34">
        <v>30</v>
      </c>
      <c r="AK34">
        <v>1</v>
      </c>
      <c r="AL34">
        <v>0</v>
      </c>
      <c r="AM34">
        <v>16</v>
      </c>
      <c r="AN34">
        <v>7</v>
      </c>
      <c r="AO34">
        <v>2</v>
      </c>
      <c r="AP34">
        <v>0.9</v>
      </c>
      <c r="AQ34">
        <v>0.10199999999999999</v>
      </c>
      <c r="AR34">
        <v>0.85</v>
      </c>
      <c r="AS34" s="2">
        <v>-2E-3</v>
      </c>
      <c r="AT34">
        <v>8.5299999999999994</v>
      </c>
      <c r="AU34">
        <v>454.25</v>
      </c>
      <c r="AV34">
        <v>891</v>
      </c>
    </row>
  </sheetData>
  <hyperlinks>
    <hyperlink ref="E1" r:id="rId1" xr:uid="{4C8C93B0-088A-0E45-B886-4A95220A8DD6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F861-7483-184B-A52C-AC666F8D68D1}">
  <dimension ref="A1:AU26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  <col min="2" max="2" width="4.83203125" bestFit="1" customWidth="1"/>
    <col min="3" max="3" width="8.6640625" bestFit="1" customWidth="1"/>
    <col min="4" max="4" width="11" bestFit="1" customWidth="1"/>
    <col min="5" max="5" width="5.1640625" bestFit="1" customWidth="1"/>
    <col min="6" max="6" width="6.6640625" bestFit="1" customWidth="1"/>
    <col min="7" max="7" width="5.5" bestFit="1" customWidth="1"/>
    <col min="8" max="8" width="8.6640625" bestFit="1" customWidth="1"/>
    <col min="9" max="9" width="11.1640625" bestFit="1" customWidth="1"/>
    <col min="10" max="10" width="6.1640625" bestFit="1" customWidth="1"/>
    <col min="11" max="11" width="4.1640625" bestFit="1" customWidth="1"/>
    <col min="12" max="12" width="3.1640625" bestFit="1" customWidth="1"/>
    <col min="13" max="13" width="3.33203125" bestFit="1" customWidth="1"/>
    <col min="14" max="14" width="3.5" bestFit="1" customWidth="1"/>
    <col min="15" max="15" width="4.1640625" bestFit="1" customWidth="1"/>
    <col min="16" max="16" width="3.5" bestFit="1" customWidth="1"/>
    <col min="17" max="17" width="4.5" bestFit="1" customWidth="1"/>
    <col min="18" max="19" width="5.1640625" bestFit="1" customWidth="1"/>
    <col min="20" max="20" width="4.1640625" bestFit="1" customWidth="1"/>
    <col min="21" max="21" width="5.1640625" bestFit="1" customWidth="1"/>
    <col min="22" max="24" width="4.6640625" bestFit="1" customWidth="1"/>
    <col min="25" max="25" width="5.1640625" bestFit="1" customWidth="1"/>
    <col min="26" max="26" width="3.33203125" bestFit="1" customWidth="1"/>
    <col min="27" max="27" width="4.6640625" bestFit="1" customWidth="1"/>
    <col min="28" max="28" width="3.6640625" bestFit="1" customWidth="1"/>
    <col min="29" max="30" width="4.33203125" bestFit="1" customWidth="1"/>
    <col min="31" max="31" width="3.33203125" bestFit="1" customWidth="1"/>
    <col min="32" max="32" width="3.1640625" bestFit="1" customWidth="1"/>
    <col min="33" max="33" width="3.5" bestFit="1" customWidth="1"/>
    <col min="34" max="34" width="4.1640625" bestFit="1" customWidth="1"/>
    <col min="35" max="36" width="3.33203125" bestFit="1" customWidth="1"/>
    <col min="37" max="37" width="4" bestFit="1" customWidth="1"/>
    <col min="38" max="38" width="4.6640625" bestFit="1" customWidth="1"/>
    <col min="39" max="39" width="3.1640625" bestFit="1" customWidth="1"/>
    <col min="40" max="40" width="4.6640625" bestFit="1" customWidth="1"/>
    <col min="41" max="41" width="5.1640625" bestFit="1" customWidth="1"/>
    <col min="42" max="42" width="6.83203125" bestFit="1" customWidth="1"/>
    <col min="43" max="43" width="5.1640625" bestFit="1" customWidth="1"/>
    <col min="44" max="44" width="6.83203125" bestFit="1" customWidth="1"/>
    <col min="45" max="45" width="5.83203125" bestFit="1" customWidth="1"/>
    <col min="46" max="47" width="7.83203125" bestFit="1" customWidth="1"/>
  </cols>
  <sheetData>
    <row r="1" spans="1:47" ht="21" x14ac:dyDescent="0.3">
      <c r="A1" s="1" t="s">
        <v>159</v>
      </c>
      <c r="B1" t="s">
        <v>0</v>
      </c>
      <c r="C1" t="s">
        <v>1</v>
      </c>
      <c r="D1" s="4" t="s">
        <v>156</v>
      </c>
      <c r="E1" t="s">
        <v>3</v>
      </c>
      <c r="F1" t="s">
        <v>4</v>
      </c>
      <c r="G1" t="s">
        <v>5</v>
      </c>
      <c r="H1" t="s">
        <v>6</v>
      </c>
      <c r="I1" t="s">
        <v>222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ht="21" x14ac:dyDescent="0.3">
      <c r="A2" s="1" t="s">
        <v>220</v>
      </c>
      <c r="B2">
        <v>2</v>
      </c>
      <c r="C2" t="s">
        <v>162</v>
      </c>
      <c r="D2" t="s">
        <v>157</v>
      </c>
      <c r="E2" t="s">
        <v>50</v>
      </c>
      <c r="F2" t="s">
        <v>163</v>
      </c>
      <c r="G2" t="s">
        <v>57</v>
      </c>
      <c r="I2">
        <v>99</v>
      </c>
      <c r="J2">
        <v>5.2</v>
      </c>
      <c r="K2">
        <v>3</v>
      </c>
      <c r="L2">
        <v>0</v>
      </c>
      <c r="M2">
        <v>0</v>
      </c>
      <c r="N2">
        <v>0</v>
      </c>
      <c r="O2">
        <v>3</v>
      </c>
      <c r="P2">
        <v>0</v>
      </c>
      <c r="Q2">
        <v>0</v>
      </c>
      <c r="R2">
        <v>0</v>
      </c>
      <c r="S2">
        <v>2.0499999999999998</v>
      </c>
      <c r="T2">
        <v>20</v>
      </c>
      <c r="U2">
        <v>70</v>
      </c>
      <c r="V2">
        <v>47</v>
      </c>
      <c r="W2">
        <v>11</v>
      </c>
      <c r="X2">
        <v>8</v>
      </c>
      <c r="Y2">
        <v>6</v>
      </c>
      <c r="Z2">
        <v>11</v>
      </c>
      <c r="AA2">
        <v>4</v>
      </c>
      <c r="AB2">
        <v>1</v>
      </c>
      <c r="AC2">
        <v>0</v>
      </c>
      <c r="AD2">
        <v>66</v>
      </c>
      <c r="AE2">
        <v>0</v>
      </c>
      <c r="AF2">
        <v>0</v>
      </c>
      <c r="AG2">
        <v>0</v>
      </c>
      <c r="AH2">
        <v>20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0.95</v>
      </c>
      <c r="AP2">
        <v>0.317</v>
      </c>
      <c r="AQ2">
        <v>0.94</v>
      </c>
      <c r="AR2" s="2">
        <v>1.9E-3</v>
      </c>
      <c r="AS2">
        <v>2.71</v>
      </c>
      <c r="AT2">
        <v>16.95</v>
      </c>
      <c r="AU2">
        <v>26</v>
      </c>
    </row>
    <row r="3" spans="1:47" ht="21" x14ac:dyDescent="0.3">
      <c r="A3" s="1" t="s">
        <v>220</v>
      </c>
      <c r="B3">
        <v>7</v>
      </c>
      <c r="C3" t="s">
        <v>164</v>
      </c>
      <c r="D3" t="s">
        <v>158</v>
      </c>
      <c r="E3" t="s">
        <v>165</v>
      </c>
      <c r="F3" t="s">
        <v>166</v>
      </c>
      <c r="G3" t="s">
        <v>57</v>
      </c>
      <c r="H3" t="s">
        <v>167</v>
      </c>
      <c r="I3">
        <v>5</v>
      </c>
      <c r="J3">
        <v>5.0999999999999996</v>
      </c>
      <c r="K3">
        <v>7</v>
      </c>
      <c r="L3">
        <v>2</v>
      </c>
      <c r="M3">
        <v>2</v>
      </c>
      <c r="N3">
        <v>1</v>
      </c>
      <c r="O3">
        <v>4</v>
      </c>
      <c r="P3">
        <v>2</v>
      </c>
      <c r="Q3">
        <v>0</v>
      </c>
      <c r="R3">
        <v>1.64</v>
      </c>
      <c r="S3">
        <v>4.4800000000000004</v>
      </c>
      <c r="T3">
        <v>24</v>
      </c>
      <c r="U3">
        <v>81</v>
      </c>
      <c r="V3">
        <v>53</v>
      </c>
      <c r="W3">
        <v>17</v>
      </c>
      <c r="X3">
        <v>9</v>
      </c>
      <c r="Y3">
        <v>6</v>
      </c>
      <c r="Z3">
        <v>13</v>
      </c>
      <c r="AA3">
        <v>5</v>
      </c>
      <c r="AB3">
        <v>1</v>
      </c>
      <c r="AC3">
        <v>0</v>
      </c>
      <c r="AD3">
        <v>49</v>
      </c>
      <c r="AE3">
        <v>0</v>
      </c>
      <c r="AF3">
        <v>0</v>
      </c>
      <c r="AG3">
        <v>0</v>
      </c>
      <c r="AH3">
        <v>23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0.9</v>
      </c>
      <c r="AP3">
        <v>-1.4E-2</v>
      </c>
      <c r="AQ3">
        <v>0.93</v>
      </c>
      <c r="AR3" s="2">
        <v>-1E-4</v>
      </c>
      <c r="AS3">
        <v>0.14000000000000001</v>
      </c>
      <c r="AT3">
        <v>11.2</v>
      </c>
      <c r="AU3">
        <v>22</v>
      </c>
    </row>
    <row r="4" spans="1:47" ht="21" x14ac:dyDescent="0.3">
      <c r="A4" s="1" t="s">
        <v>220</v>
      </c>
      <c r="B4">
        <v>12</v>
      </c>
      <c r="C4" t="s">
        <v>168</v>
      </c>
      <c r="D4" t="s">
        <v>158</v>
      </c>
      <c r="E4" t="s">
        <v>59</v>
      </c>
      <c r="F4" t="s">
        <v>89</v>
      </c>
      <c r="G4" t="s">
        <v>66</v>
      </c>
      <c r="H4" t="s">
        <v>169</v>
      </c>
      <c r="I4">
        <v>5</v>
      </c>
      <c r="J4">
        <v>6.2</v>
      </c>
      <c r="K4">
        <v>7</v>
      </c>
      <c r="L4">
        <v>2</v>
      </c>
      <c r="M4">
        <v>1</v>
      </c>
      <c r="N4">
        <v>1</v>
      </c>
      <c r="O4">
        <v>3</v>
      </c>
      <c r="P4">
        <v>0</v>
      </c>
      <c r="Q4">
        <v>0</v>
      </c>
      <c r="R4">
        <v>1.53</v>
      </c>
      <c r="S4">
        <v>3.79</v>
      </c>
      <c r="T4">
        <v>25</v>
      </c>
      <c r="U4">
        <v>85</v>
      </c>
      <c r="V4">
        <v>55</v>
      </c>
      <c r="W4">
        <v>11</v>
      </c>
      <c r="X4">
        <v>9</v>
      </c>
      <c r="Y4">
        <v>8</v>
      </c>
      <c r="Z4">
        <v>13</v>
      </c>
      <c r="AA4">
        <v>8</v>
      </c>
      <c r="AB4">
        <v>0</v>
      </c>
      <c r="AC4">
        <v>0</v>
      </c>
      <c r="AD4">
        <v>56</v>
      </c>
      <c r="AE4">
        <v>0</v>
      </c>
      <c r="AF4">
        <v>1</v>
      </c>
      <c r="AG4">
        <v>0</v>
      </c>
      <c r="AH4">
        <v>23</v>
      </c>
      <c r="AI4">
        <v>2</v>
      </c>
      <c r="AJ4">
        <v>0</v>
      </c>
      <c r="AK4">
        <v>0</v>
      </c>
      <c r="AL4">
        <v>1</v>
      </c>
      <c r="AM4">
        <v>1</v>
      </c>
      <c r="AN4">
        <v>0</v>
      </c>
      <c r="AO4">
        <v>1.1100000000000001</v>
      </c>
      <c r="AP4">
        <v>0.253</v>
      </c>
      <c r="AQ4">
        <v>1.25</v>
      </c>
      <c r="AR4" s="2">
        <v>1.6999999999999999E-3</v>
      </c>
      <c r="AS4">
        <v>2.04</v>
      </c>
      <c r="AT4">
        <v>18.2</v>
      </c>
      <c r="AU4">
        <v>36</v>
      </c>
    </row>
    <row r="5" spans="1:47" ht="21" x14ac:dyDescent="0.3">
      <c r="A5" s="1" t="s">
        <v>220</v>
      </c>
      <c r="B5">
        <v>18</v>
      </c>
      <c r="C5" t="s">
        <v>170</v>
      </c>
      <c r="D5" t="s">
        <v>157</v>
      </c>
      <c r="E5" t="s">
        <v>64</v>
      </c>
      <c r="F5" t="s">
        <v>171</v>
      </c>
      <c r="G5" t="s">
        <v>74</v>
      </c>
      <c r="H5" t="s">
        <v>75</v>
      </c>
      <c r="I5">
        <v>5</v>
      </c>
      <c r="J5">
        <v>3.2</v>
      </c>
      <c r="K5">
        <v>7</v>
      </c>
      <c r="L5">
        <v>7</v>
      </c>
      <c r="M5">
        <v>6</v>
      </c>
      <c r="N5">
        <v>2</v>
      </c>
      <c r="O5">
        <v>2</v>
      </c>
      <c r="P5">
        <v>1</v>
      </c>
      <c r="Q5">
        <v>0</v>
      </c>
      <c r="R5">
        <v>3.8</v>
      </c>
      <c r="S5">
        <v>4.38</v>
      </c>
      <c r="T5">
        <v>21</v>
      </c>
      <c r="U5">
        <v>77</v>
      </c>
      <c r="V5">
        <v>47</v>
      </c>
      <c r="W5">
        <v>13</v>
      </c>
      <c r="X5">
        <v>2</v>
      </c>
      <c r="Y5">
        <v>10</v>
      </c>
      <c r="Z5">
        <v>7</v>
      </c>
      <c r="AA5">
        <v>2</v>
      </c>
      <c r="AB5">
        <v>0</v>
      </c>
      <c r="AC5">
        <v>0</v>
      </c>
      <c r="AD5">
        <v>21</v>
      </c>
      <c r="AE5">
        <v>0</v>
      </c>
      <c r="AF5">
        <v>0</v>
      </c>
      <c r="AG5">
        <v>0</v>
      </c>
      <c r="AH5">
        <v>19</v>
      </c>
      <c r="AI5">
        <v>2</v>
      </c>
      <c r="AJ5">
        <v>0</v>
      </c>
      <c r="AK5">
        <v>0</v>
      </c>
      <c r="AL5">
        <v>0</v>
      </c>
      <c r="AM5">
        <v>0</v>
      </c>
      <c r="AN5">
        <v>1</v>
      </c>
      <c r="AO5">
        <v>0.78</v>
      </c>
      <c r="AP5">
        <v>-0.46200000000000002</v>
      </c>
      <c r="AQ5">
        <v>0.71</v>
      </c>
      <c r="AR5" s="2">
        <v>-2.5000000000000001E-3</v>
      </c>
      <c r="AS5">
        <v>-4.82</v>
      </c>
      <c r="AT5">
        <v>-5.15</v>
      </c>
      <c r="AU5">
        <v>-1</v>
      </c>
    </row>
    <row r="6" spans="1:47" ht="21" x14ac:dyDescent="0.3">
      <c r="A6" s="1" t="s">
        <v>220</v>
      </c>
      <c r="B6">
        <v>23</v>
      </c>
      <c r="C6" t="s">
        <v>172</v>
      </c>
      <c r="D6" t="s">
        <v>158</v>
      </c>
      <c r="E6" t="s">
        <v>173</v>
      </c>
      <c r="F6" t="s">
        <v>174</v>
      </c>
      <c r="G6" t="s">
        <v>57</v>
      </c>
      <c r="H6" t="s">
        <v>82</v>
      </c>
      <c r="I6">
        <v>6</v>
      </c>
      <c r="J6">
        <v>5</v>
      </c>
      <c r="K6">
        <v>5</v>
      </c>
      <c r="L6">
        <v>5</v>
      </c>
      <c r="M6">
        <v>4</v>
      </c>
      <c r="N6">
        <v>4</v>
      </c>
      <c r="O6">
        <v>4</v>
      </c>
      <c r="P6">
        <v>1</v>
      </c>
      <c r="Q6">
        <v>0</v>
      </c>
      <c r="R6">
        <v>4.4400000000000004</v>
      </c>
      <c r="S6">
        <v>4.78</v>
      </c>
      <c r="T6">
        <v>25</v>
      </c>
      <c r="U6">
        <v>88</v>
      </c>
      <c r="V6">
        <v>52</v>
      </c>
      <c r="W6">
        <v>18</v>
      </c>
      <c r="X6">
        <v>7</v>
      </c>
      <c r="Y6">
        <v>4</v>
      </c>
      <c r="Z6">
        <v>13</v>
      </c>
      <c r="AA6">
        <v>6</v>
      </c>
      <c r="AB6">
        <v>1</v>
      </c>
      <c r="AC6">
        <v>0</v>
      </c>
      <c r="AD6">
        <v>39</v>
      </c>
      <c r="AE6">
        <v>0</v>
      </c>
      <c r="AF6">
        <v>0</v>
      </c>
      <c r="AG6">
        <v>0</v>
      </c>
      <c r="AH6">
        <v>21</v>
      </c>
      <c r="AI6">
        <v>1</v>
      </c>
      <c r="AJ6">
        <v>0</v>
      </c>
      <c r="AK6">
        <v>0</v>
      </c>
      <c r="AL6">
        <v>0</v>
      </c>
      <c r="AM6">
        <v>0</v>
      </c>
      <c r="AN6">
        <v>1</v>
      </c>
      <c r="AO6">
        <v>0.96</v>
      </c>
      <c r="AP6">
        <v>-0.24</v>
      </c>
      <c r="AQ6">
        <v>0.87</v>
      </c>
      <c r="AR6" s="2">
        <v>-1.2999999999999999E-3</v>
      </c>
      <c r="AS6">
        <v>-1.65</v>
      </c>
      <c r="AT6">
        <v>5.85</v>
      </c>
      <c r="AU6">
        <v>15</v>
      </c>
    </row>
    <row r="7" spans="1:47" ht="21" x14ac:dyDescent="0.3">
      <c r="A7" s="1" t="s">
        <v>220</v>
      </c>
      <c r="B7">
        <v>29</v>
      </c>
      <c r="C7" t="s">
        <v>175</v>
      </c>
      <c r="D7" t="s">
        <v>157</v>
      </c>
      <c r="E7" t="s">
        <v>59</v>
      </c>
      <c r="F7" t="s">
        <v>176</v>
      </c>
      <c r="G7" t="s">
        <v>66</v>
      </c>
      <c r="I7">
        <v>4</v>
      </c>
      <c r="J7">
        <v>6.1</v>
      </c>
      <c r="K7">
        <v>5</v>
      </c>
      <c r="L7">
        <v>5</v>
      </c>
      <c r="M7">
        <v>4</v>
      </c>
      <c r="N7">
        <v>2</v>
      </c>
      <c r="O7">
        <v>4</v>
      </c>
      <c r="P7">
        <v>1</v>
      </c>
      <c r="Q7">
        <v>1</v>
      </c>
      <c r="R7">
        <v>4.68</v>
      </c>
      <c r="S7">
        <v>4.8899999999999997</v>
      </c>
      <c r="T7">
        <v>28</v>
      </c>
      <c r="U7">
        <v>99</v>
      </c>
      <c r="V7">
        <v>66</v>
      </c>
      <c r="W7">
        <v>11</v>
      </c>
      <c r="X7">
        <v>12</v>
      </c>
      <c r="Y7">
        <v>9</v>
      </c>
      <c r="Z7">
        <v>12</v>
      </c>
      <c r="AA7">
        <v>5</v>
      </c>
      <c r="AB7">
        <v>1</v>
      </c>
      <c r="AC7">
        <v>0</v>
      </c>
      <c r="AD7">
        <v>47</v>
      </c>
      <c r="AE7">
        <v>0</v>
      </c>
      <c r="AF7">
        <v>0</v>
      </c>
      <c r="AG7">
        <v>0</v>
      </c>
      <c r="AH7">
        <v>25</v>
      </c>
      <c r="AI7">
        <v>1</v>
      </c>
      <c r="AJ7">
        <v>0</v>
      </c>
      <c r="AK7">
        <v>0</v>
      </c>
      <c r="AL7">
        <v>0</v>
      </c>
      <c r="AM7">
        <v>0</v>
      </c>
      <c r="AN7">
        <v>1</v>
      </c>
      <c r="AO7">
        <v>0.62</v>
      </c>
      <c r="AP7">
        <v>-0.26300000000000001</v>
      </c>
      <c r="AQ7">
        <v>0.66</v>
      </c>
      <c r="AR7" s="2">
        <v>-1.6999999999999999E-3</v>
      </c>
      <c r="AS7">
        <v>-2.2400000000000002</v>
      </c>
      <c r="AT7">
        <v>9.4499999999999993</v>
      </c>
      <c r="AU7">
        <v>19</v>
      </c>
    </row>
    <row r="8" spans="1:47" ht="21" x14ac:dyDescent="0.3">
      <c r="A8" s="1" t="s">
        <v>220</v>
      </c>
      <c r="B8">
        <v>34</v>
      </c>
      <c r="C8" t="s">
        <v>177</v>
      </c>
      <c r="D8" t="s">
        <v>158</v>
      </c>
      <c r="E8" t="s">
        <v>55</v>
      </c>
      <c r="F8" t="s">
        <v>174</v>
      </c>
      <c r="G8" t="s">
        <v>57</v>
      </c>
      <c r="I8">
        <v>7</v>
      </c>
      <c r="J8">
        <v>6</v>
      </c>
      <c r="K8">
        <v>6</v>
      </c>
      <c r="L8">
        <v>2</v>
      </c>
      <c r="M8">
        <v>2</v>
      </c>
      <c r="N8">
        <v>2</v>
      </c>
      <c r="O8">
        <v>3</v>
      </c>
      <c r="P8">
        <v>1</v>
      </c>
      <c r="Q8">
        <v>1</v>
      </c>
      <c r="R8">
        <v>4.42</v>
      </c>
      <c r="S8">
        <v>5.03</v>
      </c>
      <c r="T8">
        <v>24</v>
      </c>
      <c r="U8">
        <v>95</v>
      </c>
      <c r="V8">
        <v>65</v>
      </c>
      <c r="W8">
        <v>19</v>
      </c>
      <c r="X8">
        <v>3</v>
      </c>
      <c r="Y8">
        <v>8</v>
      </c>
      <c r="Z8">
        <v>10</v>
      </c>
      <c r="AA8">
        <v>4</v>
      </c>
      <c r="AB8">
        <v>0</v>
      </c>
      <c r="AC8">
        <v>0</v>
      </c>
      <c r="AD8">
        <v>53</v>
      </c>
      <c r="AE8">
        <v>0</v>
      </c>
      <c r="AF8">
        <v>0</v>
      </c>
      <c r="AG8">
        <v>0</v>
      </c>
      <c r="AH8">
        <v>21</v>
      </c>
      <c r="AI8">
        <v>0</v>
      </c>
      <c r="AJ8">
        <v>0</v>
      </c>
      <c r="AK8">
        <v>0</v>
      </c>
      <c r="AL8">
        <v>3</v>
      </c>
      <c r="AM8">
        <v>0</v>
      </c>
      <c r="AN8">
        <v>0</v>
      </c>
      <c r="AO8">
        <v>1.32</v>
      </c>
      <c r="AP8">
        <v>2.5999999999999999E-2</v>
      </c>
      <c r="AQ8">
        <v>1.23</v>
      </c>
      <c r="AR8" s="2">
        <v>1E-4</v>
      </c>
      <c r="AS8">
        <v>0.79</v>
      </c>
      <c r="AT8">
        <v>10.1</v>
      </c>
      <c r="AU8">
        <v>25</v>
      </c>
    </row>
    <row r="9" spans="1:47" ht="21" x14ac:dyDescent="0.3">
      <c r="A9" s="1" t="s">
        <v>220</v>
      </c>
      <c r="B9">
        <v>39</v>
      </c>
      <c r="C9" t="s">
        <v>178</v>
      </c>
      <c r="D9" t="s">
        <v>157</v>
      </c>
      <c r="E9" t="s">
        <v>179</v>
      </c>
      <c r="F9" t="s">
        <v>180</v>
      </c>
      <c r="G9" t="s">
        <v>52</v>
      </c>
      <c r="H9" t="s">
        <v>181</v>
      </c>
      <c r="I9">
        <v>6</v>
      </c>
      <c r="J9">
        <v>4.2</v>
      </c>
      <c r="K9">
        <v>9</v>
      </c>
      <c r="L9">
        <v>7</v>
      </c>
      <c r="M9">
        <v>7</v>
      </c>
      <c r="N9">
        <v>1</v>
      </c>
      <c r="O9">
        <v>5</v>
      </c>
      <c r="P9">
        <v>1</v>
      </c>
      <c r="Q9">
        <v>1</v>
      </c>
      <c r="R9">
        <v>5.4</v>
      </c>
      <c r="S9">
        <v>5.03</v>
      </c>
      <c r="T9">
        <v>25</v>
      </c>
      <c r="U9">
        <v>90</v>
      </c>
      <c r="V9">
        <v>65</v>
      </c>
      <c r="W9">
        <v>8</v>
      </c>
      <c r="X9">
        <v>10</v>
      </c>
      <c r="Y9">
        <v>7</v>
      </c>
      <c r="Z9">
        <v>11</v>
      </c>
      <c r="AA9">
        <v>7</v>
      </c>
      <c r="AB9">
        <v>2</v>
      </c>
      <c r="AC9">
        <v>0</v>
      </c>
      <c r="AD9">
        <v>22</v>
      </c>
      <c r="AE9">
        <v>0</v>
      </c>
      <c r="AF9">
        <v>0</v>
      </c>
      <c r="AG9">
        <v>0</v>
      </c>
      <c r="AH9">
        <v>23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0.94</v>
      </c>
      <c r="AP9">
        <v>-0.32600000000000001</v>
      </c>
      <c r="AQ9">
        <v>0.87</v>
      </c>
      <c r="AR9" s="2">
        <v>-1.8E-3</v>
      </c>
      <c r="AS9">
        <v>-4.82</v>
      </c>
      <c r="AT9">
        <v>-0.1</v>
      </c>
      <c r="AU9">
        <v>8</v>
      </c>
    </row>
    <row r="10" spans="1:47" ht="21" x14ac:dyDescent="0.3">
      <c r="A10" s="1" t="s">
        <v>220</v>
      </c>
      <c r="B10">
        <v>44</v>
      </c>
      <c r="C10" t="s">
        <v>182</v>
      </c>
      <c r="D10" t="s">
        <v>158</v>
      </c>
      <c r="E10" t="s">
        <v>50</v>
      </c>
      <c r="F10" t="s">
        <v>183</v>
      </c>
      <c r="G10" t="s">
        <v>57</v>
      </c>
      <c r="I10">
        <v>5</v>
      </c>
      <c r="J10">
        <v>6</v>
      </c>
      <c r="K10">
        <v>5</v>
      </c>
      <c r="L10">
        <v>1</v>
      </c>
      <c r="M10">
        <v>1</v>
      </c>
      <c r="N10">
        <v>0</v>
      </c>
      <c r="O10">
        <v>5</v>
      </c>
      <c r="P10">
        <v>1</v>
      </c>
      <c r="Q10">
        <v>0</v>
      </c>
      <c r="R10">
        <v>4.93</v>
      </c>
      <c r="S10">
        <v>4.8600000000000003</v>
      </c>
      <c r="T10">
        <v>23</v>
      </c>
      <c r="U10">
        <v>83</v>
      </c>
      <c r="V10">
        <v>62</v>
      </c>
      <c r="W10">
        <v>13</v>
      </c>
      <c r="X10">
        <v>8</v>
      </c>
      <c r="Y10">
        <v>6</v>
      </c>
      <c r="Z10">
        <v>12</v>
      </c>
      <c r="AA10">
        <v>8</v>
      </c>
      <c r="AB10">
        <v>0</v>
      </c>
      <c r="AC10">
        <v>0</v>
      </c>
      <c r="AD10">
        <v>63</v>
      </c>
      <c r="AE10">
        <v>0</v>
      </c>
      <c r="AF10">
        <v>0</v>
      </c>
      <c r="AG10">
        <v>0</v>
      </c>
      <c r="AH10">
        <v>23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1.01</v>
      </c>
      <c r="AP10">
        <v>0.216</v>
      </c>
      <c r="AQ10">
        <v>0.72</v>
      </c>
      <c r="AR10" s="2">
        <v>8.9999999999999998E-4</v>
      </c>
      <c r="AS10">
        <v>1.79</v>
      </c>
      <c r="AT10">
        <v>18.5</v>
      </c>
      <c r="AU10">
        <v>34</v>
      </c>
    </row>
    <row r="11" spans="1:47" ht="21" x14ac:dyDescent="0.3">
      <c r="A11" s="1" t="s">
        <v>220</v>
      </c>
      <c r="B11">
        <v>49</v>
      </c>
      <c r="C11" t="s">
        <v>184</v>
      </c>
      <c r="D11" t="s">
        <v>157</v>
      </c>
      <c r="E11" t="s">
        <v>88</v>
      </c>
      <c r="F11" t="s">
        <v>78</v>
      </c>
      <c r="G11" t="s">
        <v>57</v>
      </c>
      <c r="H11" t="s">
        <v>185</v>
      </c>
      <c r="I11">
        <v>5</v>
      </c>
      <c r="J11">
        <v>6</v>
      </c>
      <c r="K11">
        <v>4</v>
      </c>
      <c r="L11">
        <v>2</v>
      </c>
      <c r="M11">
        <v>2</v>
      </c>
      <c r="N11">
        <v>0</v>
      </c>
      <c r="O11">
        <v>8</v>
      </c>
      <c r="P11">
        <v>1</v>
      </c>
      <c r="Q11">
        <v>1</v>
      </c>
      <c r="R11">
        <v>4.72</v>
      </c>
      <c r="S11">
        <v>4.67</v>
      </c>
      <c r="T11">
        <v>23</v>
      </c>
      <c r="U11">
        <v>99</v>
      </c>
      <c r="V11">
        <v>65</v>
      </c>
      <c r="W11">
        <v>11</v>
      </c>
      <c r="X11">
        <v>11</v>
      </c>
      <c r="Y11">
        <v>7</v>
      </c>
      <c r="Z11">
        <v>7</v>
      </c>
      <c r="AA11">
        <v>4</v>
      </c>
      <c r="AB11">
        <v>0</v>
      </c>
      <c r="AC11">
        <v>0</v>
      </c>
      <c r="AD11">
        <v>64</v>
      </c>
      <c r="AE11">
        <v>0</v>
      </c>
      <c r="AF11">
        <v>0</v>
      </c>
      <c r="AG11">
        <v>0</v>
      </c>
      <c r="AH11">
        <v>22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1.18</v>
      </c>
      <c r="AP11">
        <v>0.14699999999999999</v>
      </c>
      <c r="AQ11">
        <v>1.04</v>
      </c>
      <c r="AR11" s="2">
        <v>8.0000000000000004E-4</v>
      </c>
      <c r="AS11">
        <v>0.91</v>
      </c>
      <c r="AT11">
        <v>26.5</v>
      </c>
      <c r="AU11">
        <v>46</v>
      </c>
    </row>
    <row r="12" spans="1:47" ht="21" x14ac:dyDescent="0.3">
      <c r="A12" s="1" t="s">
        <v>220</v>
      </c>
      <c r="B12">
        <v>55</v>
      </c>
      <c r="C12" t="s">
        <v>186</v>
      </c>
      <c r="D12" t="s">
        <v>158</v>
      </c>
      <c r="E12" t="s">
        <v>69</v>
      </c>
      <c r="F12" t="s">
        <v>187</v>
      </c>
      <c r="G12" t="s">
        <v>66</v>
      </c>
      <c r="I12">
        <v>5</v>
      </c>
      <c r="J12">
        <v>6</v>
      </c>
      <c r="K12">
        <v>8</v>
      </c>
      <c r="L12">
        <v>4</v>
      </c>
      <c r="M12">
        <v>3</v>
      </c>
      <c r="N12">
        <v>0</v>
      </c>
      <c r="O12">
        <v>2</v>
      </c>
      <c r="P12">
        <v>0</v>
      </c>
      <c r="Q12">
        <v>1</v>
      </c>
      <c r="R12">
        <v>4.7</v>
      </c>
      <c r="S12">
        <v>4.5</v>
      </c>
      <c r="T12">
        <v>26</v>
      </c>
      <c r="U12">
        <v>88</v>
      </c>
      <c r="V12">
        <v>62</v>
      </c>
      <c r="W12">
        <v>13</v>
      </c>
      <c r="X12">
        <v>9</v>
      </c>
      <c r="Y12">
        <v>10</v>
      </c>
      <c r="Z12">
        <v>13</v>
      </c>
      <c r="AA12">
        <v>8</v>
      </c>
      <c r="AB12">
        <v>2</v>
      </c>
      <c r="AC12">
        <v>0</v>
      </c>
      <c r="AD12">
        <v>44</v>
      </c>
      <c r="AE12">
        <v>0</v>
      </c>
      <c r="AF12">
        <v>0</v>
      </c>
      <c r="AG12">
        <v>0</v>
      </c>
      <c r="AH12">
        <v>25</v>
      </c>
      <c r="AI12">
        <v>2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0.98</v>
      </c>
      <c r="AP12">
        <v>-7.0000000000000007E-2</v>
      </c>
      <c r="AQ12">
        <v>1</v>
      </c>
      <c r="AR12" s="2">
        <v>-4.0000000000000002E-4</v>
      </c>
      <c r="AS12">
        <v>-0.55000000000000004</v>
      </c>
      <c r="AT12">
        <v>6.1</v>
      </c>
      <c r="AU12">
        <v>19</v>
      </c>
    </row>
    <row r="13" spans="1:47" ht="21" x14ac:dyDescent="0.3">
      <c r="A13" s="1" t="s">
        <v>220</v>
      </c>
      <c r="B13">
        <v>60</v>
      </c>
      <c r="C13" t="s">
        <v>188</v>
      </c>
      <c r="D13" t="s">
        <v>157</v>
      </c>
      <c r="E13" t="s">
        <v>99</v>
      </c>
      <c r="F13" t="s">
        <v>189</v>
      </c>
      <c r="G13" t="s">
        <v>57</v>
      </c>
      <c r="I13">
        <v>5</v>
      </c>
      <c r="J13">
        <v>6</v>
      </c>
      <c r="K13">
        <v>5</v>
      </c>
      <c r="L13">
        <v>1</v>
      </c>
      <c r="M13">
        <v>1</v>
      </c>
      <c r="N13">
        <v>2</v>
      </c>
      <c r="O13">
        <v>1</v>
      </c>
      <c r="P13">
        <v>1</v>
      </c>
      <c r="Q13">
        <v>0</v>
      </c>
      <c r="R13">
        <v>4.41</v>
      </c>
      <c r="S13">
        <v>4.63</v>
      </c>
      <c r="T13">
        <v>25</v>
      </c>
      <c r="U13">
        <v>93</v>
      </c>
      <c r="V13">
        <v>56</v>
      </c>
      <c r="W13">
        <v>15</v>
      </c>
      <c r="X13">
        <v>4</v>
      </c>
      <c r="Y13">
        <v>7</v>
      </c>
      <c r="Z13">
        <v>15</v>
      </c>
      <c r="AA13">
        <v>7</v>
      </c>
      <c r="AB13">
        <v>1</v>
      </c>
      <c r="AC13">
        <v>0</v>
      </c>
      <c r="AD13">
        <v>57</v>
      </c>
      <c r="AE13">
        <v>0</v>
      </c>
      <c r="AF13">
        <v>0</v>
      </c>
      <c r="AG13">
        <v>0</v>
      </c>
      <c r="AH13">
        <v>23</v>
      </c>
      <c r="AI13">
        <v>2</v>
      </c>
      <c r="AJ13">
        <v>0</v>
      </c>
      <c r="AK13">
        <v>0</v>
      </c>
      <c r="AL13">
        <v>0</v>
      </c>
      <c r="AM13">
        <v>0</v>
      </c>
      <c r="AN13">
        <v>1</v>
      </c>
      <c r="AO13">
        <v>1.1599999999999999</v>
      </c>
      <c r="AP13">
        <v>0.24299999999999999</v>
      </c>
      <c r="AQ13">
        <v>1.3</v>
      </c>
      <c r="AR13" s="2">
        <v>1.6000000000000001E-3</v>
      </c>
      <c r="AS13">
        <v>2.16</v>
      </c>
      <c r="AT13">
        <v>9.3000000000000007</v>
      </c>
      <c r="AU13">
        <v>22</v>
      </c>
    </row>
    <row r="14" spans="1:47" ht="21" x14ac:dyDescent="0.3">
      <c r="A14" s="1" t="s">
        <v>220</v>
      </c>
      <c r="B14">
        <v>65</v>
      </c>
      <c r="C14" t="s">
        <v>190</v>
      </c>
      <c r="D14" t="s">
        <v>157</v>
      </c>
      <c r="E14" t="s">
        <v>77</v>
      </c>
      <c r="F14" t="s">
        <v>163</v>
      </c>
      <c r="G14" t="s">
        <v>57</v>
      </c>
      <c r="H14" t="s">
        <v>191</v>
      </c>
      <c r="I14">
        <v>5</v>
      </c>
      <c r="J14">
        <v>6</v>
      </c>
      <c r="K14">
        <v>3</v>
      </c>
      <c r="L14">
        <v>1</v>
      </c>
      <c r="M14">
        <v>1</v>
      </c>
      <c r="N14">
        <v>2</v>
      </c>
      <c r="O14">
        <v>6</v>
      </c>
      <c r="P14">
        <v>1</v>
      </c>
      <c r="Q14">
        <v>0</v>
      </c>
      <c r="R14">
        <v>4.17</v>
      </c>
      <c r="S14">
        <v>4.5999999999999996</v>
      </c>
      <c r="T14">
        <v>23</v>
      </c>
      <c r="U14">
        <v>100</v>
      </c>
      <c r="V14">
        <v>66</v>
      </c>
      <c r="W14">
        <v>13</v>
      </c>
      <c r="X14">
        <v>13</v>
      </c>
      <c r="Y14">
        <v>5</v>
      </c>
      <c r="Z14">
        <v>10</v>
      </c>
      <c r="AA14">
        <v>1</v>
      </c>
      <c r="AB14">
        <v>1</v>
      </c>
      <c r="AC14">
        <v>0</v>
      </c>
      <c r="AD14">
        <v>66</v>
      </c>
      <c r="AE14">
        <v>0</v>
      </c>
      <c r="AF14">
        <v>0</v>
      </c>
      <c r="AG14">
        <v>0</v>
      </c>
      <c r="AH14">
        <v>21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0.74</v>
      </c>
      <c r="AP14">
        <v>0.151</v>
      </c>
      <c r="AQ14">
        <v>1.03</v>
      </c>
      <c r="AR14" s="2">
        <v>1.2999999999999999E-3</v>
      </c>
      <c r="AS14">
        <v>1.79</v>
      </c>
      <c r="AT14">
        <v>20.5</v>
      </c>
      <c r="AU14">
        <v>37</v>
      </c>
    </row>
    <row r="15" spans="1:47" ht="21" x14ac:dyDescent="0.3">
      <c r="A15" s="1" t="s">
        <v>220</v>
      </c>
      <c r="B15">
        <v>70</v>
      </c>
      <c r="C15" t="s">
        <v>192</v>
      </c>
      <c r="D15" t="s">
        <v>158</v>
      </c>
      <c r="E15" t="s">
        <v>77</v>
      </c>
      <c r="F15" t="s">
        <v>78</v>
      </c>
      <c r="G15" t="s">
        <v>57</v>
      </c>
      <c r="I15">
        <v>4</v>
      </c>
      <c r="J15">
        <v>6</v>
      </c>
      <c r="K15">
        <v>3</v>
      </c>
      <c r="L15">
        <v>0</v>
      </c>
      <c r="M15">
        <v>0</v>
      </c>
      <c r="N15">
        <v>3</v>
      </c>
      <c r="O15">
        <v>7</v>
      </c>
      <c r="P15">
        <v>0</v>
      </c>
      <c r="Q15">
        <v>0</v>
      </c>
      <c r="R15">
        <v>3.86</v>
      </c>
      <c r="S15">
        <v>4.42</v>
      </c>
      <c r="T15">
        <v>23</v>
      </c>
      <c r="U15">
        <v>95</v>
      </c>
      <c r="V15">
        <v>63</v>
      </c>
      <c r="W15">
        <v>15</v>
      </c>
      <c r="X15">
        <v>17</v>
      </c>
      <c r="Y15">
        <v>6</v>
      </c>
      <c r="Z15">
        <v>7</v>
      </c>
      <c r="AA15">
        <v>2</v>
      </c>
      <c r="AB15">
        <v>2</v>
      </c>
      <c r="AC15">
        <v>0</v>
      </c>
      <c r="AD15">
        <v>70</v>
      </c>
      <c r="AE15">
        <v>0</v>
      </c>
      <c r="AF15">
        <v>0</v>
      </c>
      <c r="AG15">
        <v>0</v>
      </c>
      <c r="AH15">
        <v>20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1.08</v>
      </c>
      <c r="AP15">
        <v>0.35899999999999999</v>
      </c>
      <c r="AQ15">
        <v>1.46</v>
      </c>
      <c r="AR15" s="2">
        <v>2.8999999999999998E-3</v>
      </c>
      <c r="AS15">
        <v>2.79</v>
      </c>
      <c r="AT15">
        <v>23.9</v>
      </c>
      <c r="AU15">
        <v>43</v>
      </c>
    </row>
    <row r="16" spans="1:47" ht="21" x14ac:dyDescent="0.3">
      <c r="A16" s="1" t="s">
        <v>220</v>
      </c>
      <c r="B16">
        <v>77</v>
      </c>
      <c r="C16" t="s">
        <v>193</v>
      </c>
      <c r="D16" t="s">
        <v>157</v>
      </c>
      <c r="E16" t="s">
        <v>80</v>
      </c>
      <c r="F16" t="s">
        <v>166</v>
      </c>
      <c r="G16" t="s">
        <v>57</v>
      </c>
      <c r="H16" t="s">
        <v>194</v>
      </c>
      <c r="I16">
        <v>5</v>
      </c>
      <c r="J16">
        <v>6</v>
      </c>
      <c r="K16">
        <v>6</v>
      </c>
      <c r="L16">
        <v>2</v>
      </c>
      <c r="M16">
        <v>2</v>
      </c>
      <c r="N16">
        <v>2</v>
      </c>
      <c r="O16">
        <v>3</v>
      </c>
      <c r="P16">
        <v>0</v>
      </c>
      <c r="Q16">
        <v>0</v>
      </c>
      <c r="R16">
        <v>3.8</v>
      </c>
      <c r="S16">
        <v>4.33</v>
      </c>
      <c r="T16">
        <v>25</v>
      </c>
      <c r="U16">
        <v>93</v>
      </c>
      <c r="V16">
        <v>60</v>
      </c>
      <c r="W16">
        <v>15</v>
      </c>
      <c r="X16">
        <v>9</v>
      </c>
      <c r="Y16">
        <v>10</v>
      </c>
      <c r="Z16">
        <v>10</v>
      </c>
      <c r="AA16">
        <v>5</v>
      </c>
      <c r="AB16">
        <v>0</v>
      </c>
      <c r="AC16">
        <v>0</v>
      </c>
      <c r="AD16">
        <v>53</v>
      </c>
      <c r="AE16">
        <v>0</v>
      </c>
      <c r="AF16">
        <v>1</v>
      </c>
      <c r="AG16">
        <v>0</v>
      </c>
      <c r="AH16">
        <v>23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0.81</v>
      </c>
      <c r="AP16">
        <v>3.2000000000000001E-2</v>
      </c>
      <c r="AQ16">
        <v>0.81</v>
      </c>
      <c r="AR16" s="2">
        <v>2.0000000000000001E-4</v>
      </c>
      <c r="AS16">
        <v>0.77</v>
      </c>
      <c r="AT16">
        <v>10.7</v>
      </c>
      <c r="AU16">
        <v>25</v>
      </c>
    </row>
    <row r="17" spans="1:47" ht="21" x14ac:dyDescent="0.3">
      <c r="A17" s="1" t="s">
        <v>220</v>
      </c>
      <c r="B17">
        <v>83</v>
      </c>
      <c r="C17" t="s">
        <v>195</v>
      </c>
      <c r="D17" t="s">
        <v>157</v>
      </c>
      <c r="E17" t="s">
        <v>50</v>
      </c>
      <c r="F17" t="s">
        <v>196</v>
      </c>
      <c r="G17" t="s">
        <v>52</v>
      </c>
      <c r="H17" t="s">
        <v>197</v>
      </c>
      <c r="I17">
        <v>5</v>
      </c>
      <c r="J17">
        <v>5</v>
      </c>
      <c r="K17">
        <v>7</v>
      </c>
      <c r="L17">
        <v>4</v>
      </c>
      <c r="M17">
        <v>4</v>
      </c>
      <c r="N17">
        <v>1</v>
      </c>
      <c r="O17">
        <v>5</v>
      </c>
      <c r="P17">
        <v>0</v>
      </c>
      <c r="Q17">
        <v>0</v>
      </c>
      <c r="R17">
        <v>3.99</v>
      </c>
      <c r="S17">
        <v>4.1900000000000004</v>
      </c>
      <c r="T17">
        <v>23</v>
      </c>
      <c r="U17">
        <v>85</v>
      </c>
      <c r="V17">
        <v>57</v>
      </c>
      <c r="W17">
        <v>12</v>
      </c>
      <c r="X17">
        <v>12</v>
      </c>
      <c r="Y17">
        <v>10</v>
      </c>
      <c r="Z17">
        <v>7</v>
      </c>
      <c r="AA17">
        <v>3</v>
      </c>
      <c r="AB17">
        <v>0</v>
      </c>
      <c r="AC17">
        <v>0</v>
      </c>
      <c r="AD17">
        <v>41</v>
      </c>
      <c r="AE17">
        <v>0</v>
      </c>
      <c r="AF17">
        <v>0</v>
      </c>
      <c r="AG17">
        <v>0</v>
      </c>
      <c r="AH17">
        <v>22</v>
      </c>
      <c r="AI17">
        <v>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0.89</v>
      </c>
      <c r="AP17">
        <v>-0.13800000000000001</v>
      </c>
      <c r="AQ17">
        <v>0.79</v>
      </c>
      <c r="AR17" s="2">
        <v>-6.9999999999999999E-4</v>
      </c>
      <c r="AS17">
        <v>-1.55</v>
      </c>
      <c r="AT17">
        <v>8.4499999999999993</v>
      </c>
      <c r="AU17">
        <v>18</v>
      </c>
    </row>
    <row r="18" spans="1:47" ht="21" x14ac:dyDescent="0.3">
      <c r="A18" s="1" t="s">
        <v>220</v>
      </c>
      <c r="B18">
        <v>89</v>
      </c>
      <c r="C18" t="s">
        <v>198</v>
      </c>
      <c r="D18" t="s">
        <v>158</v>
      </c>
      <c r="E18" t="s">
        <v>80</v>
      </c>
      <c r="F18" t="s">
        <v>199</v>
      </c>
      <c r="G18" t="s">
        <v>74</v>
      </c>
      <c r="I18">
        <v>4</v>
      </c>
      <c r="J18">
        <v>3.2</v>
      </c>
      <c r="K18">
        <v>6</v>
      </c>
      <c r="L18">
        <v>5</v>
      </c>
      <c r="M18">
        <v>2</v>
      </c>
      <c r="N18">
        <v>0</v>
      </c>
      <c r="O18">
        <v>3</v>
      </c>
      <c r="P18">
        <v>1</v>
      </c>
      <c r="Q18">
        <v>0</v>
      </c>
      <c r="R18">
        <v>4.0199999999999996</v>
      </c>
      <c r="S18">
        <v>4.22</v>
      </c>
      <c r="T18">
        <v>19</v>
      </c>
      <c r="U18">
        <v>72</v>
      </c>
      <c r="V18">
        <v>50</v>
      </c>
      <c r="W18">
        <v>12</v>
      </c>
      <c r="X18">
        <v>4</v>
      </c>
      <c r="Y18">
        <v>7</v>
      </c>
      <c r="Z18">
        <v>9</v>
      </c>
      <c r="AA18">
        <v>4</v>
      </c>
      <c r="AB18">
        <v>2</v>
      </c>
      <c r="AC18">
        <v>0</v>
      </c>
      <c r="AD18">
        <v>38</v>
      </c>
      <c r="AE18">
        <v>0</v>
      </c>
      <c r="AF18">
        <v>0</v>
      </c>
      <c r="AG18">
        <v>0</v>
      </c>
      <c r="AH18">
        <v>19</v>
      </c>
      <c r="AI18">
        <v>2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1.24</v>
      </c>
      <c r="AP18">
        <v>-0.44</v>
      </c>
      <c r="AQ18">
        <v>1</v>
      </c>
      <c r="AR18" s="2">
        <v>-2.0999999999999999E-3</v>
      </c>
      <c r="AS18">
        <v>-3.72</v>
      </c>
      <c r="AT18">
        <v>6.65</v>
      </c>
      <c r="AU18">
        <v>14</v>
      </c>
    </row>
    <row r="19" spans="1:47" ht="21" x14ac:dyDescent="0.3">
      <c r="A19" s="1" t="s">
        <v>220</v>
      </c>
      <c r="B19">
        <v>95</v>
      </c>
      <c r="C19" t="s">
        <v>200</v>
      </c>
      <c r="D19" t="s">
        <v>157</v>
      </c>
      <c r="E19" t="s">
        <v>102</v>
      </c>
      <c r="F19" t="s">
        <v>51</v>
      </c>
      <c r="G19" t="s">
        <v>57</v>
      </c>
      <c r="H19" t="s">
        <v>201</v>
      </c>
      <c r="I19">
        <v>9</v>
      </c>
      <c r="J19">
        <v>5</v>
      </c>
      <c r="K19">
        <v>3</v>
      </c>
      <c r="L19">
        <v>3</v>
      </c>
      <c r="M19">
        <v>3</v>
      </c>
      <c r="N19">
        <v>3</v>
      </c>
      <c r="O19">
        <v>4</v>
      </c>
      <c r="P19">
        <v>0</v>
      </c>
      <c r="Q19">
        <v>0</v>
      </c>
      <c r="R19">
        <v>4.09</v>
      </c>
      <c r="S19">
        <v>4.17</v>
      </c>
      <c r="T19">
        <v>21</v>
      </c>
      <c r="U19">
        <v>96</v>
      </c>
      <c r="V19">
        <v>56</v>
      </c>
      <c r="W19">
        <v>11</v>
      </c>
      <c r="X19">
        <v>7</v>
      </c>
      <c r="Y19">
        <v>7</v>
      </c>
      <c r="Z19">
        <v>7</v>
      </c>
      <c r="AA19">
        <v>4</v>
      </c>
      <c r="AB19">
        <v>1</v>
      </c>
      <c r="AC19">
        <v>0</v>
      </c>
      <c r="AD19">
        <v>50</v>
      </c>
      <c r="AE19">
        <v>0</v>
      </c>
      <c r="AF19">
        <v>0</v>
      </c>
      <c r="AG19">
        <v>0</v>
      </c>
      <c r="AH19">
        <v>18</v>
      </c>
      <c r="AI19">
        <v>2</v>
      </c>
      <c r="AJ19">
        <v>0</v>
      </c>
      <c r="AK19">
        <v>0</v>
      </c>
      <c r="AL19">
        <v>0</v>
      </c>
      <c r="AM19">
        <v>0</v>
      </c>
      <c r="AN19">
        <v>1</v>
      </c>
      <c r="AO19">
        <v>0.96</v>
      </c>
      <c r="AP19">
        <v>-7.6999999999999999E-2</v>
      </c>
      <c r="AQ19">
        <v>0.98</v>
      </c>
      <c r="AR19" s="2">
        <v>-5.0000000000000001E-4</v>
      </c>
      <c r="AS19">
        <v>-0.06</v>
      </c>
      <c r="AT19">
        <v>9.65</v>
      </c>
      <c r="AU19">
        <v>18</v>
      </c>
    </row>
    <row r="20" spans="1:47" ht="21" x14ac:dyDescent="0.3">
      <c r="A20" s="1" t="s">
        <v>220</v>
      </c>
      <c r="B20">
        <v>100</v>
      </c>
      <c r="C20" t="s">
        <v>202</v>
      </c>
      <c r="D20" t="s">
        <v>157</v>
      </c>
      <c r="E20" t="s">
        <v>117</v>
      </c>
      <c r="F20" t="s">
        <v>203</v>
      </c>
      <c r="G20" t="s">
        <v>52</v>
      </c>
      <c r="H20" t="s">
        <v>204</v>
      </c>
      <c r="I20">
        <v>4</v>
      </c>
      <c r="J20">
        <v>5</v>
      </c>
      <c r="K20">
        <v>7</v>
      </c>
      <c r="L20">
        <v>5</v>
      </c>
      <c r="M20">
        <v>5</v>
      </c>
      <c r="N20">
        <v>2</v>
      </c>
      <c r="O20">
        <v>7</v>
      </c>
      <c r="P20">
        <v>2</v>
      </c>
      <c r="Q20">
        <v>0</v>
      </c>
      <c r="R20">
        <v>4.33</v>
      </c>
      <c r="S20">
        <v>4.3</v>
      </c>
      <c r="T20">
        <v>23</v>
      </c>
      <c r="U20">
        <v>92</v>
      </c>
      <c r="V20">
        <v>65</v>
      </c>
      <c r="W20">
        <v>11</v>
      </c>
      <c r="X20">
        <v>17</v>
      </c>
      <c r="Y20">
        <v>5</v>
      </c>
      <c r="Z20">
        <v>9</v>
      </c>
      <c r="AA20">
        <v>1</v>
      </c>
      <c r="AB20">
        <v>2</v>
      </c>
      <c r="AC20">
        <v>0</v>
      </c>
      <c r="AD20">
        <v>38</v>
      </c>
      <c r="AE20">
        <v>0</v>
      </c>
      <c r="AF20">
        <v>0</v>
      </c>
      <c r="AG20">
        <v>1</v>
      </c>
      <c r="AH20">
        <v>21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0.53</v>
      </c>
      <c r="AP20">
        <v>-0.27400000000000002</v>
      </c>
      <c r="AQ20">
        <v>0.57999999999999996</v>
      </c>
      <c r="AR20" s="2">
        <v>-1.8E-3</v>
      </c>
      <c r="AS20">
        <v>-2.75</v>
      </c>
      <c r="AT20">
        <v>9.85</v>
      </c>
      <c r="AU20">
        <v>21</v>
      </c>
    </row>
    <row r="21" spans="1:47" ht="21" x14ac:dyDescent="0.3">
      <c r="A21" s="1" t="s">
        <v>220</v>
      </c>
      <c r="B21">
        <v>105</v>
      </c>
      <c r="C21" t="s">
        <v>205</v>
      </c>
      <c r="D21" t="s">
        <v>158</v>
      </c>
      <c r="E21" t="s">
        <v>179</v>
      </c>
      <c r="F21" t="s">
        <v>206</v>
      </c>
      <c r="G21" t="s">
        <v>52</v>
      </c>
      <c r="H21" t="s">
        <v>207</v>
      </c>
      <c r="I21">
        <v>4</v>
      </c>
      <c r="J21">
        <v>4.0999999999999996</v>
      </c>
      <c r="K21">
        <v>7</v>
      </c>
      <c r="L21">
        <v>4</v>
      </c>
      <c r="M21">
        <v>4</v>
      </c>
      <c r="N21">
        <v>5</v>
      </c>
      <c r="O21">
        <v>4</v>
      </c>
      <c r="P21">
        <v>0</v>
      </c>
      <c r="Q21">
        <v>0</v>
      </c>
      <c r="R21">
        <v>4.49</v>
      </c>
      <c r="S21">
        <v>4.3099999999999996</v>
      </c>
      <c r="T21">
        <v>25</v>
      </c>
      <c r="U21">
        <v>99</v>
      </c>
      <c r="V21">
        <v>56</v>
      </c>
      <c r="W21">
        <v>10</v>
      </c>
      <c r="X21">
        <v>6</v>
      </c>
      <c r="Y21">
        <v>10</v>
      </c>
      <c r="Z21">
        <v>6</v>
      </c>
      <c r="AA21">
        <v>3</v>
      </c>
      <c r="AB21">
        <v>0</v>
      </c>
      <c r="AC21">
        <v>0</v>
      </c>
      <c r="AD21">
        <v>32</v>
      </c>
      <c r="AE21">
        <v>0</v>
      </c>
      <c r="AF21">
        <v>0</v>
      </c>
      <c r="AG21">
        <v>0</v>
      </c>
      <c r="AH21">
        <v>20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1.43</v>
      </c>
      <c r="AP21">
        <v>-9.9000000000000005E-2</v>
      </c>
      <c r="AQ21">
        <v>1.52</v>
      </c>
      <c r="AR21" s="2">
        <v>-5.9999999999999995E-4</v>
      </c>
      <c r="AS21">
        <v>-0.82</v>
      </c>
      <c r="AT21">
        <v>2.5499999999999998</v>
      </c>
      <c r="AU21">
        <v>13</v>
      </c>
    </row>
    <row r="22" spans="1:47" ht="21" x14ac:dyDescent="0.3">
      <c r="A22" s="1" t="s">
        <v>220</v>
      </c>
      <c r="B22">
        <v>111</v>
      </c>
      <c r="C22" t="s">
        <v>208</v>
      </c>
      <c r="D22" t="s">
        <v>157</v>
      </c>
      <c r="E22" t="s">
        <v>80</v>
      </c>
      <c r="F22" t="s">
        <v>97</v>
      </c>
      <c r="G22" t="s">
        <v>66</v>
      </c>
      <c r="I22">
        <v>6</v>
      </c>
      <c r="J22">
        <v>6.1</v>
      </c>
      <c r="K22">
        <v>4</v>
      </c>
      <c r="L22">
        <v>1</v>
      </c>
      <c r="M22">
        <v>1</v>
      </c>
      <c r="N22">
        <v>1</v>
      </c>
      <c r="O22">
        <v>7</v>
      </c>
      <c r="P22">
        <v>1</v>
      </c>
      <c r="Q22">
        <v>0</v>
      </c>
      <c r="R22">
        <v>4.32</v>
      </c>
      <c r="S22">
        <v>4.26</v>
      </c>
      <c r="T22">
        <v>24</v>
      </c>
      <c r="U22">
        <v>100</v>
      </c>
      <c r="V22">
        <v>63</v>
      </c>
      <c r="W22">
        <v>7</v>
      </c>
      <c r="X22">
        <v>14</v>
      </c>
      <c r="Y22">
        <v>5</v>
      </c>
      <c r="Z22">
        <v>11</v>
      </c>
      <c r="AA22">
        <v>3</v>
      </c>
      <c r="AB22">
        <v>3</v>
      </c>
      <c r="AC22">
        <v>0</v>
      </c>
      <c r="AD22">
        <v>67</v>
      </c>
      <c r="AE22">
        <v>0</v>
      </c>
      <c r="AF22">
        <v>0</v>
      </c>
      <c r="AG22">
        <v>0</v>
      </c>
      <c r="AH22">
        <v>23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0.94</v>
      </c>
      <c r="AP22">
        <v>0.27600000000000002</v>
      </c>
      <c r="AQ22">
        <v>0.98</v>
      </c>
      <c r="AR22" s="2">
        <v>1.6999999999999999E-3</v>
      </c>
      <c r="AS22">
        <v>1.98</v>
      </c>
      <c r="AT22">
        <v>23.25</v>
      </c>
      <c r="AU22">
        <v>41</v>
      </c>
    </row>
    <row r="23" spans="1:47" ht="21" x14ac:dyDescent="0.3">
      <c r="A23" s="1" t="s">
        <v>220</v>
      </c>
      <c r="B23">
        <v>117</v>
      </c>
      <c r="C23" t="s">
        <v>209</v>
      </c>
      <c r="D23" t="s">
        <v>158</v>
      </c>
      <c r="E23" t="s">
        <v>80</v>
      </c>
      <c r="F23" t="s">
        <v>210</v>
      </c>
      <c r="G23" t="s">
        <v>57</v>
      </c>
      <c r="H23" t="s">
        <v>211</v>
      </c>
      <c r="I23">
        <v>4</v>
      </c>
      <c r="J23">
        <v>5.0999999999999996</v>
      </c>
      <c r="K23">
        <v>9</v>
      </c>
      <c r="L23">
        <v>4</v>
      </c>
      <c r="M23">
        <v>4</v>
      </c>
      <c r="N23">
        <v>3</v>
      </c>
      <c r="O23">
        <v>3</v>
      </c>
      <c r="P23">
        <v>1</v>
      </c>
      <c r="Q23">
        <v>0</v>
      </c>
      <c r="R23">
        <v>4.43</v>
      </c>
      <c r="S23">
        <v>4.3499999999999996</v>
      </c>
      <c r="T23">
        <v>27</v>
      </c>
      <c r="U23">
        <v>103</v>
      </c>
      <c r="V23">
        <v>66</v>
      </c>
      <c r="W23">
        <v>10</v>
      </c>
      <c r="X23">
        <v>12</v>
      </c>
      <c r="Y23">
        <v>6</v>
      </c>
      <c r="Z23">
        <v>15</v>
      </c>
      <c r="AA23">
        <v>8</v>
      </c>
      <c r="AB23">
        <v>2</v>
      </c>
      <c r="AC23">
        <v>0</v>
      </c>
      <c r="AD23">
        <v>34</v>
      </c>
      <c r="AE23">
        <v>1</v>
      </c>
      <c r="AF23">
        <v>0</v>
      </c>
      <c r="AG23">
        <v>0</v>
      </c>
      <c r="AH23">
        <v>24</v>
      </c>
      <c r="AI23">
        <v>3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0.62</v>
      </c>
      <c r="AP23">
        <v>-0.23699999999999999</v>
      </c>
      <c r="AQ23">
        <v>0.68</v>
      </c>
      <c r="AR23" s="2">
        <v>-1.6000000000000001E-3</v>
      </c>
      <c r="AS23">
        <v>-2.08</v>
      </c>
      <c r="AT23">
        <v>2.8</v>
      </c>
      <c r="AU23">
        <v>13</v>
      </c>
    </row>
    <row r="24" spans="1:47" ht="21" x14ac:dyDescent="0.3">
      <c r="A24" s="1" t="s">
        <v>220</v>
      </c>
      <c r="B24">
        <v>125</v>
      </c>
      <c r="C24" t="s">
        <v>212</v>
      </c>
      <c r="D24" t="s">
        <v>157</v>
      </c>
      <c r="E24" t="s">
        <v>135</v>
      </c>
      <c r="F24" t="s">
        <v>97</v>
      </c>
      <c r="G24" t="s">
        <v>66</v>
      </c>
      <c r="H24" t="s">
        <v>213</v>
      </c>
      <c r="I24">
        <v>10</v>
      </c>
      <c r="J24">
        <v>7</v>
      </c>
      <c r="K24">
        <v>3</v>
      </c>
      <c r="L24">
        <v>3</v>
      </c>
      <c r="M24">
        <v>3</v>
      </c>
      <c r="N24">
        <v>0</v>
      </c>
      <c r="O24">
        <v>6</v>
      </c>
      <c r="P24">
        <v>3</v>
      </c>
      <c r="Q24">
        <v>0</v>
      </c>
      <c r="R24">
        <v>4.3899999999999997</v>
      </c>
      <c r="S24">
        <v>4.49</v>
      </c>
      <c r="T24">
        <v>24</v>
      </c>
      <c r="U24">
        <v>95</v>
      </c>
      <c r="V24">
        <v>65</v>
      </c>
      <c r="W24">
        <v>17</v>
      </c>
      <c r="X24">
        <v>8</v>
      </c>
      <c r="Y24">
        <v>8</v>
      </c>
      <c r="Z24">
        <v>10</v>
      </c>
      <c r="AA24">
        <v>3</v>
      </c>
      <c r="AB24">
        <v>2</v>
      </c>
      <c r="AC24">
        <v>0</v>
      </c>
      <c r="AD24">
        <v>65</v>
      </c>
      <c r="AE24">
        <v>0</v>
      </c>
      <c r="AF24">
        <v>0</v>
      </c>
      <c r="AG24">
        <v>0</v>
      </c>
      <c r="AH24">
        <v>24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0.56999999999999995</v>
      </c>
      <c r="AP24">
        <v>-4.3999999999999997E-2</v>
      </c>
      <c r="AQ24">
        <v>0.6</v>
      </c>
      <c r="AR24" s="2">
        <v>-2.9999999999999997E-4</v>
      </c>
      <c r="AS24">
        <v>0.16</v>
      </c>
      <c r="AT24">
        <v>23.95</v>
      </c>
      <c r="AU24">
        <v>40</v>
      </c>
    </row>
    <row r="25" spans="1:47" ht="21" x14ac:dyDescent="0.3">
      <c r="A25" s="1" t="s">
        <v>220</v>
      </c>
      <c r="B25">
        <v>158</v>
      </c>
      <c r="C25" t="s">
        <v>214</v>
      </c>
      <c r="D25" t="s">
        <v>158</v>
      </c>
      <c r="E25" t="s">
        <v>50</v>
      </c>
      <c r="F25" t="s">
        <v>215</v>
      </c>
      <c r="G25" t="s">
        <v>74</v>
      </c>
      <c r="H25" t="s">
        <v>216</v>
      </c>
      <c r="I25">
        <v>34</v>
      </c>
      <c r="J25">
        <v>3.2</v>
      </c>
      <c r="K25">
        <v>7</v>
      </c>
      <c r="L25">
        <v>4</v>
      </c>
      <c r="M25">
        <v>1</v>
      </c>
      <c r="N25">
        <v>1</v>
      </c>
      <c r="O25">
        <v>1</v>
      </c>
      <c r="P25">
        <v>0</v>
      </c>
      <c r="Q25">
        <v>0</v>
      </c>
      <c r="R25">
        <v>4.34</v>
      </c>
      <c r="S25">
        <v>4.46</v>
      </c>
      <c r="T25">
        <v>19</v>
      </c>
      <c r="U25">
        <v>69</v>
      </c>
      <c r="V25">
        <v>43</v>
      </c>
      <c r="W25">
        <v>6</v>
      </c>
      <c r="X25">
        <v>9</v>
      </c>
      <c r="Y25">
        <v>4</v>
      </c>
      <c r="Z25">
        <v>13</v>
      </c>
      <c r="AA25">
        <v>7</v>
      </c>
      <c r="AB25">
        <v>1</v>
      </c>
      <c r="AC25">
        <v>0</v>
      </c>
      <c r="AD25">
        <v>37</v>
      </c>
      <c r="AE25">
        <v>0</v>
      </c>
      <c r="AF25">
        <v>0</v>
      </c>
      <c r="AG25">
        <v>0</v>
      </c>
      <c r="AH25">
        <v>18</v>
      </c>
      <c r="AI25">
        <v>4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1.02</v>
      </c>
      <c r="AP25">
        <v>-0.23200000000000001</v>
      </c>
      <c r="AQ25">
        <v>0.01</v>
      </c>
      <c r="AR25" s="2">
        <v>0</v>
      </c>
      <c r="AS25">
        <v>-2.46</v>
      </c>
      <c r="AT25">
        <v>3.45</v>
      </c>
      <c r="AU25">
        <v>11</v>
      </c>
    </row>
    <row r="26" spans="1:47" ht="21" x14ac:dyDescent="0.3">
      <c r="A26" s="1" t="s">
        <v>221</v>
      </c>
      <c r="F26" s="5">
        <v>44849</v>
      </c>
      <c r="H26" t="s">
        <v>219</v>
      </c>
      <c r="I26">
        <v>5</v>
      </c>
      <c r="J26">
        <v>131.19999999999999</v>
      </c>
      <c r="K26">
        <v>136</v>
      </c>
      <c r="L26">
        <v>74</v>
      </c>
      <c r="M26">
        <v>63</v>
      </c>
      <c r="N26">
        <v>38</v>
      </c>
      <c r="O26">
        <v>100</v>
      </c>
      <c r="P26">
        <v>19</v>
      </c>
      <c r="Q26">
        <v>5</v>
      </c>
      <c r="R26">
        <v>4.3099999999999996</v>
      </c>
      <c r="S26">
        <v>4.45</v>
      </c>
      <c r="T26">
        <v>568</v>
      </c>
      <c r="U26">
        <v>2153</v>
      </c>
      <c r="V26" s="3">
        <v>0.65</v>
      </c>
      <c r="W26" s="3">
        <v>0.14000000000000001</v>
      </c>
      <c r="X26" s="3">
        <v>0.1</v>
      </c>
      <c r="Y26">
        <v>0.69</v>
      </c>
      <c r="AA26" s="3">
        <v>0.26</v>
      </c>
      <c r="AB26" s="3">
        <v>0.06</v>
      </c>
      <c r="AC26">
        <v>0</v>
      </c>
      <c r="AD26">
        <v>49</v>
      </c>
      <c r="AE26">
        <v>1</v>
      </c>
      <c r="AF26">
        <v>2</v>
      </c>
      <c r="AG26">
        <v>1</v>
      </c>
      <c r="AH26">
        <v>524</v>
      </c>
      <c r="AI26">
        <v>30</v>
      </c>
      <c r="AJ26">
        <v>0</v>
      </c>
      <c r="AK26">
        <v>0</v>
      </c>
      <c r="AL26">
        <v>8</v>
      </c>
      <c r="AM26">
        <v>1</v>
      </c>
      <c r="AN26">
        <v>7</v>
      </c>
      <c r="AO26">
        <v>0.94</v>
      </c>
      <c r="AP26">
        <v>-0.86699999999999999</v>
      </c>
      <c r="AQ26">
        <v>0.91</v>
      </c>
      <c r="AR26" s="2">
        <v>-2.2000000000000001E-3</v>
      </c>
      <c r="AS26">
        <v>-9.01</v>
      </c>
      <c r="AT26">
        <v>274.85000000000002</v>
      </c>
      <c r="AU26">
        <v>568</v>
      </c>
    </row>
  </sheetData>
  <hyperlinks>
    <hyperlink ref="D1" r:id="rId1" xr:uid="{1F5A4AD6-0CEC-1545-91C2-A9308D9FFFB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B2585-B08C-2D46-9FCE-1A4755F92E11}">
  <dimension ref="A1:AY22"/>
  <sheetViews>
    <sheetView topLeftCell="AO1" workbookViewId="0">
      <selection activeCell="AY22" sqref="A2:AY22"/>
    </sheetView>
  </sheetViews>
  <sheetFormatPr baseColWidth="10" defaultRowHeight="16" x14ac:dyDescent="0.2"/>
  <sheetData>
    <row r="1" spans="1:51" x14ac:dyDescent="0.2">
      <c r="A1" t="s">
        <v>159</v>
      </c>
      <c r="B1" t="s">
        <v>345</v>
      </c>
      <c r="C1" t="s">
        <v>0</v>
      </c>
      <c r="D1" t="s">
        <v>1</v>
      </c>
      <c r="E1" t="s">
        <v>2</v>
      </c>
      <c r="F1" s="4" t="s">
        <v>156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</row>
    <row r="2" spans="1:51" x14ac:dyDescent="0.2">
      <c r="A2" t="s">
        <v>343</v>
      </c>
      <c r="B2" t="s">
        <v>287</v>
      </c>
      <c r="C2">
        <v>4</v>
      </c>
      <c r="D2" t="s">
        <v>289</v>
      </c>
      <c r="E2" t="s">
        <v>49</v>
      </c>
      <c r="F2" t="s">
        <v>157</v>
      </c>
      <c r="G2" t="s">
        <v>50</v>
      </c>
      <c r="H2" t="s">
        <v>290</v>
      </c>
      <c r="I2" t="s">
        <v>74</v>
      </c>
      <c r="K2">
        <v>99</v>
      </c>
      <c r="L2">
        <v>3.1</v>
      </c>
      <c r="M2">
        <v>4</v>
      </c>
      <c r="N2">
        <v>4</v>
      </c>
      <c r="O2">
        <v>2</v>
      </c>
      <c r="P2">
        <v>3</v>
      </c>
      <c r="Q2">
        <v>3</v>
      </c>
      <c r="R2">
        <v>0</v>
      </c>
      <c r="S2">
        <v>1</v>
      </c>
      <c r="T2">
        <v>5.4</v>
      </c>
      <c r="U2">
        <v>4.91</v>
      </c>
      <c r="V2">
        <v>19</v>
      </c>
      <c r="W2">
        <v>74</v>
      </c>
      <c r="X2">
        <v>46</v>
      </c>
      <c r="Y2">
        <v>12</v>
      </c>
      <c r="Z2">
        <v>7</v>
      </c>
      <c r="AA2">
        <v>5</v>
      </c>
      <c r="AB2">
        <v>7</v>
      </c>
      <c r="AC2">
        <v>2</v>
      </c>
      <c r="AD2">
        <v>1</v>
      </c>
      <c r="AE2">
        <v>0</v>
      </c>
      <c r="AF2">
        <v>40</v>
      </c>
      <c r="AG2">
        <v>3</v>
      </c>
      <c r="AH2">
        <v>0</v>
      </c>
      <c r="AI2">
        <v>0</v>
      </c>
      <c r="AJ2">
        <v>15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1.65</v>
      </c>
      <c r="AR2">
        <v>-0.23</v>
      </c>
      <c r="AS2">
        <v>1.62</v>
      </c>
      <c r="AT2" s="2">
        <v>-1.4E-3</v>
      </c>
      <c r="AU2">
        <v>-1.98</v>
      </c>
      <c r="AV2">
        <v>4.7</v>
      </c>
      <c r="AW2">
        <v>13</v>
      </c>
      <c r="AX2" t="s">
        <v>91</v>
      </c>
      <c r="AY2" t="s">
        <v>291</v>
      </c>
    </row>
    <row r="3" spans="1:51" x14ac:dyDescent="0.2">
      <c r="A3" t="s">
        <v>343</v>
      </c>
      <c r="B3" t="s">
        <v>287</v>
      </c>
      <c r="C3">
        <v>9</v>
      </c>
      <c r="D3" t="s">
        <v>292</v>
      </c>
      <c r="E3" t="s">
        <v>49</v>
      </c>
      <c r="F3" t="s">
        <v>158</v>
      </c>
      <c r="G3" t="s">
        <v>165</v>
      </c>
      <c r="H3" t="s">
        <v>293</v>
      </c>
      <c r="I3" t="s">
        <v>74</v>
      </c>
      <c r="J3" t="s">
        <v>167</v>
      </c>
      <c r="K3">
        <v>5</v>
      </c>
      <c r="L3">
        <v>4</v>
      </c>
      <c r="M3">
        <v>4</v>
      </c>
      <c r="N3">
        <v>4</v>
      </c>
      <c r="O3">
        <v>3</v>
      </c>
      <c r="P3">
        <v>1</v>
      </c>
      <c r="Q3">
        <v>5</v>
      </c>
      <c r="R3">
        <v>1</v>
      </c>
      <c r="S3">
        <v>0</v>
      </c>
      <c r="T3">
        <v>6.14</v>
      </c>
      <c r="U3">
        <v>4.75</v>
      </c>
      <c r="V3">
        <v>17</v>
      </c>
      <c r="W3">
        <v>74</v>
      </c>
      <c r="X3">
        <v>50</v>
      </c>
      <c r="Y3">
        <v>14</v>
      </c>
      <c r="Z3">
        <v>8</v>
      </c>
      <c r="AA3">
        <v>4</v>
      </c>
      <c r="AB3">
        <v>7</v>
      </c>
      <c r="AC3">
        <v>2</v>
      </c>
      <c r="AD3">
        <v>1</v>
      </c>
      <c r="AE3">
        <v>0</v>
      </c>
      <c r="AF3">
        <v>44</v>
      </c>
      <c r="AG3">
        <v>0</v>
      </c>
      <c r="AH3">
        <v>0</v>
      </c>
      <c r="AI3">
        <v>0</v>
      </c>
      <c r="AJ3">
        <v>16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0.75</v>
      </c>
      <c r="AR3">
        <v>-0.22</v>
      </c>
      <c r="AS3">
        <v>0.69</v>
      </c>
      <c r="AT3" s="2">
        <v>-1.1999999999999999E-3</v>
      </c>
      <c r="AU3">
        <v>-2.14</v>
      </c>
      <c r="AV3">
        <v>10</v>
      </c>
      <c r="AW3">
        <v>18</v>
      </c>
      <c r="AX3" t="s">
        <v>62</v>
      </c>
      <c r="AY3" t="s">
        <v>294</v>
      </c>
    </row>
    <row r="4" spans="1:51" x14ac:dyDescent="0.2">
      <c r="A4" t="s">
        <v>343</v>
      </c>
      <c r="B4" t="s">
        <v>287</v>
      </c>
      <c r="C4">
        <v>15</v>
      </c>
      <c r="D4" t="s">
        <v>295</v>
      </c>
      <c r="E4" t="s">
        <v>49</v>
      </c>
      <c r="F4" t="s">
        <v>157</v>
      </c>
      <c r="G4" t="s">
        <v>227</v>
      </c>
      <c r="H4" t="s">
        <v>296</v>
      </c>
      <c r="I4" t="s">
        <v>297</v>
      </c>
      <c r="J4" t="s">
        <v>298</v>
      </c>
      <c r="K4">
        <v>6</v>
      </c>
      <c r="L4">
        <v>3</v>
      </c>
      <c r="M4">
        <v>7</v>
      </c>
      <c r="N4">
        <v>6</v>
      </c>
      <c r="O4">
        <v>6</v>
      </c>
      <c r="P4">
        <v>1</v>
      </c>
      <c r="Q4">
        <v>3</v>
      </c>
      <c r="R4">
        <v>1</v>
      </c>
      <c r="S4">
        <v>1</v>
      </c>
      <c r="T4">
        <v>9.58</v>
      </c>
      <c r="U4">
        <v>5.53</v>
      </c>
      <c r="V4">
        <v>18</v>
      </c>
      <c r="W4">
        <v>61</v>
      </c>
      <c r="X4">
        <v>38</v>
      </c>
      <c r="Y4">
        <v>10</v>
      </c>
      <c r="Z4">
        <v>4</v>
      </c>
      <c r="AA4">
        <v>1</v>
      </c>
      <c r="AB4">
        <v>12</v>
      </c>
      <c r="AC4">
        <v>5</v>
      </c>
      <c r="AD4">
        <v>1</v>
      </c>
      <c r="AE4">
        <v>0</v>
      </c>
      <c r="AF4">
        <v>23</v>
      </c>
      <c r="AG4">
        <v>0</v>
      </c>
      <c r="AH4">
        <v>0</v>
      </c>
      <c r="AI4">
        <v>0</v>
      </c>
      <c r="AJ4">
        <v>15</v>
      </c>
      <c r="AK4">
        <v>4</v>
      </c>
      <c r="AL4">
        <v>0</v>
      </c>
      <c r="AM4">
        <v>0</v>
      </c>
      <c r="AN4">
        <v>0</v>
      </c>
      <c r="AO4">
        <v>1</v>
      </c>
      <c r="AP4">
        <v>0</v>
      </c>
      <c r="AQ4">
        <v>0.6</v>
      </c>
      <c r="AR4">
        <v>-0.318</v>
      </c>
      <c r="AS4">
        <v>0.61</v>
      </c>
      <c r="AT4" s="2">
        <v>-1.9E-3</v>
      </c>
      <c r="AU4">
        <v>-4.5599999999999996</v>
      </c>
      <c r="AV4">
        <v>-4.6500000000000004</v>
      </c>
      <c r="AW4">
        <v>0</v>
      </c>
      <c r="AX4" t="s">
        <v>53</v>
      </c>
      <c r="AY4" t="s">
        <v>299</v>
      </c>
    </row>
    <row r="5" spans="1:51" x14ac:dyDescent="0.2">
      <c r="A5" t="s">
        <v>343</v>
      </c>
      <c r="B5" t="s">
        <v>287</v>
      </c>
      <c r="C5">
        <v>20</v>
      </c>
      <c r="D5" t="s">
        <v>300</v>
      </c>
      <c r="E5" t="s">
        <v>49</v>
      </c>
      <c r="F5" t="s">
        <v>157</v>
      </c>
      <c r="G5" t="s">
        <v>69</v>
      </c>
      <c r="H5" t="s">
        <v>301</v>
      </c>
      <c r="I5" t="s">
        <v>74</v>
      </c>
      <c r="K5">
        <v>4</v>
      </c>
      <c r="L5">
        <v>4</v>
      </c>
      <c r="M5">
        <v>7</v>
      </c>
      <c r="N5">
        <v>6</v>
      </c>
      <c r="O5">
        <v>6</v>
      </c>
      <c r="P5">
        <v>1</v>
      </c>
      <c r="Q5">
        <v>3</v>
      </c>
      <c r="R5">
        <v>1</v>
      </c>
      <c r="S5">
        <v>1</v>
      </c>
      <c r="T5">
        <v>10.67</v>
      </c>
      <c r="U5">
        <v>5.76</v>
      </c>
      <c r="V5">
        <v>21</v>
      </c>
      <c r="W5">
        <v>82</v>
      </c>
      <c r="X5">
        <v>52</v>
      </c>
      <c r="Y5">
        <v>13</v>
      </c>
      <c r="Z5">
        <v>6</v>
      </c>
      <c r="AA5">
        <v>4</v>
      </c>
      <c r="AB5">
        <v>12</v>
      </c>
      <c r="AC5">
        <v>4</v>
      </c>
      <c r="AD5">
        <v>3</v>
      </c>
      <c r="AE5">
        <v>0</v>
      </c>
      <c r="AF5">
        <v>26</v>
      </c>
      <c r="AG5">
        <v>0</v>
      </c>
      <c r="AH5">
        <v>0</v>
      </c>
      <c r="AI5">
        <v>0</v>
      </c>
      <c r="AJ5">
        <v>17</v>
      </c>
      <c r="AK5">
        <v>1</v>
      </c>
      <c r="AL5">
        <v>0</v>
      </c>
      <c r="AM5">
        <v>0</v>
      </c>
      <c r="AN5">
        <v>0</v>
      </c>
      <c r="AO5">
        <v>2</v>
      </c>
      <c r="AP5">
        <v>0</v>
      </c>
      <c r="AQ5">
        <v>1</v>
      </c>
      <c r="AR5">
        <v>-0.51600000000000001</v>
      </c>
      <c r="AS5">
        <v>0.79</v>
      </c>
      <c r="AT5" s="2">
        <v>-2.5000000000000001E-3</v>
      </c>
      <c r="AU5">
        <v>-4.18</v>
      </c>
      <c r="AV5">
        <v>-2.4</v>
      </c>
      <c r="AW5">
        <v>3</v>
      </c>
      <c r="AX5" t="s">
        <v>130</v>
      </c>
      <c r="AY5" t="s">
        <v>302</v>
      </c>
    </row>
    <row r="6" spans="1:51" x14ac:dyDescent="0.2">
      <c r="A6" t="s">
        <v>343</v>
      </c>
      <c r="B6" t="s">
        <v>287</v>
      </c>
      <c r="C6">
        <v>25</v>
      </c>
      <c r="D6" t="s">
        <v>303</v>
      </c>
      <c r="E6" t="s">
        <v>49</v>
      </c>
      <c r="F6" t="s">
        <v>158</v>
      </c>
      <c r="G6" t="s">
        <v>72</v>
      </c>
      <c r="H6" t="s">
        <v>199</v>
      </c>
      <c r="I6" t="s">
        <v>57</v>
      </c>
      <c r="J6" t="s">
        <v>304</v>
      </c>
      <c r="K6">
        <v>5</v>
      </c>
      <c r="L6">
        <v>5.2</v>
      </c>
      <c r="M6">
        <v>6</v>
      </c>
      <c r="N6">
        <v>4</v>
      </c>
      <c r="O6">
        <v>4</v>
      </c>
      <c r="P6">
        <v>0</v>
      </c>
      <c r="Q6">
        <v>8</v>
      </c>
      <c r="R6">
        <v>1</v>
      </c>
      <c r="S6">
        <v>1</v>
      </c>
      <c r="T6">
        <v>9.4499999999999993</v>
      </c>
      <c r="U6">
        <v>5.01</v>
      </c>
      <c r="V6">
        <v>24</v>
      </c>
      <c r="W6">
        <v>99</v>
      </c>
      <c r="X6">
        <v>60</v>
      </c>
      <c r="Y6">
        <v>13</v>
      </c>
      <c r="Z6">
        <v>15</v>
      </c>
      <c r="AA6">
        <v>3</v>
      </c>
      <c r="AB6">
        <v>12</v>
      </c>
      <c r="AC6">
        <v>6</v>
      </c>
      <c r="AD6">
        <v>0</v>
      </c>
      <c r="AE6">
        <v>0</v>
      </c>
      <c r="AF6">
        <v>49</v>
      </c>
      <c r="AG6">
        <v>0</v>
      </c>
      <c r="AH6">
        <v>0</v>
      </c>
      <c r="AI6">
        <v>0</v>
      </c>
      <c r="AJ6">
        <v>23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0.97</v>
      </c>
      <c r="AR6">
        <v>-7.5999999999999998E-2</v>
      </c>
      <c r="AS6">
        <v>0.92</v>
      </c>
      <c r="AT6" s="2">
        <v>-4.0000000000000002E-4</v>
      </c>
      <c r="AU6">
        <v>-1.52</v>
      </c>
      <c r="AV6">
        <v>20.55</v>
      </c>
      <c r="AW6">
        <v>35</v>
      </c>
      <c r="AX6" t="s">
        <v>62</v>
      </c>
      <c r="AY6" t="s">
        <v>305</v>
      </c>
    </row>
    <row r="7" spans="1:51" x14ac:dyDescent="0.2">
      <c r="A7" t="s">
        <v>343</v>
      </c>
      <c r="B7" t="s">
        <v>287</v>
      </c>
      <c r="C7">
        <v>31</v>
      </c>
      <c r="D7" t="s">
        <v>306</v>
      </c>
      <c r="E7" t="s">
        <v>49</v>
      </c>
      <c r="F7" t="s">
        <v>157</v>
      </c>
      <c r="G7" t="s">
        <v>77</v>
      </c>
      <c r="H7" t="s">
        <v>307</v>
      </c>
      <c r="I7" t="s">
        <v>52</v>
      </c>
      <c r="J7" t="s">
        <v>82</v>
      </c>
      <c r="K7">
        <v>7</v>
      </c>
      <c r="L7">
        <v>4.2</v>
      </c>
      <c r="M7">
        <v>7</v>
      </c>
      <c r="N7">
        <v>6</v>
      </c>
      <c r="O7">
        <v>6</v>
      </c>
      <c r="P7">
        <v>2</v>
      </c>
      <c r="Q7">
        <v>5</v>
      </c>
      <c r="R7">
        <v>2</v>
      </c>
      <c r="S7">
        <v>0</v>
      </c>
      <c r="T7">
        <v>9.85</v>
      </c>
      <c r="U7">
        <v>5.55</v>
      </c>
      <c r="V7">
        <v>22</v>
      </c>
      <c r="W7">
        <v>94</v>
      </c>
      <c r="X7">
        <v>55</v>
      </c>
      <c r="Y7">
        <v>15</v>
      </c>
      <c r="Z7">
        <v>8</v>
      </c>
      <c r="AA7">
        <v>4</v>
      </c>
      <c r="AB7">
        <v>11</v>
      </c>
      <c r="AC7">
        <v>7</v>
      </c>
      <c r="AD7">
        <v>0</v>
      </c>
      <c r="AE7">
        <v>0</v>
      </c>
      <c r="AF7">
        <v>29</v>
      </c>
      <c r="AG7">
        <v>0</v>
      </c>
      <c r="AH7">
        <v>0</v>
      </c>
      <c r="AI7">
        <v>0</v>
      </c>
      <c r="AJ7">
        <v>20</v>
      </c>
      <c r="AK7">
        <v>2</v>
      </c>
      <c r="AL7">
        <v>0</v>
      </c>
      <c r="AM7">
        <v>0</v>
      </c>
      <c r="AN7">
        <v>1</v>
      </c>
      <c r="AO7">
        <v>0</v>
      </c>
      <c r="AP7">
        <v>0</v>
      </c>
      <c r="AQ7">
        <v>0.96</v>
      </c>
      <c r="AR7">
        <v>-0.29799999999999999</v>
      </c>
      <c r="AS7">
        <v>1.1000000000000001</v>
      </c>
      <c r="AT7" s="2">
        <v>-2.0999999999999999E-3</v>
      </c>
      <c r="AU7">
        <v>-2.09</v>
      </c>
      <c r="AV7">
        <v>3.1</v>
      </c>
      <c r="AW7">
        <v>11</v>
      </c>
      <c r="AX7" t="s">
        <v>53</v>
      </c>
      <c r="AY7" t="s">
        <v>308</v>
      </c>
    </row>
    <row r="8" spans="1:51" x14ac:dyDescent="0.2">
      <c r="A8" t="s">
        <v>343</v>
      </c>
      <c r="B8" t="s">
        <v>287</v>
      </c>
      <c r="C8">
        <v>36</v>
      </c>
      <c r="D8" t="s">
        <v>309</v>
      </c>
      <c r="E8" t="s">
        <v>49</v>
      </c>
      <c r="F8" t="s">
        <v>158</v>
      </c>
      <c r="G8" t="s">
        <v>80</v>
      </c>
      <c r="H8" t="s">
        <v>310</v>
      </c>
      <c r="I8" t="s">
        <v>66</v>
      </c>
      <c r="J8" t="s">
        <v>86</v>
      </c>
      <c r="K8">
        <v>6</v>
      </c>
      <c r="L8">
        <v>6.1</v>
      </c>
      <c r="M8">
        <v>3</v>
      </c>
      <c r="N8">
        <v>1</v>
      </c>
      <c r="O8">
        <v>0</v>
      </c>
      <c r="P8">
        <v>1</v>
      </c>
      <c r="Q8">
        <v>3</v>
      </c>
      <c r="R8">
        <v>0</v>
      </c>
      <c r="S8">
        <v>0</v>
      </c>
      <c r="T8">
        <v>7.84</v>
      </c>
      <c r="U8">
        <v>4.95</v>
      </c>
      <c r="V8">
        <v>23</v>
      </c>
      <c r="W8">
        <v>94</v>
      </c>
      <c r="X8">
        <v>67</v>
      </c>
      <c r="Y8">
        <v>16</v>
      </c>
      <c r="Z8">
        <v>7</v>
      </c>
      <c r="AA8">
        <v>12</v>
      </c>
      <c r="AB8">
        <v>7</v>
      </c>
      <c r="AC8">
        <v>2</v>
      </c>
      <c r="AD8">
        <v>1</v>
      </c>
      <c r="AE8">
        <v>0</v>
      </c>
      <c r="AF8">
        <v>67</v>
      </c>
      <c r="AG8">
        <v>1</v>
      </c>
      <c r="AH8">
        <v>0</v>
      </c>
      <c r="AI8">
        <v>0</v>
      </c>
      <c r="AJ8">
        <v>22</v>
      </c>
      <c r="AK8">
        <v>1</v>
      </c>
      <c r="AL8">
        <v>0</v>
      </c>
      <c r="AM8">
        <v>0</v>
      </c>
      <c r="AN8">
        <v>0</v>
      </c>
      <c r="AO8">
        <v>0</v>
      </c>
      <c r="AP8">
        <v>1</v>
      </c>
      <c r="AQ8">
        <v>0.9</v>
      </c>
      <c r="AR8">
        <v>0.30499999999999999</v>
      </c>
      <c r="AS8">
        <v>0.76</v>
      </c>
      <c r="AT8" s="2">
        <v>1.6000000000000001E-3</v>
      </c>
      <c r="AU8">
        <v>2.11</v>
      </c>
      <c r="AV8">
        <v>21.85</v>
      </c>
      <c r="AW8">
        <v>38</v>
      </c>
      <c r="AX8" t="s">
        <v>62</v>
      </c>
      <c r="AY8" t="s">
        <v>311</v>
      </c>
    </row>
    <row r="9" spans="1:51" x14ac:dyDescent="0.2">
      <c r="A9" t="s">
        <v>343</v>
      </c>
      <c r="B9" t="s">
        <v>287</v>
      </c>
      <c r="C9">
        <v>63</v>
      </c>
      <c r="D9" t="s">
        <v>312</v>
      </c>
      <c r="E9" t="s">
        <v>49</v>
      </c>
      <c r="F9" t="s">
        <v>157</v>
      </c>
      <c r="G9" t="s">
        <v>77</v>
      </c>
      <c r="H9" t="s">
        <v>199</v>
      </c>
      <c r="I9" t="s">
        <v>52</v>
      </c>
      <c r="K9">
        <v>31</v>
      </c>
      <c r="L9">
        <v>5</v>
      </c>
      <c r="M9">
        <v>5</v>
      </c>
      <c r="N9">
        <v>2</v>
      </c>
      <c r="O9">
        <v>2</v>
      </c>
      <c r="P9">
        <v>1</v>
      </c>
      <c r="Q9">
        <v>7</v>
      </c>
      <c r="R9">
        <v>0</v>
      </c>
      <c r="S9">
        <v>0</v>
      </c>
      <c r="T9">
        <v>7.25</v>
      </c>
      <c r="U9">
        <v>4.3899999999999997</v>
      </c>
      <c r="V9">
        <v>21</v>
      </c>
      <c r="W9">
        <v>80</v>
      </c>
      <c r="X9">
        <v>56</v>
      </c>
      <c r="Y9">
        <v>20</v>
      </c>
      <c r="Z9">
        <v>8</v>
      </c>
      <c r="AA9">
        <v>4</v>
      </c>
      <c r="AB9">
        <v>9</v>
      </c>
      <c r="AC9">
        <v>5</v>
      </c>
      <c r="AD9">
        <v>1</v>
      </c>
      <c r="AE9">
        <v>0</v>
      </c>
      <c r="AF9">
        <v>55</v>
      </c>
      <c r="AG9">
        <v>0</v>
      </c>
      <c r="AH9">
        <v>0</v>
      </c>
      <c r="AI9">
        <v>0</v>
      </c>
      <c r="AJ9">
        <v>20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1.08</v>
      </c>
      <c r="AR9">
        <v>6.7000000000000004E-2</v>
      </c>
      <c r="AS9">
        <v>1.5</v>
      </c>
      <c r="AT9" s="2">
        <v>5.9999999999999995E-4</v>
      </c>
      <c r="AU9">
        <v>0.33</v>
      </c>
      <c r="AV9">
        <v>17.649999999999999</v>
      </c>
      <c r="AW9">
        <v>30</v>
      </c>
      <c r="AX9" t="s">
        <v>130</v>
      </c>
      <c r="AY9" t="s">
        <v>313</v>
      </c>
    </row>
    <row r="10" spans="1:51" x14ac:dyDescent="0.2">
      <c r="A10" t="s">
        <v>343</v>
      </c>
      <c r="B10" t="s">
        <v>287</v>
      </c>
      <c r="C10">
        <v>68</v>
      </c>
      <c r="D10" t="s">
        <v>314</v>
      </c>
      <c r="E10" t="s">
        <v>49</v>
      </c>
      <c r="F10" t="s">
        <v>158</v>
      </c>
      <c r="G10" t="s">
        <v>102</v>
      </c>
      <c r="H10" t="s">
        <v>73</v>
      </c>
      <c r="I10" t="s">
        <v>74</v>
      </c>
      <c r="J10" t="s">
        <v>315</v>
      </c>
      <c r="K10">
        <v>4</v>
      </c>
      <c r="L10">
        <v>4</v>
      </c>
      <c r="M10">
        <v>8</v>
      </c>
      <c r="N10">
        <v>3</v>
      </c>
      <c r="O10">
        <v>3</v>
      </c>
      <c r="P10">
        <v>3</v>
      </c>
      <c r="Q10">
        <v>2</v>
      </c>
      <c r="R10">
        <v>0</v>
      </c>
      <c r="S10">
        <v>1</v>
      </c>
      <c r="T10">
        <v>7.2</v>
      </c>
      <c r="U10">
        <v>4.46</v>
      </c>
      <c r="V10">
        <v>22</v>
      </c>
      <c r="W10">
        <v>87</v>
      </c>
      <c r="X10">
        <v>56</v>
      </c>
      <c r="Y10">
        <v>16</v>
      </c>
      <c r="Z10">
        <v>7</v>
      </c>
      <c r="AA10">
        <v>8</v>
      </c>
      <c r="AB10">
        <v>8</v>
      </c>
      <c r="AC10">
        <v>6</v>
      </c>
      <c r="AD10">
        <v>0</v>
      </c>
      <c r="AE10">
        <v>0</v>
      </c>
      <c r="AF10">
        <v>33</v>
      </c>
      <c r="AG10">
        <v>1</v>
      </c>
      <c r="AH10">
        <v>1</v>
      </c>
      <c r="AI10">
        <v>0</v>
      </c>
      <c r="AJ10">
        <v>18</v>
      </c>
      <c r="AK10">
        <v>3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1.23</v>
      </c>
      <c r="AR10">
        <v>-0.14899999999999999</v>
      </c>
      <c r="AS10">
        <v>1.4</v>
      </c>
      <c r="AT10" s="2">
        <v>-1E-3</v>
      </c>
      <c r="AU10">
        <v>-1.1499999999999999</v>
      </c>
      <c r="AV10">
        <v>-0.2</v>
      </c>
      <c r="AW10">
        <v>9</v>
      </c>
      <c r="AX10" t="s">
        <v>62</v>
      </c>
      <c r="AY10" t="s">
        <v>316</v>
      </c>
    </row>
    <row r="11" spans="1:51" x14ac:dyDescent="0.2">
      <c r="A11" t="s">
        <v>343</v>
      </c>
      <c r="B11" t="s">
        <v>287</v>
      </c>
      <c r="C11">
        <v>75</v>
      </c>
      <c r="D11" t="s">
        <v>317</v>
      </c>
      <c r="E11" t="s">
        <v>49</v>
      </c>
      <c r="F11" t="s">
        <v>158</v>
      </c>
      <c r="G11" t="s">
        <v>227</v>
      </c>
      <c r="H11" t="s">
        <v>318</v>
      </c>
      <c r="I11" t="s">
        <v>66</v>
      </c>
      <c r="J11" t="s">
        <v>191</v>
      </c>
      <c r="K11">
        <v>5</v>
      </c>
      <c r="L11">
        <v>6</v>
      </c>
      <c r="M11">
        <v>5</v>
      </c>
      <c r="N11">
        <v>4</v>
      </c>
      <c r="O11">
        <v>4</v>
      </c>
      <c r="P11">
        <v>2</v>
      </c>
      <c r="Q11">
        <v>6</v>
      </c>
      <c r="R11">
        <v>2</v>
      </c>
      <c r="S11">
        <v>0</v>
      </c>
      <c r="T11">
        <v>7.04</v>
      </c>
      <c r="U11">
        <v>4.72</v>
      </c>
      <c r="V11">
        <v>22</v>
      </c>
      <c r="W11">
        <v>99</v>
      </c>
      <c r="X11">
        <v>61</v>
      </c>
      <c r="Y11">
        <v>20</v>
      </c>
      <c r="Z11">
        <v>10</v>
      </c>
      <c r="AA11">
        <v>9</v>
      </c>
      <c r="AB11">
        <v>5</v>
      </c>
      <c r="AC11">
        <v>3</v>
      </c>
      <c r="AD11">
        <v>1</v>
      </c>
      <c r="AE11">
        <v>0</v>
      </c>
      <c r="AF11">
        <v>50</v>
      </c>
      <c r="AG11">
        <v>0</v>
      </c>
      <c r="AH11">
        <v>0</v>
      </c>
      <c r="AI11">
        <v>1</v>
      </c>
      <c r="AJ11">
        <v>20</v>
      </c>
      <c r="AK11">
        <v>0</v>
      </c>
      <c r="AL11">
        <v>0</v>
      </c>
      <c r="AM11">
        <v>0</v>
      </c>
      <c r="AN11">
        <v>2</v>
      </c>
      <c r="AO11">
        <v>0</v>
      </c>
      <c r="AP11">
        <v>0</v>
      </c>
      <c r="AQ11">
        <v>0.86</v>
      </c>
      <c r="AR11">
        <v>-5.0999999999999997E-2</v>
      </c>
      <c r="AS11">
        <v>0.87</v>
      </c>
      <c r="AT11" s="2">
        <v>-2.9999999999999997E-4</v>
      </c>
      <c r="AU11">
        <v>-0.18</v>
      </c>
      <c r="AV11">
        <v>13.3</v>
      </c>
      <c r="AW11">
        <v>24</v>
      </c>
      <c r="AX11" t="s">
        <v>62</v>
      </c>
      <c r="AY11" t="s">
        <v>319</v>
      </c>
    </row>
    <row r="12" spans="1:51" x14ac:dyDescent="0.2">
      <c r="A12" t="s">
        <v>343</v>
      </c>
      <c r="B12" t="s">
        <v>287</v>
      </c>
      <c r="C12">
        <v>81</v>
      </c>
      <c r="D12" t="s">
        <v>320</v>
      </c>
      <c r="E12" t="s">
        <v>49</v>
      </c>
      <c r="F12" t="s">
        <v>157</v>
      </c>
      <c r="G12" t="s">
        <v>50</v>
      </c>
      <c r="H12" t="s">
        <v>210</v>
      </c>
      <c r="I12" t="s">
        <v>66</v>
      </c>
      <c r="K12">
        <v>5</v>
      </c>
      <c r="L12">
        <v>7</v>
      </c>
      <c r="M12">
        <v>6</v>
      </c>
      <c r="N12">
        <v>1</v>
      </c>
      <c r="O12">
        <v>1</v>
      </c>
      <c r="P12">
        <v>0</v>
      </c>
      <c r="Q12">
        <v>6</v>
      </c>
      <c r="R12">
        <v>0</v>
      </c>
      <c r="S12">
        <v>0</v>
      </c>
      <c r="T12">
        <v>6.28</v>
      </c>
      <c r="U12">
        <v>4.28</v>
      </c>
      <c r="V12">
        <v>26</v>
      </c>
      <c r="W12">
        <v>91</v>
      </c>
      <c r="X12">
        <v>61</v>
      </c>
      <c r="Y12">
        <v>10</v>
      </c>
      <c r="Z12">
        <v>8</v>
      </c>
      <c r="AA12">
        <v>10</v>
      </c>
      <c r="AB12">
        <v>10</v>
      </c>
      <c r="AC12">
        <v>4</v>
      </c>
      <c r="AD12">
        <v>1</v>
      </c>
      <c r="AE12">
        <v>0</v>
      </c>
      <c r="AF12">
        <v>67</v>
      </c>
      <c r="AG12">
        <v>1</v>
      </c>
      <c r="AH12">
        <v>0</v>
      </c>
      <c r="AI12">
        <v>0</v>
      </c>
      <c r="AJ12">
        <v>26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1.26</v>
      </c>
      <c r="AR12">
        <v>0.313</v>
      </c>
      <c r="AS12">
        <v>1.06</v>
      </c>
      <c r="AT12" s="2">
        <v>1.6000000000000001E-3</v>
      </c>
      <c r="AU12">
        <v>2.4300000000000002</v>
      </c>
      <c r="AV12">
        <v>22.15</v>
      </c>
      <c r="AW12">
        <v>40</v>
      </c>
      <c r="AX12" t="s">
        <v>53</v>
      </c>
      <c r="AY12" t="s">
        <v>126</v>
      </c>
    </row>
    <row r="13" spans="1:51" x14ac:dyDescent="0.2">
      <c r="A13" t="s">
        <v>343</v>
      </c>
      <c r="B13" t="s">
        <v>287</v>
      </c>
      <c r="C13">
        <v>87</v>
      </c>
      <c r="D13" t="s">
        <v>321</v>
      </c>
      <c r="E13" t="s">
        <v>49</v>
      </c>
      <c r="F13" t="s">
        <v>158</v>
      </c>
      <c r="G13" t="s">
        <v>59</v>
      </c>
      <c r="H13" t="s">
        <v>233</v>
      </c>
      <c r="I13" t="s">
        <v>322</v>
      </c>
      <c r="K13">
        <v>4</v>
      </c>
      <c r="L13">
        <v>1</v>
      </c>
      <c r="M13">
        <v>2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6.17</v>
      </c>
      <c r="U13">
        <v>4.22</v>
      </c>
      <c r="V13">
        <v>5</v>
      </c>
      <c r="W13">
        <v>20</v>
      </c>
      <c r="X13">
        <v>14</v>
      </c>
      <c r="Y13">
        <v>6</v>
      </c>
      <c r="Z13">
        <v>0</v>
      </c>
      <c r="AA13">
        <v>0</v>
      </c>
      <c r="AB13">
        <v>4</v>
      </c>
      <c r="AC13">
        <v>1</v>
      </c>
      <c r="AD13">
        <v>0</v>
      </c>
      <c r="AE13">
        <v>0</v>
      </c>
      <c r="AF13">
        <v>50</v>
      </c>
      <c r="AG13">
        <v>0</v>
      </c>
      <c r="AH13">
        <v>0</v>
      </c>
      <c r="AI13">
        <v>0</v>
      </c>
      <c r="AJ13">
        <v>5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1.02</v>
      </c>
      <c r="AR13">
        <v>4.7E-2</v>
      </c>
      <c r="AS13">
        <v>1</v>
      </c>
      <c r="AT13" s="2">
        <v>2.9999999999999997E-4</v>
      </c>
      <c r="AU13">
        <v>0.46</v>
      </c>
      <c r="AV13">
        <v>3.05</v>
      </c>
      <c r="AW13">
        <v>6</v>
      </c>
      <c r="AX13" t="s">
        <v>62</v>
      </c>
      <c r="AY13" t="s">
        <v>323</v>
      </c>
    </row>
    <row r="14" spans="1:51" x14ac:dyDescent="0.2">
      <c r="A14" t="s">
        <v>343</v>
      </c>
      <c r="B14" t="s">
        <v>287</v>
      </c>
      <c r="C14">
        <v>110</v>
      </c>
      <c r="D14" t="s">
        <v>324</v>
      </c>
      <c r="E14" t="s">
        <v>49</v>
      </c>
      <c r="F14" t="s">
        <v>157</v>
      </c>
      <c r="G14" t="s">
        <v>80</v>
      </c>
      <c r="H14" t="s">
        <v>78</v>
      </c>
      <c r="I14" t="s">
        <v>74</v>
      </c>
      <c r="K14">
        <v>27</v>
      </c>
      <c r="L14">
        <v>4</v>
      </c>
      <c r="M14">
        <v>3</v>
      </c>
      <c r="N14">
        <v>2</v>
      </c>
      <c r="O14">
        <v>2</v>
      </c>
      <c r="P14">
        <v>0</v>
      </c>
      <c r="Q14">
        <v>4</v>
      </c>
      <c r="R14">
        <v>0</v>
      </c>
      <c r="S14">
        <v>1</v>
      </c>
      <c r="T14">
        <v>6.05</v>
      </c>
      <c r="U14">
        <v>4.0599999999999996</v>
      </c>
      <c r="V14">
        <v>16</v>
      </c>
      <c r="W14">
        <v>62</v>
      </c>
      <c r="X14">
        <v>39</v>
      </c>
      <c r="Y14">
        <v>11</v>
      </c>
      <c r="Z14">
        <v>6</v>
      </c>
      <c r="AA14">
        <v>4</v>
      </c>
      <c r="AB14">
        <v>7</v>
      </c>
      <c r="AC14">
        <v>3</v>
      </c>
      <c r="AD14">
        <v>1</v>
      </c>
      <c r="AE14">
        <v>0</v>
      </c>
      <c r="AF14">
        <v>52</v>
      </c>
      <c r="AG14">
        <v>0</v>
      </c>
      <c r="AH14">
        <v>0</v>
      </c>
      <c r="AI14">
        <v>0</v>
      </c>
      <c r="AJ14">
        <v>15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1.19</v>
      </c>
      <c r="AR14">
        <v>-1.6E-2</v>
      </c>
      <c r="AS14">
        <v>1.23</v>
      </c>
      <c r="AT14" s="2">
        <v>-1E-4</v>
      </c>
      <c r="AU14">
        <v>-0.16</v>
      </c>
      <c r="AV14">
        <v>10.6</v>
      </c>
      <c r="AW14">
        <v>18</v>
      </c>
      <c r="AX14" t="s">
        <v>130</v>
      </c>
      <c r="AY14" t="s">
        <v>325</v>
      </c>
    </row>
    <row r="15" spans="1:51" x14ac:dyDescent="0.2">
      <c r="A15" t="s">
        <v>343</v>
      </c>
      <c r="B15" t="s">
        <v>287</v>
      </c>
      <c r="C15">
        <v>115</v>
      </c>
      <c r="D15" t="s">
        <v>326</v>
      </c>
      <c r="E15" t="s">
        <v>49</v>
      </c>
      <c r="F15" t="s">
        <v>158</v>
      </c>
      <c r="G15" t="s">
        <v>80</v>
      </c>
      <c r="H15" t="s">
        <v>110</v>
      </c>
      <c r="I15" t="s">
        <v>57</v>
      </c>
      <c r="K15">
        <v>4</v>
      </c>
      <c r="L15">
        <v>6</v>
      </c>
      <c r="M15">
        <v>3</v>
      </c>
      <c r="N15">
        <v>1</v>
      </c>
      <c r="O15">
        <v>1</v>
      </c>
      <c r="P15">
        <v>1</v>
      </c>
      <c r="Q15">
        <v>10</v>
      </c>
      <c r="R15">
        <v>0</v>
      </c>
      <c r="S15">
        <v>0</v>
      </c>
      <c r="T15">
        <v>5.63</v>
      </c>
      <c r="U15">
        <v>3.71</v>
      </c>
      <c r="V15">
        <v>22</v>
      </c>
      <c r="W15">
        <v>82</v>
      </c>
      <c r="X15">
        <v>56</v>
      </c>
      <c r="Y15">
        <v>19</v>
      </c>
      <c r="Z15">
        <v>17</v>
      </c>
      <c r="AA15">
        <v>4</v>
      </c>
      <c r="AB15">
        <v>7</v>
      </c>
      <c r="AC15">
        <v>3</v>
      </c>
      <c r="AD15">
        <v>0</v>
      </c>
      <c r="AE15">
        <v>0</v>
      </c>
      <c r="AF15">
        <v>71</v>
      </c>
      <c r="AG15">
        <v>1</v>
      </c>
      <c r="AH15">
        <v>0</v>
      </c>
      <c r="AI15">
        <v>0</v>
      </c>
      <c r="AJ15">
        <v>21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0.95</v>
      </c>
      <c r="AR15">
        <v>0.19900000000000001</v>
      </c>
      <c r="AS15">
        <v>0.96</v>
      </c>
      <c r="AT15" s="2">
        <v>1.1999999999999999E-3</v>
      </c>
      <c r="AU15">
        <v>1.79</v>
      </c>
      <c r="AV15">
        <v>29.1</v>
      </c>
      <c r="AW15">
        <v>49</v>
      </c>
      <c r="AX15" t="s">
        <v>62</v>
      </c>
      <c r="AY15" t="s">
        <v>258</v>
      </c>
    </row>
    <row r="16" spans="1:51" x14ac:dyDescent="0.2">
      <c r="A16" t="s">
        <v>343</v>
      </c>
      <c r="B16" t="s">
        <v>287</v>
      </c>
      <c r="C16">
        <v>121</v>
      </c>
      <c r="D16" t="s">
        <v>327</v>
      </c>
      <c r="E16" t="s">
        <v>49</v>
      </c>
      <c r="F16" t="s">
        <v>157</v>
      </c>
      <c r="G16" t="s">
        <v>173</v>
      </c>
      <c r="H16" t="s">
        <v>70</v>
      </c>
      <c r="I16" t="s">
        <v>52</v>
      </c>
      <c r="K16">
        <v>7</v>
      </c>
      <c r="L16">
        <v>4.2</v>
      </c>
      <c r="M16">
        <v>4</v>
      </c>
      <c r="N16">
        <v>1</v>
      </c>
      <c r="O16">
        <v>1</v>
      </c>
      <c r="P16">
        <v>2</v>
      </c>
      <c r="Q16">
        <v>4</v>
      </c>
      <c r="R16">
        <v>0</v>
      </c>
      <c r="S16">
        <v>1</v>
      </c>
      <c r="T16">
        <v>5.37</v>
      </c>
      <c r="U16">
        <v>3.68</v>
      </c>
      <c r="V16">
        <v>21</v>
      </c>
      <c r="W16">
        <v>95</v>
      </c>
      <c r="X16">
        <v>50</v>
      </c>
      <c r="Y16">
        <v>21</v>
      </c>
      <c r="Z16">
        <v>5</v>
      </c>
      <c r="AA16">
        <v>6</v>
      </c>
      <c r="AB16">
        <v>8</v>
      </c>
      <c r="AC16">
        <v>2</v>
      </c>
      <c r="AD16">
        <v>0</v>
      </c>
      <c r="AE16">
        <v>0</v>
      </c>
      <c r="AF16">
        <v>54</v>
      </c>
      <c r="AG16">
        <v>0</v>
      </c>
      <c r="AH16">
        <v>0</v>
      </c>
      <c r="AI16">
        <v>0</v>
      </c>
      <c r="AJ16">
        <v>18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1.25</v>
      </c>
      <c r="AR16">
        <v>0.128</v>
      </c>
      <c r="AS16">
        <v>1.38</v>
      </c>
      <c r="AT16" s="2">
        <v>8.9999999999999998E-4</v>
      </c>
      <c r="AU16">
        <v>1.1000000000000001</v>
      </c>
      <c r="AV16">
        <v>12.3</v>
      </c>
      <c r="AW16">
        <v>23</v>
      </c>
      <c r="AX16" t="s">
        <v>53</v>
      </c>
      <c r="AY16" t="s">
        <v>328</v>
      </c>
    </row>
    <row r="17" spans="1:51" x14ac:dyDescent="0.2">
      <c r="A17" t="s">
        <v>343</v>
      </c>
      <c r="B17" t="s">
        <v>287</v>
      </c>
      <c r="C17">
        <v>126</v>
      </c>
      <c r="D17" t="s">
        <v>329</v>
      </c>
      <c r="E17" t="s">
        <v>49</v>
      </c>
      <c r="F17" t="s">
        <v>157</v>
      </c>
      <c r="G17" t="s">
        <v>135</v>
      </c>
      <c r="H17" t="s">
        <v>330</v>
      </c>
      <c r="I17" t="s">
        <v>66</v>
      </c>
      <c r="J17" t="s">
        <v>194</v>
      </c>
      <c r="K17">
        <v>4</v>
      </c>
      <c r="L17">
        <v>6.1</v>
      </c>
      <c r="M17">
        <v>4</v>
      </c>
      <c r="N17">
        <v>4</v>
      </c>
      <c r="O17">
        <v>4</v>
      </c>
      <c r="P17">
        <v>2</v>
      </c>
      <c r="Q17">
        <v>5</v>
      </c>
      <c r="R17">
        <v>2</v>
      </c>
      <c r="S17">
        <v>0</v>
      </c>
      <c r="T17">
        <v>5.4</v>
      </c>
      <c r="U17">
        <v>3.93</v>
      </c>
      <c r="V17">
        <v>25</v>
      </c>
      <c r="W17">
        <v>89</v>
      </c>
      <c r="X17">
        <v>53</v>
      </c>
      <c r="Y17">
        <v>12</v>
      </c>
      <c r="Z17">
        <v>7</v>
      </c>
      <c r="AA17">
        <v>8</v>
      </c>
      <c r="AB17">
        <v>10</v>
      </c>
      <c r="AC17">
        <v>1</v>
      </c>
      <c r="AD17">
        <v>2</v>
      </c>
      <c r="AE17">
        <v>0</v>
      </c>
      <c r="AF17">
        <v>52</v>
      </c>
      <c r="AG17">
        <v>0</v>
      </c>
      <c r="AH17">
        <v>0</v>
      </c>
      <c r="AI17">
        <v>0</v>
      </c>
      <c r="AJ17">
        <v>23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0.84</v>
      </c>
      <c r="AR17">
        <v>-0.122</v>
      </c>
      <c r="AS17">
        <v>0.83</v>
      </c>
      <c r="AT17" s="2">
        <v>-6.9999999999999999E-4</v>
      </c>
      <c r="AU17">
        <v>-1.32</v>
      </c>
      <c r="AV17">
        <v>12.65</v>
      </c>
      <c r="AW17">
        <v>22</v>
      </c>
      <c r="AX17" t="s">
        <v>53</v>
      </c>
      <c r="AY17" t="s">
        <v>331</v>
      </c>
    </row>
    <row r="18" spans="1:51" x14ac:dyDescent="0.2">
      <c r="A18" t="s">
        <v>343</v>
      </c>
      <c r="B18" t="s">
        <v>287</v>
      </c>
      <c r="C18">
        <v>148</v>
      </c>
      <c r="D18" t="s">
        <v>332</v>
      </c>
      <c r="E18" t="s">
        <v>49</v>
      </c>
      <c r="F18" t="s">
        <v>157</v>
      </c>
      <c r="G18" t="s">
        <v>59</v>
      </c>
      <c r="H18" t="s">
        <v>290</v>
      </c>
      <c r="I18" t="s">
        <v>57</v>
      </c>
      <c r="K18">
        <v>22</v>
      </c>
      <c r="L18">
        <v>5</v>
      </c>
      <c r="M18">
        <v>4</v>
      </c>
      <c r="N18">
        <v>2</v>
      </c>
      <c r="O18">
        <v>2</v>
      </c>
      <c r="P18">
        <v>1</v>
      </c>
      <c r="Q18">
        <v>2</v>
      </c>
      <c r="R18">
        <v>0</v>
      </c>
      <c r="S18">
        <v>0</v>
      </c>
      <c r="T18">
        <v>5.29</v>
      </c>
      <c r="U18">
        <v>3.86</v>
      </c>
      <c r="V18">
        <v>20</v>
      </c>
      <c r="W18">
        <v>69</v>
      </c>
      <c r="X18">
        <v>40</v>
      </c>
      <c r="Y18">
        <v>7</v>
      </c>
      <c r="Z18">
        <v>7</v>
      </c>
      <c r="AA18">
        <v>13</v>
      </c>
      <c r="AB18">
        <v>4</v>
      </c>
      <c r="AC18">
        <v>1</v>
      </c>
      <c r="AD18">
        <v>2</v>
      </c>
      <c r="AE18">
        <v>0</v>
      </c>
      <c r="AF18">
        <v>52</v>
      </c>
      <c r="AG18">
        <v>1</v>
      </c>
      <c r="AH18">
        <v>0</v>
      </c>
      <c r="AI18">
        <v>0</v>
      </c>
      <c r="AJ18">
        <v>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1.1499999999999999</v>
      </c>
      <c r="AR18">
        <v>0.14099999999999999</v>
      </c>
      <c r="AS18">
        <v>1.36</v>
      </c>
      <c r="AT18" s="2">
        <v>1E-3</v>
      </c>
      <c r="AU18">
        <v>1.46</v>
      </c>
      <c r="AV18">
        <v>8.25</v>
      </c>
      <c r="AW18">
        <v>15</v>
      </c>
      <c r="AX18" t="s">
        <v>53</v>
      </c>
      <c r="AY18" t="s">
        <v>333</v>
      </c>
    </row>
    <row r="19" spans="1:51" x14ac:dyDescent="0.2">
      <c r="A19" t="s">
        <v>343</v>
      </c>
      <c r="B19" t="s">
        <v>287</v>
      </c>
      <c r="C19">
        <v>153</v>
      </c>
      <c r="D19" t="s">
        <v>334</v>
      </c>
      <c r="E19" t="s">
        <v>49</v>
      </c>
      <c r="F19" t="s">
        <v>157</v>
      </c>
      <c r="G19" t="s">
        <v>93</v>
      </c>
      <c r="H19" t="s">
        <v>335</v>
      </c>
      <c r="I19" t="s">
        <v>52</v>
      </c>
      <c r="J19" t="s">
        <v>336</v>
      </c>
      <c r="K19">
        <v>4</v>
      </c>
      <c r="L19">
        <v>5</v>
      </c>
      <c r="M19">
        <v>3</v>
      </c>
      <c r="N19">
        <v>2</v>
      </c>
      <c r="O19">
        <v>2</v>
      </c>
      <c r="P19">
        <v>0</v>
      </c>
      <c r="Q19">
        <v>7</v>
      </c>
      <c r="R19">
        <v>0</v>
      </c>
      <c r="S19">
        <v>0</v>
      </c>
      <c r="T19">
        <v>5.19</v>
      </c>
      <c r="U19">
        <v>3.65</v>
      </c>
      <c r="V19">
        <v>18</v>
      </c>
      <c r="W19">
        <v>75</v>
      </c>
      <c r="X19">
        <v>51</v>
      </c>
      <c r="Y19">
        <v>15</v>
      </c>
      <c r="Z19">
        <v>10</v>
      </c>
      <c r="AA19">
        <v>2</v>
      </c>
      <c r="AB19">
        <v>9</v>
      </c>
      <c r="AC19">
        <v>4</v>
      </c>
      <c r="AD19">
        <v>1</v>
      </c>
      <c r="AE19">
        <v>0</v>
      </c>
      <c r="AF19">
        <v>60</v>
      </c>
      <c r="AG19">
        <v>0</v>
      </c>
      <c r="AH19">
        <v>0</v>
      </c>
      <c r="AI19">
        <v>0</v>
      </c>
      <c r="AJ19">
        <v>16</v>
      </c>
      <c r="AK19">
        <v>1</v>
      </c>
      <c r="AL19">
        <v>0</v>
      </c>
      <c r="AM19">
        <v>0</v>
      </c>
      <c r="AN19">
        <v>0</v>
      </c>
      <c r="AO19">
        <v>2</v>
      </c>
      <c r="AP19">
        <v>0</v>
      </c>
      <c r="AQ19">
        <v>0.85</v>
      </c>
      <c r="AR19">
        <v>0.08</v>
      </c>
      <c r="AS19">
        <v>0.02</v>
      </c>
      <c r="AT19" s="2">
        <v>0</v>
      </c>
      <c r="AU19">
        <v>0.37</v>
      </c>
      <c r="AV19">
        <v>23.45</v>
      </c>
      <c r="AW19">
        <v>36</v>
      </c>
      <c r="AX19" t="s">
        <v>53</v>
      </c>
      <c r="AY19" t="s">
        <v>337</v>
      </c>
    </row>
    <row r="20" spans="1:51" x14ac:dyDescent="0.2">
      <c r="A20" t="s">
        <v>343</v>
      </c>
      <c r="B20" t="s">
        <v>287</v>
      </c>
      <c r="C20">
        <v>157</v>
      </c>
      <c r="D20" t="s">
        <v>338</v>
      </c>
      <c r="E20" t="s">
        <v>49</v>
      </c>
      <c r="F20" t="s">
        <v>158</v>
      </c>
      <c r="G20" t="s">
        <v>50</v>
      </c>
      <c r="H20" t="s">
        <v>89</v>
      </c>
      <c r="I20" t="s">
        <v>57</v>
      </c>
      <c r="J20" t="s">
        <v>339</v>
      </c>
      <c r="K20">
        <v>4</v>
      </c>
      <c r="L20">
        <v>6</v>
      </c>
      <c r="M20">
        <v>3</v>
      </c>
      <c r="N20">
        <v>3</v>
      </c>
      <c r="O20">
        <v>2</v>
      </c>
      <c r="P20">
        <v>0</v>
      </c>
      <c r="Q20">
        <v>5</v>
      </c>
      <c r="R20">
        <v>2</v>
      </c>
      <c r="S20">
        <v>0</v>
      </c>
      <c r="T20">
        <v>5.04</v>
      </c>
      <c r="U20">
        <v>3.79</v>
      </c>
      <c r="V20">
        <v>21</v>
      </c>
      <c r="W20">
        <v>76</v>
      </c>
      <c r="X20">
        <v>54</v>
      </c>
      <c r="Y20">
        <v>11</v>
      </c>
      <c r="Z20">
        <v>8</v>
      </c>
      <c r="AA20">
        <v>7</v>
      </c>
      <c r="AB20">
        <v>9</v>
      </c>
      <c r="AC20">
        <v>2</v>
      </c>
      <c r="AD20">
        <v>2</v>
      </c>
      <c r="AE20">
        <v>0</v>
      </c>
      <c r="AF20">
        <v>61</v>
      </c>
      <c r="AG20">
        <v>0</v>
      </c>
      <c r="AH20">
        <v>0</v>
      </c>
      <c r="AI20">
        <v>0</v>
      </c>
      <c r="AJ20">
        <v>21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1</v>
      </c>
      <c r="AQ20">
        <v>0.65</v>
      </c>
      <c r="AR20">
        <v>-8.4000000000000005E-2</v>
      </c>
      <c r="AS20">
        <v>0.01</v>
      </c>
      <c r="AT20" s="2">
        <v>0</v>
      </c>
      <c r="AU20">
        <v>-0.22</v>
      </c>
      <c r="AV20">
        <v>21.7</v>
      </c>
      <c r="AW20">
        <v>37</v>
      </c>
      <c r="AX20" t="s">
        <v>62</v>
      </c>
      <c r="AY20" t="s">
        <v>105</v>
      </c>
    </row>
    <row r="21" spans="1:51" x14ac:dyDescent="0.2">
      <c r="A21" t="s">
        <v>343</v>
      </c>
      <c r="B21" t="s">
        <v>287</v>
      </c>
      <c r="C21">
        <v>162</v>
      </c>
      <c r="D21" t="s">
        <v>340</v>
      </c>
      <c r="E21" t="s">
        <v>49</v>
      </c>
      <c r="F21" t="s">
        <v>158</v>
      </c>
      <c r="G21" t="s">
        <v>50</v>
      </c>
      <c r="H21" t="s">
        <v>341</v>
      </c>
      <c r="I21" t="s">
        <v>57</v>
      </c>
      <c r="J21" t="s">
        <v>118</v>
      </c>
      <c r="K21">
        <v>4</v>
      </c>
      <c r="L21">
        <v>6</v>
      </c>
      <c r="M21">
        <v>5</v>
      </c>
      <c r="N21">
        <v>2</v>
      </c>
      <c r="O21">
        <v>2</v>
      </c>
      <c r="P21">
        <v>1</v>
      </c>
      <c r="Q21">
        <v>9</v>
      </c>
      <c r="R21">
        <v>2</v>
      </c>
      <c r="S21">
        <v>0</v>
      </c>
      <c r="T21">
        <v>4.92</v>
      </c>
      <c r="U21">
        <v>3.87</v>
      </c>
      <c r="V21">
        <v>24</v>
      </c>
      <c r="W21">
        <v>84</v>
      </c>
      <c r="X21">
        <v>58</v>
      </c>
      <c r="Y21">
        <v>13</v>
      </c>
      <c r="Z21">
        <v>17</v>
      </c>
      <c r="AA21">
        <v>9</v>
      </c>
      <c r="AB21">
        <v>5</v>
      </c>
      <c r="AC21">
        <v>3</v>
      </c>
      <c r="AD21">
        <v>0</v>
      </c>
      <c r="AE21">
        <v>0</v>
      </c>
      <c r="AF21">
        <v>62</v>
      </c>
      <c r="AG21">
        <v>0</v>
      </c>
      <c r="AH21">
        <v>0</v>
      </c>
      <c r="AI21">
        <v>0</v>
      </c>
      <c r="AJ21">
        <v>23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0.54</v>
      </c>
      <c r="AR21">
        <v>5.6000000000000001E-2</v>
      </c>
      <c r="AS21">
        <v>0</v>
      </c>
      <c r="AT21" s="2">
        <v>0</v>
      </c>
      <c r="AU21">
        <v>0.78</v>
      </c>
      <c r="AV21">
        <v>27.9</v>
      </c>
      <c r="AW21">
        <v>49</v>
      </c>
      <c r="AX21" t="s">
        <v>62</v>
      </c>
      <c r="AY21" t="s">
        <v>218</v>
      </c>
    </row>
    <row r="22" spans="1:51" x14ac:dyDescent="0.2">
      <c r="A22" t="s">
        <v>344</v>
      </c>
      <c r="H22" s="5">
        <v>44903</v>
      </c>
      <c r="J22" t="s">
        <v>342</v>
      </c>
      <c r="K22">
        <v>4.9000000000000004</v>
      </c>
      <c r="L22">
        <v>97</v>
      </c>
      <c r="M22">
        <v>93</v>
      </c>
      <c r="N22">
        <v>58</v>
      </c>
      <c r="O22">
        <v>53</v>
      </c>
      <c r="P22">
        <v>22</v>
      </c>
      <c r="Q22">
        <v>98</v>
      </c>
      <c r="R22">
        <v>14</v>
      </c>
      <c r="S22">
        <v>7</v>
      </c>
      <c r="T22">
        <v>4.92</v>
      </c>
      <c r="U22">
        <v>3.87</v>
      </c>
      <c r="V22">
        <v>407</v>
      </c>
      <c r="W22">
        <v>1587</v>
      </c>
      <c r="X22" s="3">
        <v>0.64</v>
      </c>
      <c r="Y22" s="3">
        <v>0.17</v>
      </c>
      <c r="Z22" s="3">
        <v>0.1</v>
      </c>
      <c r="AA22">
        <v>0.72</v>
      </c>
      <c r="AC22" s="3">
        <v>0.24</v>
      </c>
      <c r="AD22" s="3">
        <v>0.06</v>
      </c>
      <c r="AE22">
        <v>0</v>
      </c>
      <c r="AF22">
        <v>50</v>
      </c>
      <c r="AG22">
        <v>8</v>
      </c>
      <c r="AH22">
        <v>1</v>
      </c>
      <c r="AI22">
        <v>1</v>
      </c>
      <c r="AJ22">
        <v>373</v>
      </c>
      <c r="AK22">
        <v>23</v>
      </c>
      <c r="AL22">
        <v>0</v>
      </c>
      <c r="AM22">
        <v>1</v>
      </c>
      <c r="AN22">
        <v>5</v>
      </c>
      <c r="AO22">
        <v>5</v>
      </c>
      <c r="AP22">
        <v>2</v>
      </c>
      <c r="AQ22">
        <v>0.99</v>
      </c>
      <c r="AR22">
        <v>-0.74399999999999999</v>
      </c>
      <c r="AS22">
        <v>0.91</v>
      </c>
      <c r="AT22" s="2">
        <v>-4.5999999999999999E-3</v>
      </c>
      <c r="AU22">
        <v>-8.68</v>
      </c>
      <c r="AV22">
        <v>255.05</v>
      </c>
      <c r="AW22">
        <v>476</v>
      </c>
    </row>
  </sheetData>
  <phoneticPr fontId="4" type="noConversion"/>
  <hyperlinks>
    <hyperlink ref="F1" r:id="rId1" xr:uid="{4CAD8D08-9318-F64A-82A2-322AB7F2557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BBAF-8B1F-7F46-B556-3399799E7326}">
  <dimension ref="A1:AU151"/>
  <sheetViews>
    <sheetView workbookViewId="0">
      <selection activeCell="A2" sqref="A2:AU151"/>
    </sheetView>
  </sheetViews>
  <sheetFormatPr baseColWidth="10" defaultRowHeight="16" x14ac:dyDescent="0.2"/>
  <cols>
    <col min="1" max="1" width="13.6640625" bestFit="1" customWidth="1"/>
    <col min="2" max="2" width="9.83203125" bestFit="1" customWidth="1"/>
    <col min="3" max="3" width="7.1640625" bestFit="1" customWidth="1"/>
    <col min="4" max="4" width="8.5" bestFit="1" customWidth="1"/>
    <col min="5" max="5" width="11" bestFit="1" customWidth="1"/>
    <col min="6" max="6" width="5.1640625" bestFit="1" customWidth="1"/>
    <col min="7" max="7" width="11.33203125" bestFit="1" customWidth="1"/>
    <col min="8" max="8" width="6.6640625" bestFit="1" customWidth="1"/>
    <col min="9" max="9" width="5.83203125" bestFit="1" customWidth="1"/>
    <col min="10" max="10" width="9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1" width="5.1640625" bestFit="1" customWidth="1"/>
    <col min="22" max="22" width="4.1640625" bestFit="1" customWidth="1"/>
    <col min="23" max="23" width="5.1640625" bestFit="1" customWidth="1"/>
    <col min="24" max="26" width="4.6640625" bestFit="1" customWidth="1"/>
    <col min="27" max="27" width="5.1640625" bestFit="1" customWidth="1"/>
    <col min="28" max="28" width="3.33203125" bestFit="1" customWidth="1"/>
    <col min="29" max="29" width="4.6640625" bestFit="1" customWidth="1"/>
    <col min="30" max="30" width="3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6.83203125" bestFit="1" customWidth="1"/>
    <col min="45" max="45" width="5.1640625" bestFit="1" customWidth="1"/>
    <col min="46" max="46" width="6.83203125" bestFit="1" customWidth="1"/>
    <col min="47" max="47" width="6.1640625" bestFit="1" customWidth="1"/>
  </cols>
  <sheetData>
    <row r="1" spans="1:47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639</v>
      </c>
      <c r="B2" t="s">
        <v>653</v>
      </c>
      <c r="C2">
        <v>3</v>
      </c>
      <c r="D2" t="s">
        <v>580</v>
      </c>
      <c r="E2" t="s">
        <v>157</v>
      </c>
      <c r="F2" t="s">
        <v>135</v>
      </c>
      <c r="G2" t="s">
        <v>411</v>
      </c>
      <c r="H2" t="s">
        <v>174</v>
      </c>
      <c r="I2" t="s">
        <v>52</v>
      </c>
      <c r="K2">
        <v>99</v>
      </c>
      <c r="L2">
        <v>5</v>
      </c>
      <c r="M2">
        <v>5</v>
      </c>
      <c r="N2">
        <v>2</v>
      </c>
      <c r="O2">
        <v>2</v>
      </c>
      <c r="P2">
        <v>3</v>
      </c>
      <c r="Q2">
        <v>7</v>
      </c>
      <c r="R2">
        <v>0</v>
      </c>
      <c r="S2">
        <v>1</v>
      </c>
      <c r="T2">
        <v>3.6</v>
      </c>
      <c r="U2">
        <v>2.76</v>
      </c>
      <c r="V2">
        <v>24</v>
      </c>
      <c r="W2">
        <v>101</v>
      </c>
      <c r="X2">
        <v>63</v>
      </c>
      <c r="Y2">
        <v>20</v>
      </c>
      <c r="Z2">
        <v>8</v>
      </c>
      <c r="AA2">
        <v>5</v>
      </c>
      <c r="AB2">
        <v>8</v>
      </c>
      <c r="AC2">
        <v>3</v>
      </c>
      <c r="AD2">
        <v>2</v>
      </c>
      <c r="AE2">
        <v>0</v>
      </c>
      <c r="AF2">
        <v>53</v>
      </c>
      <c r="AG2">
        <v>0</v>
      </c>
      <c r="AH2">
        <v>0</v>
      </c>
      <c r="AI2">
        <v>0</v>
      </c>
      <c r="AJ2">
        <v>19</v>
      </c>
      <c r="AK2">
        <v>4</v>
      </c>
      <c r="AL2">
        <v>0</v>
      </c>
      <c r="AM2">
        <v>0</v>
      </c>
      <c r="AN2">
        <v>0</v>
      </c>
      <c r="AO2">
        <v>0</v>
      </c>
      <c r="AP2">
        <v>0</v>
      </c>
      <c r="AQ2">
        <v>1.38</v>
      </c>
      <c r="AR2">
        <v>-5.0000000000000001E-3</v>
      </c>
      <c r="AS2">
        <v>1.34</v>
      </c>
      <c r="AT2" s="2">
        <v>0</v>
      </c>
      <c r="AU2">
        <v>0.4</v>
      </c>
    </row>
    <row r="3" spans="1:47" x14ac:dyDescent="0.2">
      <c r="A3" t="s">
        <v>639</v>
      </c>
      <c r="B3" t="s">
        <v>653</v>
      </c>
      <c r="C3">
        <v>8</v>
      </c>
      <c r="D3" t="s">
        <v>48</v>
      </c>
      <c r="E3" t="s">
        <v>158</v>
      </c>
      <c r="F3" t="s">
        <v>50</v>
      </c>
      <c r="G3" t="s">
        <v>409</v>
      </c>
      <c r="H3" t="s">
        <v>163</v>
      </c>
      <c r="I3" t="s">
        <v>85</v>
      </c>
      <c r="J3" t="s">
        <v>167</v>
      </c>
      <c r="K3">
        <v>5</v>
      </c>
      <c r="L3">
        <v>8</v>
      </c>
      <c r="M3">
        <v>3</v>
      </c>
      <c r="N3">
        <v>1</v>
      </c>
      <c r="O3">
        <v>1</v>
      </c>
      <c r="P3">
        <v>2</v>
      </c>
      <c r="Q3">
        <v>7</v>
      </c>
      <c r="R3">
        <v>1</v>
      </c>
      <c r="S3">
        <v>0</v>
      </c>
      <c r="T3">
        <v>2.08</v>
      </c>
      <c r="U3">
        <v>3.39</v>
      </c>
      <c r="V3">
        <v>29</v>
      </c>
      <c r="W3">
        <v>100</v>
      </c>
      <c r="X3">
        <v>67</v>
      </c>
      <c r="Y3">
        <v>23</v>
      </c>
      <c r="Z3">
        <v>11</v>
      </c>
      <c r="AA3">
        <v>7</v>
      </c>
      <c r="AB3">
        <v>13</v>
      </c>
      <c r="AC3">
        <v>7</v>
      </c>
      <c r="AD3">
        <v>2</v>
      </c>
      <c r="AE3">
        <v>0</v>
      </c>
      <c r="AF3">
        <v>77</v>
      </c>
      <c r="AG3">
        <v>2</v>
      </c>
      <c r="AH3">
        <v>0</v>
      </c>
      <c r="AI3">
        <v>0</v>
      </c>
      <c r="AJ3">
        <v>27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0.99</v>
      </c>
      <c r="AR3">
        <v>0.28699999999999998</v>
      </c>
      <c r="AS3">
        <v>1.03</v>
      </c>
      <c r="AT3" s="2">
        <v>1.8E-3</v>
      </c>
      <c r="AU3">
        <v>3.22</v>
      </c>
    </row>
    <row r="4" spans="1:47" x14ac:dyDescent="0.2">
      <c r="A4" t="s">
        <v>639</v>
      </c>
      <c r="B4" t="s">
        <v>653</v>
      </c>
      <c r="C4">
        <v>13</v>
      </c>
      <c r="D4" t="s">
        <v>54</v>
      </c>
      <c r="E4" t="s">
        <v>158</v>
      </c>
      <c r="F4" t="s">
        <v>80</v>
      </c>
      <c r="G4" t="s">
        <v>409</v>
      </c>
      <c r="H4" t="s">
        <v>414</v>
      </c>
      <c r="I4" t="s">
        <v>66</v>
      </c>
      <c r="J4" t="s">
        <v>169</v>
      </c>
      <c r="K4">
        <v>4</v>
      </c>
      <c r="L4">
        <v>7</v>
      </c>
      <c r="M4">
        <v>7</v>
      </c>
      <c r="N4">
        <v>2</v>
      </c>
      <c r="O4">
        <v>2</v>
      </c>
      <c r="P4">
        <v>2</v>
      </c>
      <c r="Q4">
        <v>7</v>
      </c>
      <c r="R4">
        <v>0</v>
      </c>
      <c r="S4">
        <v>1</v>
      </c>
      <c r="T4">
        <v>2.25</v>
      </c>
      <c r="U4">
        <v>3.06</v>
      </c>
      <c r="V4">
        <v>32</v>
      </c>
      <c r="W4">
        <v>105</v>
      </c>
      <c r="X4">
        <v>74</v>
      </c>
      <c r="Y4">
        <v>20</v>
      </c>
      <c r="Z4">
        <v>12</v>
      </c>
      <c r="AA4">
        <v>10</v>
      </c>
      <c r="AB4">
        <v>12</v>
      </c>
      <c r="AC4">
        <v>5</v>
      </c>
      <c r="AD4">
        <v>1</v>
      </c>
      <c r="AE4">
        <v>0</v>
      </c>
      <c r="AF4">
        <v>60</v>
      </c>
      <c r="AG4">
        <v>0</v>
      </c>
      <c r="AH4">
        <v>0</v>
      </c>
      <c r="AI4">
        <v>0</v>
      </c>
      <c r="AJ4">
        <v>29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0.51</v>
      </c>
      <c r="AR4">
        <v>0.13200000000000001</v>
      </c>
      <c r="AS4">
        <v>0.62</v>
      </c>
      <c r="AT4" s="2">
        <v>1E-3</v>
      </c>
      <c r="AU4">
        <v>1.69</v>
      </c>
    </row>
    <row r="5" spans="1:47" x14ac:dyDescent="0.2">
      <c r="A5" t="s">
        <v>639</v>
      </c>
      <c r="B5" t="s">
        <v>653</v>
      </c>
      <c r="C5">
        <v>17</v>
      </c>
      <c r="D5" t="s">
        <v>418</v>
      </c>
      <c r="E5" t="s">
        <v>157</v>
      </c>
      <c r="F5" t="s">
        <v>88</v>
      </c>
      <c r="G5" t="s">
        <v>410</v>
      </c>
      <c r="H5" t="s">
        <v>51</v>
      </c>
      <c r="I5" t="s">
        <v>66</v>
      </c>
      <c r="J5" t="s">
        <v>75</v>
      </c>
      <c r="K5">
        <v>7</v>
      </c>
      <c r="L5">
        <v>7</v>
      </c>
      <c r="M5">
        <v>5</v>
      </c>
      <c r="N5">
        <v>3</v>
      </c>
      <c r="O5">
        <v>3</v>
      </c>
      <c r="P5">
        <v>3</v>
      </c>
      <c r="Q5">
        <v>6</v>
      </c>
      <c r="R5">
        <v>1</v>
      </c>
      <c r="S5">
        <v>1</v>
      </c>
      <c r="T5">
        <v>2.67</v>
      </c>
      <c r="U5">
        <v>3.57</v>
      </c>
      <c r="V5">
        <v>29</v>
      </c>
      <c r="W5">
        <v>116</v>
      </c>
      <c r="X5">
        <v>71</v>
      </c>
      <c r="Y5">
        <v>17</v>
      </c>
      <c r="Z5">
        <v>14</v>
      </c>
      <c r="AA5">
        <v>11</v>
      </c>
      <c r="AB5">
        <v>8</v>
      </c>
      <c r="AC5">
        <v>3</v>
      </c>
      <c r="AD5">
        <v>1</v>
      </c>
      <c r="AE5">
        <v>0</v>
      </c>
      <c r="AF5">
        <v>58</v>
      </c>
      <c r="AG5">
        <v>0</v>
      </c>
      <c r="AH5">
        <v>0</v>
      </c>
      <c r="AI5">
        <v>0</v>
      </c>
      <c r="AJ5">
        <v>25</v>
      </c>
      <c r="AK5">
        <v>2</v>
      </c>
      <c r="AL5">
        <v>0</v>
      </c>
      <c r="AM5">
        <v>1</v>
      </c>
      <c r="AN5">
        <v>1</v>
      </c>
      <c r="AO5">
        <v>0</v>
      </c>
      <c r="AP5">
        <v>0</v>
      </c>
      <c r="AQ5">
        <v>0.87</v>
      </c>
      <c r="AR5">
        <v>-7.3999999999999996E-2</v>
      </c>
      <c r="AS5">
        <v>0.97</v>
      </c>
      <c r="AT5" s="2">
        <v>-5.0000000000000001E-4</v>
      </c>
      <c r="AU5">
        <v>0.51</v>
      </c>
    </row>
    <row r="6" spans="1:47" x14ac:dyDescent="0.2">
      <c r="A6" t="s">
        <v>639</v>
      </c>
      <c r="B6" t="s">
        <v>653</v>
      </c>
      <c r="C6">
        <v>22</v>
      </c>
      <c r="D6" t="s">
        <v>63</v>
      </c>
      <c r="E6" t="s">
        <v>158</v>
      </c>
      <c r="F6" t="s">
        <v>422</v>
      </c>
      <c r="G6" t="s">
        <v>452</v>
      </c>
      <c r="H6" t="s">
        <v>110</v>
      </c>
      <c r="I6" t="s">
        <v>66</v>
      </c>
      <c r="J6" t="s">
        <v>351</v>
      </c>
      <c r="K6">
        <v>4</v>
      </c>
      <c r="L6">
        <v>6.2</v>
      </c>
      <c r="M6">
        <v>4</v>
      </c>
      <c r="N6">
        <v>1</v>
      </c>
      <c r="O6">
        <v>1</v>
      </c>
      <c r="P6">
        <v>3</v>
      </c>
      <c r="Q6">
        <v>8</v>
      </c>
      <c r="R6">
        <v>0</v>
      </c>
      <c r="S6">
        <v>1</v>
      </c>
      <c r="T6">
        <v>2.41</v>
      </c>
      <c r="U6">
        <v>3.37</v>
      </c>
      <c r="V6">
        <v>29</v>
      </c>
      <c r="W6">
        <v>111</v>
      </c>
      <c r="X6">
        <v>68</v>
      </c>
      <c r="Y6">
        <v>16</v>
      </c>
      <c r="Z6">
        <v>16</v>
      </c>
      <c r="AA6">
        <v>8</v>
      </c>
      <c r="AB6">
        <v>9</v>
      </c>
      <c r="AC6">
        <v>5</v>
      </c>
      <c r="AD6">
        <v>1</v>
      </c>
      <c r="AE6">
        <v>0</v>
      </c>
      <c r="AF6">
        <v>67</v>
      </c>
      <c r="AG6">
        <v>0</v>
      </c>
      <c r="AH6">
        <v>0</v>
      </c>
      <c r="AI6">
        <v>0</v>
      </c>
      <c r="AJ6">
        <v>25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1.18</v>
      </c>
      <c r="AR6">
        <v>0.253</v>
      </c>
      <c r="AS6">
        <v>1.36</v>
      </c>
      <c r="AT6" s="2">
        <v>1.8E-3</v>
      </c>
      <c r="AU6">
        <v>2.4500000000000002</v>
      </c>
    </row>
    <row r="7" spans="1:47" x14ac:dyDescent="0.2">
      <c r="A7" t="s">
        <v>639</v>
      </c>
      <c r="B7" t="s">
        <v>653</v>
      </c>
      <c r="C7">
        <v>27</v>
      </c>
      <c r="D7" t="s">
        <v>68</v>
      </c>
      <c r="E7" t="s">
        <v>158</v>
      </c>
      <c r="F7" t="s">
        <v>93</v>
      </c>
      <c r="G7" t="s">
        <v>411</v>
      </c>
      <c r="H7" t="s">
        <v>152</v>
      </c>
      <c r="I7" t="s">
        <v>66</v>
      </c>
      <c r="K7">
        <v>4</v>
      </c>
      <c r="L7">
        <v>6.2</v>
      </c>
      <c r="M7">
        <v>4</v>
      </c>
      <c r="N7">
        <v>2</v>
      </c>
      <c r="O7">
        <v>2</v>
      </c>
      <c r="P7">
        <v>3</v>
      </c>
      <c r="Q7">
        <v>11</v>
      </c>
      <c r="R7">
        <v>1</v>
      </c>
      <c r="S7">
        <v>0</v>
      </c>
      <c r="T7">
        <v>2.4500000000000002</v>
      </c>
      <c r="U7">
        <v>3.33</v>
      </c>
      <c r="V7">
        <v>26</v>
      </c>
      <c r="W7">
        <v>122</v>
      </c>
      <c r="X7">
        <v>76</v>
      </c>
      <c r="Y7">
        <v>23</v>
      </c>
      <c r="Z7">
        <v>19</v>
      </c>
      <c r="AA7">
        <v>8</v>
      </c>
      <c r="AB7">
        <v>4</v>
      </c>
      <c r="AC7">
        <v>1</v>
      </c>
      <c r="AD7">
        <v>0</v>
      </c>
      <c r="AE7">
        <v>0</v>
      </c>
      <c r="AF7">
        <v>66</v>
      </c>
      <c r="AG7">
        <v>0</v>
      </c>
      <c r="AH7">
        <v>1</v>
      </c>
      <c r="AI7">
        <v>0</v>
      </c>
      <c r="AJ7">
        <v>23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1.33</v>
      </c>
      <c r="AR7">
        <v>0.11700000000000001</v>
      </c>
      <c r="AS7">
        <v>1.56</v>
      </c>
      <c r="AT7" s="2">
        <v>8.0000000000000004E-4</v>
      </c>
      <c r="AU7">
        <v>1.58</v>
      </c>
    </row>
    <row r="8" spans="1:47" x14ac:dyDescent="0.2">
      <c r="A8" t="s">
        <v>639</v>
      </c>
      <c r="B8" t="s">
        <v>653</v>
      </c>
      <c r="C8">
        <v>33</v>
      </c>
      <c r="D8" t="s">
        <v>303</v>
      </c>
      <c r="E8" t="s">
        <v>157</v>
      </c>
      <c r="F8" t="s">
        <v>227</v>
      </c>
      <c r="G8" t="s">
        <v>410</v>
      </c>
      <c r="H8" t="s">
        <v>393</v>
      </c>
      <c r="I8" t="s">
        <v>57</v>
      </c>
      <c r="J8" t="s">
        <v>353</v>
      </c>
      <c r="K8">
        <v>4</v>
      </c>
      <c r="L8">
        <v>6</v>
      </c>
      <c r="M8">
        <v>2</v>
      </c>
      <c r="N8">
        <v>4</v>
      </c>
      <c r="O8">
        <v>2</v>
      </c>
      <c r="P8">
        <v>3</v>
      </c>
      <c r="Q8">
        <v>8</v>
      </c>
      <c r="R8">
        <v>0</v>
      </c>
      <c r="S8">
        <v>0</v>
      </c>
      <c r="T8">
        <v>2.5299999999999998</v>
      </c>
      <c r="U8">
        <v>3.16</v>
      </c>
      <c r="V8">
        <v>24</v>
      </c>
      <c r="W8">
        <v>102</v>
      </c>
      <c r="X8">
        <v>65</v>
      </c>
      <c r="Y8">
        <v>20</v>
      </c>
      <c r="Z8">
        <v>11</v>
      </c>
      <c r="AA8">
        <v>6</v>
      </c>
      <c r="AB8">
        <v>7</v>
      </c>
      <c r="AC8">
        <v>2</v>
      </c>
      <c r="AD8">
        <v>2</v>
      </c>
      <c r="AE8">
        <v>0</v>
      </c>
      <c r="AF8">
        <v>61</v>
      </c>
      <c r="AG8">
        <v>0</v>
      </c>
      <c r="AH8">
        <v>0</v>
      </c>
      <c r="AI8">
        <v>0</v>
      </c>
      <c r="AJ8">
        <v>20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1.1100000000000001</v>
      </c>
      <c r="AR8">
        <v>-0.20300000000000001</v>
      </c>
      <c r="AS8">
        <v>1.32</v>
      </c>
      <c r="AT8" s="2">
        <v>-1.5E-3</v>
      </c>
      <c r="AU8">
        <v>-0.93</v>
      </c>
    </row>
    <row r="9" spans="1:47" x14ac:dyDescent="0.2">
      <c r="A9" t="s">
        <v>639</v>
      </c>
      <c r="B9" t="s">
        <v>653</v>
      </c>
      <c r="C9">
        <v>37</v>
      </c>
      <c r="D9" t="s">
        <v>631</v>
      </c>
      <c r="E9" t="s">
        <v>158</v>
      </c>
      <c r="F9" t="s">
        <v>50</v>
      </c>
      <c r="G9" t="s">
        <v>409</v>
      </c>
      <c r="H9" t="s">
        <v>640</v>
      </c>
      <c r="I9" t="s">
        <v>52</v>
      </c>
      <c r="K9">
        <v>5</v>
      </c>
      <c r="L9">
        <v>4.2</v>
      </c>
      <c r="M9">
        <v>11</v>
      </c>
      <c r="N9">
        <v>5</v>
      </c>
      <c r="O9">
        <v>4</v>
      </c>
      <c r="P9">
        <v>2</v>
      </c>
      <c r="Q9">
        <v>3</v>
      </c>
      <c r="R9">
        <v>0</v>
      </c>
      <c r="S9">
        <v>0</v>
      </c>
      <c r="T9">
        <v>3</v>
      </c>
      <c r="U9">
        <v>3.16</v>
      </c>
      <c r="V9">
        <v>27</v>
      </c>
      <c r="W9">
        <v>109</v>
      </c>
      <c r="X9">
        <v>67</v>
      </c>
      <c r="Y9">
        <v>13</v>
      </c>
      <c r="Z9">
        <v>15</v>
      </c>
      <c r="AA9">
        <v>12</v>
      </c>
      <c r="AB9">
        <v>10</v>
      </c>
      <c r="AC9">
        <v>7</v>
      </c>
      <c r="AD9">
        <v>1</v>
      </c>
      <c r="AE9">
        <v>0</v>
      </c>
      <c r="AF9">
        <v>25</v>
      </c>
      <c r="AG9">
        <v>0</v>
      </c>
      <c r="AH9">
        <v>0</v>
      </c>
      <c r="AI9">
        <v>0</v>
      </c>
      <c r="AJ9">
        <v>25</v>
      </c>
      <c r="AK9">
        <v>4</v>
      </c>
      <c r="AL9">
        <v>0</v>
      </c>
      <c r="AM9">
        <v>0</v>
      </c>
      <c r="AN9">
        <v>1</v>
      </c>
      <c r="AO9">
        <v>0</v>
      </c>
      <c r="AP9">
        <v>1</v>
      </c>
      <c r="AQ9">
        <v>1.22</v>
      </c>
      <c r="AR9">
        <v>-0.222</v>
      </c>
      <c r="AS9">
        <v>1.54</v>
      </c>
      <c r="AT9" s="2">
        <v>-1.6999999999999999E-3</v>
      </c>
      <c r="AU9">
        <v>-2.88</v>
      </c>
    </row>
    <row r="10" spans="1:47" x14ac:dyDescent="0.2">
      <c r="A10" t="s">
        <v>639</v>
      </c>
      <c r="B10" t="s">
        <v>653</v>
      </c>
      <c r="C10">
        <v>42</v>
      </c>
      <c r="D10" t="s">
        <v>632</v>
      </c>
      <c r="E10" t="s">
        <v>157</v>
      </c>
      <c r="F10" t="s">
        <v>80</v>
      </c>
      <c r="G10" t="s">
        <v>409</v>
      </c>
      <c r="H10" t="s">
        <v>466</v>
      </c>
      <c r="I10" t="s">
        <v>85</v>
      </c>
      <c r="J10" t="s">
        <v>90</v>
      </c>
      <c r="K10">
        <v>4</v>
      </c>
      <c r="L10">
        <v>8</v>
      </c>
      <c r="M10">
        <v>4</v>
      </c>
      <c r="N10">
        <v>0</v>
      </c>
      <c r="O10">
        <v>0</v>
      </c>
      <c r="P10">
        <v>0</v>
      </c>
      <c r="Q10">
        <v>10</v>
      </c>
      <c r="R10">
        <v>0</v>
      </c>
      <c r="S10">
        <v>0</v>
      </c>
      <c r="T10">
        <v>2.59</v>
      </c>
      <c r="U10">
        <v>2.82</v>
      </c>
      <c r="V10">
        <v>26</v>
      </c>
      <c r="W10">
        <v>108</v>
      </c>
      <c r="X10">
        <v>70</v>
      </c>
      <c r="Y10">
        <v>14</v>
      </c>
      <c r="Z10">
        <v>15</v>
      </c>
      <c r="AA10">
        <v>9</v>
      </c>
      <c r="AB10">
        <v>7</v>
      </c>
      <c r="AC10">
        <v>3</v>
      </c>
      <c r="AD10">
        <v>2</v>
      </c>
      <c r="AE10">
        <v>0</v>
      </c>
      <c r="AF10">
        <v>84</v>
      </c>
      <c r="AG10">
        <v>0</v>
      </c>
      <c r="AH10">
        <v>0</v>
      </c>
      <c r="AI10">
        <v>0</v>
      </c>
      <c r="AJ10">
        <v>26</v>
      </c>
      <c r="AK10">
        <v>1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0.5</v>
      </c>
      <c r="AR10">
        <v>0.248</v>
      </c>
      <c r="AS10">
        <v>0.75</v>
      </c>
      <c r="AT10" s="2">
        <v>2.2000000000000001E-3</v>
      </c>
      <c r="AU10">
        <v>4.22</v>
      </c>
    </row>
    <row r="11" spans="1:47" x14ac:dyDescent="0.2">
      <c r="A11" t="s">
        <v>639</v>
      </c>
      <c r="B11" t="s">
        <v>653</v>
      </c>
      <c r="C11">
        <v>46</v>
      </c>
      <c r="D11" t="s">
        <v>79</v>
      </c>
      <c r="E11" t="s">
        <v>157</v>
      </c>
      <c r="F11" t="s">
        <v>422</v>
      </c>
      <c r="G11" t="s">
        <v>452</v>
      </c>
      <c r="H11" t="s">
        <v>551</v>
      </c>
      <c r="I11" t="s">
        <v>57</v>
      </c>
      <c r="J11" t="s">
        <v>238</v>
      </c>
      <c r="K11">
        <v>5</v>
      </c>
      <c r="L11">
        <v>6</v>
      </c>
      <c r="M11">
        <v>7</v>
      </c>
      <c r="N11">
        <v>0</v>
      </c>
      <c r="O11">
        <v>0</v>
      </c>
      <c r="P11">
        <v>2</v>
      </c>
      <c r="Q11">
        <v>6</v>
      </c>
      <c r="R11">
        <v>0</v>
      </c>
      <c r="S11">
        <v>0</v>
      </c>
      <c r="T11">
        <v>2.35</v>
      </c>
      <c r="U11">
        <v>2.76</v>
      </c>
      <c r="V11">
        <v>26</v>
      </c>
      <c r="W11">
        <v>103</v>
      </c>
      <c r="X11">
        <v>63</v>
      </c>
      <c r="Y11">
        <v>17</v>
      </c>
      <c r="Z11">
        <v>12</v>
      </c>
      <c r="AA11">
        <v>7</v>
      </c>
      <c r="AB11">
        <v>11</v>
      </c>
      <c r="AC11">
        <v>6</v>
      </c>
      <c r="AD11">
        <v>0</v>
      </c>
      <c r="AE11">
        <v>0</v>
      </c>
      <c r="AF11">
        <v>62</v>
      </c>
      <c r="AG11">
        <v>1</v>
      </c>
      <c r="AH11">
        <v>0</v>
      </c>
      <c r="AI11">
        <v>0</v>
      </c>
      <c r="AJ11">
        <v>24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0.47</v>
      </c>
      <c r="AR11">
        <v>0.155</v>
      </c>
      <c r="AS11">
        <v>0.55000000000000004</v>
      </c>
      <c r="AT11" s="2">
        <v>1.1000000000000001E-3</v>
      </c>
      <c r="AU11">
        <v>3.01</v>
      </c>
    </row>
    <row r="12" spans="1:47" x14ac:dyDescent="0.2">
      <c r="A12" t="s">
        <v>639</v>
      </c>
      <c r="B12" t="s">
        <v>653</v>
      </c>
      <c r="C12">
        <v>51</v>
      </c>
      <c r="D12" t="s">
        <v>641</v>
      </c>
      <c r="E12" t="s">
        <v>158</v>
      </c>
      <c r="F12" t="s">
        <v>179</v>
      </c>
      <c r="G12" t="s">
        <v>411</v>
      </c>
      <c r="H12" t="s">
        <v>642</v>
      </c>
      <c r="I12" t="s">
        <v>85</v>
      </c>
      <c r="K12">
        <v>4</v>
      </c>
      <c r="L12">
        <v>7.1</v>
      </c>
      <c r="M12">
        <v>5</v>
      </c>
      <c r="N12">
        <v>4</v>
      </c>
      <c r="O12">
        <v>4</v>
      </c>
      <c r="P12">
        <v>2</v>
      </c>
      <c r="Q12">
        <v>13</v>
      </c>
      <c r="R12">
        <v>1</v>
      </c>
      <c r="S12">
        <v>0</v>
      </c>
      <c r="T12">
        <v>2.61</v>
      </c>
      <c r="U12">
        <v>2.7</v>
      </c>
      <c r="V12">
        <v>29</v>
      </c>
      <c r="W12">
        <v>127</v>
      </c>
      <c r="X12">
        <v>79</v>
      </c>
      <c r="Y12">
        <v>26</v>
      </c>
      <c r="Z12">
        <v>18</v>
      </c>
      <c r="AA12">
        <v>5</v>
      </c>
      <c r="AB12">
        <v>9</v>
      </c>
      <c r="AC12">
        <v>4</v>
      </c>
      <c r="AD12">
        <v>0</v>
      </c>
      <c r="AE12">
        <v>0</v>
      </c>
      <c r="AF12">
        <v>63</v>
      </c>
      <c r="AG12">
        <v>0</v>
      </c>
      <c r="AH12">
        <v>0</v>
      </c>
      <c r="AI12">
        <v>0</v>
      </c>
      <c r="AJ12">
        <v>27</v>
      </c>
      <c r="AK12">
        <v>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1.19</v>
      </c>
      <c r="AR12">
        <v>0.153</v>
      </c>
      <c r="AS12">
        <v>1.45</v>
      </c>
      <c r="AT12" s="2">
        <v>1.1000000000000001E-3</v>
      </c>
      <c r="AU12">
        <v>1.28</v>
      </c>
    </row>
    <row r="13" spans="1:47" x14ac:dyDescent="0.2">
      <c r="A13" t="s">
        <v>639</v>
      </c>
      <c r="B13" t="s">
        <v>653</v>
      </c>
      <c r="C13">
        <v>57</v>
      </c>
      <c r="D13" t="s">
        <v>556</v>
      </c>
      <c r="E13" t="s">
        <v>157</v>
      </c>
      <c r="F13" t="s">
        <v>77</v>
      </c>
      <c r="G13" t="s">
        <v>409</v>
      </c>
      <c r="H13" t="s">
        <v>215</v>
      </c>
      <c r="I13" t="s">
        <v>57</v>
      </c>
      <c r="J13" t="s">
        <v>240</v>
      </c>
      <c r="K13">
        <v>5</v>
      </c>
      <c r="L13">
        <v>5.2</v>
      </c>
      <c r="M13">
        <v>6</v>
      </c>
      <c r="N13">
        <v>7</v>
      </c>
      <c r="O13">
        <v>3</v>
      </c>
      <c r="P13">
        <v>3</v>
      </c>
      <c r="Q13">
        <v>11</v>
      </c>
      <c r="R13">
        <v>1</v>
      </c>
      <c r="S13">
        <v>0</v>
      </c>
      <c r="T13">
        <v>2.77</v>
      </c>
      <c r="U13">
        <v>2.74</v>
      </c>
      <c r="V13">
        <v>27</v>
      </c>
      <c r="W13">
        <v>104</v>
      </c>
      <c r="X13">
        <v>65</v>
      </c>
      <c r="Y13">
        <v>19</v>
      </c>
      <c r="Z13">
        <v>16</v>
      </c>
      <c r="AA13">
        <v>6</v>
      </c>
      <c r="AB13">
        <v>7</v>
      </c>
      <c r="AC13">
        <v>2</v>
      </c>
      <c r="AD13">
        <v>1</v>
      </c>
      <c r="AE13">
        <v>0</v>
      </c>
      <c r="AF13">
        <v>45</v>
      </c>
      <c r="AG13">
        <v>0</v>
      </c>
      <c r="AH13">
        <v>0</v>
      </c>
      <c r="AI13">
        <v>0</v>
      </c>
      <c r="AJ13">
        <v>24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1</v>
      </c>
      <c r="AQ13">
        <v>0.81</v>
      </c>
      <c r="AR13">
        <v>-0.224</v>
      </c>
      <c r="AS13">
        <v>1.31</v>
      </c>
      <c r="AT13" s="2">
        <v>-2.2000000000000001E-3</v>
      </c>
      <c r="AU13">
        <v>-2.35</v>
      </c>
    </row>
    <row r="14" spans="1:47" x14ac:dyDescent="0.2">
      <c r="A14" t="s">
        <v>639</v>
      </c>
      <c r="B14" t="s">
        <v>653</v>
      </c>
      <c r="C14">
        <v>61</v>
      </c>
      <c r="D14" t="s">
        <v>92</v>
      </c>
      <c r="E14" t="s">
        <v>157</v>
      </c>
      <c r="F14" t="s">
        <v>80</v>
      </c>
      <c r="G14" t="s">
        <v>409</v>
      </c>
      <c r="H14" t="s">
        <v>110</v>
      </c>
      <c r="I14" t="s">
        <v>85</v>
      </c>
      <c r="J14" t="s">
        <v>643</v>
      </c>
      <c r="K14">
        <v>5</v>
      </c>
      <c r="L14">
        <v>8</v>
      </c>
      <c r="M14">
        <v>7</v>
      </c>
      <c r="N14">
        <v>1</v>
      </c>
      <c r="O14">
        <v>1</v>
      </c>
      <c r="P14">
        <v>1</v>
      </c>
      <c r="Q14">
        <v>12</v>
      </c>
      <c r="R14">
        <v>0</v>
      </c>
      <c r="S14">
        <v>0</v>
      </c>
      <c r="T14">
        <v>2.62</v>
      </c>
      <c r="U14">
        <v>2.5299999999999998</v>
      </c>
      <c r="V14">
        <v>32</v>
      </c>
      <c r="W14">
        <v>113</v>
      </c>
      <c r="X14">
        <v>80</v>
      </c>
      <c r="Y14">
        <v>17</v>
      </c>
      <c r="Z14">
        <v>15</v>
      </c>
      <c r="AA14">
        <v>7</v>
      </c>
      <c r="AB14">
        <v>12</v>
      </c>
      <c r="AC14">
        <v>7</v>
      </c>
      <c r="AD14">
        <v>2</v>
      </c>
      <c r="AE14">
        <v>0</v>
      </c>
      <c r="AF14">
        <v>75</v>
      </c>
      <c r="AG14">
        <v>1</v>
      </c>
      <c r="AH14">
        <v>0</v>
      </c>
      <c r="AI14">
        <v>0</v>
      </c>
      <c r="AJ14">
        <v>31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1.2</v>
      </c>
      <c r="AR14">
        <v>0.44400000000000001</v>
      </c>
      <c r="AS14">
        <v>2.13</v>
      </c>
      <c r="AT14" s="2">
        <v>4.7000000000000002E-3</v>
      </c>
      <c r="AU14">
        <v>3.22</v>
      </c>
    </row>
    <row r="15" spans="1:47" x14ac:dyDescent="0.2">
      <c r="A15" t="s">
        <v>639</v>
      </c>
      <c r="B15" t="s">
        <v>653</v>
      </c>
      <c r="C15">
        <v>66</v>
      </c>
      <c r="D15" t="s">
        <v>644</v>
      </c>
      <c r="E15" t="s">
        <v>157</v>
      </c>
      <c r="F15" t="s">
        <v>59</v>
      </c>
      <c r="G15" t="s">
        <v>409</v>
      </c>
      <c r="H15" t="s">
        <v>136</v>
      </c>
      <c r="I15" t="s">
        <v>85</v>
      </c>
      <c r="J15" t="s">
        <v>645</v>
      </c>
      <c r="K15">
        <v>4</v>
      </c>
      <c r="L15">
        <v>7.2</v>
      </c>
      <c r="M15">
        <v>4</v>
      </c>
      <c r="N15">
        <v>3</v>
      </c>
      <c r="O15">
        <v>3</v>
      </c>
      <c r="P15">
        <v>2</v>
      </c>
      <c r="Q15">
        <v>12</v>
      </c>
      <c r="R15">
        <v>0</v>
      </c>
      <c r="S15">
        <v>0</v>
      </c>
      <c r="T15">
        <v>2.69</v>
      </c>
      <c r="U15">
        <v>2.39</v>
      </c>
      <c r="V15">
        <v>29</v>
      </c>
      <c r="W15">
        <v>118</v>
      </c>
      <c r="X15">
        <v>80</v>
      </c>
      <c r="Y15">
        <v>24</v>
      </c>
      <c r="Z15">
        <v>19</v>
      </c>
      <c r="AA15">
        <v>7</v>
      </c>
      <c r="AB15">
        <v>8</v>
      </c>
      <c r="AC15">
        <v>5</v>
      </c>
      <c r="AD15">
        <v>0</v>
      </c>
      <c r="AE15">
        <v>0</v>
      </c>
      <c r="AF15">
        <v>69</v>
      </c>
      <c r="AG15">
        <v>1</v>
      </c>
      <c r="AH15">
        <v>0</v>
      </c>
      <c r="AI15">
        <v>0</v>
      </c>
      <c r="AJ15">
        <v>26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0.75</v>
      </c>
      <c r="AR15">
        <v>-1.4999999999999999E-2</v>
      </c>
      <c r="AS15">
        <v>0.94</v>
      </c>
      <c r="AT15" s="2">
        <v>-1E-4</v>
      </c>
      <c r="AU15">
        <v>0.91</v>
      </c>
    </row>
    <row r="16" spans="1:47" x14ac:dyDescent="0.2">
      <c r="A16" t="s">
        <v>639</v>
      </c>
      <c r="B16" t="s">
        <v>653</v>
      </c>
      <c r="C16">
        <v>71</v>
      </c>
      <c r="D16" t="s">
        <v>239</v>
      </c>
      <c r="E16" t="s">
        <v>158</v>
      </c>
      <c r="F16" t="s">
        <v>59</v>
      </c>
      <c r="G16" t="s">
        <v>409</v>
      </c>
      <c r="H16" t="s">
        <v>575</v>
      </c>
      <c r="I16" t="s">
        <v>66</v>
      </c>
      <c r="J16" t="s">
        <v>252</v>
      </c>
      <c r="K16">
        <v>4</v>
      </c>
      <c r="L16">
        <v>7</v>
      </c>
      <c r="M16">
        <v>3</v>
      </c>
      <c r="N16">
        <v>0</v>
      </c>
      <c r="O16">
        <v>0</v>
      </c>
      <c r="P16">
        <v>2</v>
      </c>
      <c r="Q16">
        <v>8</v>
      </c>
      <c r="R16">
        <v>0</v>
      </c>
      <c r="S16">
        <v>0</v>
      </c>
      <c r="T16">
        <v>2.5</v>
      </c>
      <c r="U16">
        <v>2.35</v>
      </c>
      <c r="V16">
        <v>25</v>
      </c>
      <c r="W16">
        <v>100</v>
      </c>
      <c r="X16">
        <v>59</v>
      </c>
      <c r="Y16">
        <v>17</v>
      </c>
      <c r="Z16">
        <v>15</v>
      </c>
      <c r="AA16">
        <v>7</v>
      </c>
      <c r="AB16">
        <v>8</v>
      </c>
      <c r="AC16">
        <v>3</v>
      </c>
      <c r="AD16">
        <v>0</v>
      </c>
      <c r="AE16">
        <v>0</v>
      </c>
      <c r="AF16">
        <v>77</v>
      </c>
      <c r="AG16">
        <v>0</v>
      </c>
      <c r="AH16">
        <v>1</v>
      </c>
      <c r="AI16">
        <v>0</v>
      </c>
      <c r="AJ16">
        <v>23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1</v>
      </c>
      <c r="AQ16">
        <v>0.61</v>
      </c>
      <c r="AR16">
        <v>0.251</v>
      </c>
      <c r="AS16">
        <v>0.81</v>
      </c>
      <c r="AT16" s="2">
        <v>2E-3</v>
      </c>
      <c r="AU16">
        <v>3.69</v>
      </c>
    </row>
    <row r="17" spans="1:47" x14ac:dyDescent="0.2">
      <c r="A17" t="s">
        <v>639</v>
      </c>
      <c r="B17" t="s">
        <v>653</v>
      </c>
      <c r="C17">
        <v>75</v>
      </c>
      <c r="D17" t="s">
        <v>190</v>
      </c>
      <c r="E17" t="s">
        <v>158</v>
      </c>
      <c r="F17" t="s">
        <v>80</v>
      </c>
      <c r="G17" t="s">
        <v>409</v>
      </c>
      <c r="H17" t="s">
        <v>110</v>
      </c>
      <c r="I17" t="s">
        <v>66</v>
      </c>
      <c r="J17" t="s">
        <v>255</v>
      </c>
      <c r="K17">
        <v>4</v>
      </c>
      <c r="L17">
        <v>6.1</v>
      </c>
      <c r="M17">
        <v>5</v>
      </c>
      <c r="N17">
        <v>1</v>
      </c>
      <c r="O17">
        <v>1</v>
      </c>
      <c r="P17">
        <v>2</v>
      </c>
      <c r="Q17">
        <v>11</v>
      </c>
      <c r="R17">
        <v>0</v>
      </c>
      <c r="S17">
        <v>2</v>
      </c>
      <c r="T17">
        <v>2.44</v>
      </c>
      <c r="U17">
        <v>2.2999999999999998</v>
      </c>
      <c r="V17">
        <v>27</v>
      </c>
      <c r="W17">
        <v>112</v>
      </c>
      <c r="X17">
        <v>72</v>
      </c>
      <c r="Y17">
        <v>25</v>
      </c>
      <c r="Z17">
        <v>17</v>
      </c>
      <c r="AA17">
        <v>5</v>
      </c>
      <c r="AB17">
        <v>7</v>
      </c>
      <c r="AC17">
        <v>2</v>
      </c>
      <c r="AD17">
        <v>0</v>
      </c>
      <c r="AE17">
        <v>0</v>
      </c>
      <c r="AF17">
        <v>68</v>
      </c>
      <c r="AG17">
        <v>1</v>
      </c>
      <c r="AH17">
        <v>1</v>
      </c>
      <c r="AI17">
        <v>0</v>
      </c>
      <c r="AJ17">
        <v>23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0.88</v>
      </c>
      <c r="AR17">
        <v>0.23899999999999999</v>
      </c>
      <c r="AS17">
        <v>1.51</v>
      </c>
      <c r="AT17" s="2">
        <v>2.5000000000000001E-3</v>
      </c>
      <c r="AU17">
        <v>2.14</v>
      </c>
    </row>
    <row r="18" spans="1:47" x14ac:dyDescent="0.2">
      <c r="A18" t="s">
        <v>639</v>
      </c>
      <c r="B18" t="s">
        <v>653</v>
      </c>
      <c r="C18">
        <v>80</v>
      </c>
      <c r="D18" t="s">
        <v>242</v>
      </c>
      <c r="E18" t="s">
        <v>157</v>
      </c>
      <c r="F18" t="s">
        <v>69</v>
      </c>
      <c r="G18" t="s">
        <v>411</v>
      </c>
      <c r="H18" t="s">
        <v>51</v>
      </c>
      <c r="I18" t="s">
        <v>66</v>
      </c>
      <c r="J18" t="s">
        <v>563</v>
      </c>
      <c r="K18">
        <v>5</v>
      </c>
      <c r="L18">
        <v>6.2</v>
      </c>
      <c r="M18">
        <v>6</v>
      </c>
      <c r="N18">
        <v>2</v>
      </c>
      <c r="O18">
        <v>2</v>
      </c>
      <c r="P18">
        <v>1</v>
      </c>
      <c r="Q18">
        <v>8</v>
      </c>
      <c r="R18">
        <v>0</v>
      </c>
      <c r="S18">
        <v>0</v>
      </c>
      <c r="T18">
        <v>2.4500000000000002</v>
      </c>
      <c r="U18">
        <v>2.2400000000000002</v>
      </c>
      <c r="V18">
        <v>27</v>
      </c>
      <c r="W18">
        <v>108</v>
      </c>
      <c r="X18">
        <v>71</v>
      </c>
      <c r="Y18">
        <v>23</v>
      </c>
      <c r="Z18">
        <v>13</v>
      </c>
      <c r="AA18">
        <v>10</v>
      </c>
      <c r="AB18">
        <v>8</v>
      </c>
      <c r="AC18">
        <v>6</v>
      </c>
      <c r="AD18">
        <v>1</v>
      </c>
      <c r="AE18">
        <v>0</v>
      </c>
      <c r="AF18">
        <v>61</v>
      </c>
      <c r="AG18">
        <v>1</v>
      </c>
      <c r="AH18">
        <v>0</v>
      </c>
      <c r="AI18">
        <v>0</v>
      </c>
      <c r="AJ18">
        <v>26</v>
      </c>
      <c r="AK18">
        <v>3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0.75</v>
      </c>
      <c r="AR18">
        <v>4.2000000000000003E-2</v>
      </c>
      <c r="AS18">
        <v>0.66</v>
      </c>
      <c r="AT18" s="2">
        <v>2.0000000000000001E-4</v>
      </c>
      <c r="AU18">
        <v>0.87</v>
      </c>
    </row>
    <row r="19" spans="1:47" x14ac:dyDescent="0.2">
      <c r="A19" t="s">
        <v>639</v>
      </c>
      <c r="B19" t="s">
        <v>653</v>
      </c>
      <c r="C19">
        <v>85</v>
      </c>
      <c r="D19" t="s">
        <v>435</v>
      </c>
      <c r="E19" t="s">
        <v>157</v>
      </c>
      <c r="F19" t="s">
        <v>50</v>
      </c>
      <c r="G19" t="s">
        <v>409</v>
      </c>
      <c r="H19" t="s">
        <v>78</v>
      </c>
      <c r="I19" t="s">
        <v>85</v>
      </c>
      <c r="J19" t="s">
        <v>129</v>
      </c>
      <c r="K19">
        <v>4</v>
      </c>
      <c r="L19">
        <v>7.2</v>
      </c>
      <c r="M19">
        <v>7</v>
      </c>
      <c r="N19">
        <v>2</v>
      </c>
      <c r="O19">
        <v>1</v>
      </c>
      <c r="P19">
        <v>1</v>
      </c>
      <c r="Q19">
        <v>8</v>
      </c>
      <c r="R19">
        <v>0</v>
      </c>
      <c r="S19">
        <v>1</v>
      </c>
      <c r="T19">
        <v>2.37</v>
      </c>
      <c r="U19">
        <v>2.21</v>
      </c>
      <c r="V19">
        <v>30</v>
      </c>
      <c r="W19">
        <v>108</v>
      </c>
      <c r="X19">
        <v>68</v>
      </c>
      <c r="Y19">
        <v>23</v>
      </c>
      <c r="Z19">
        <v>12</v>
      </c>
      <c r="AA19">
        <v>6</v>
      </c>
      <c r="AB19">
        <v>14</v>
      </c>
      <c r="AC19">
        <v>5</v>
      </c>
      <c r="AD19">
        <v>2</v>
      </c>
      <c r="AE19">
        <v>0</v>
      </c>
      <c r="AF19">
        <v>66</v>
      </c>
      <c r="AG19">
        <v>0</v>
      </c>
      <c r="AH19">
        <v>3</v>
      </c>
      <c r="AI19">
        <v>0</v>
      </c>
      <c r="AJ19">
        <v>27</v>
      </c>
      <c r="AK19">
        <v>1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1.38</v>
      </c>
      <c r="AR19">
        <v>0.35199999999999998</v>
      </c>
      <c r="AS19">
        <v>0.81</v>
      </c>
      <c r="AT19" s="2">
        <v>1.1999999999999999E-3</v>
      </c>
      <c r="AU19">
        <v>1.86</v>
      </c>
    </row>
    <row r="20" spans="1:47" x14ac:dyDescent="0.2">
      <c r="A20" t="s">
        <v>639</v>
      </c>
      <c r="B20" t="s">
        <v>653</v>
      </c>
      <c r="C20">
        <v>90</v>
      </c>
      <c r="D20" t="s">
        <v>195</v>
      </c>
      <c r="E20" t="s">
        <v>158</v>
      </c>
      <c r="F20" t="s">
        <v>55</v>
      </c>
      <c r="G20" t="s">
        <v>452</v>
      </c>
      <c r="H20" t="s">
        <v>423</v>
      </c>
      <c r="I20" t="s">
        <v>85</v>
      </c>
      <c r="K20">
        <v>5</v>
      </c>
      <c r="L20">
        <v>8</v>
      </c>
      <c r="M20">
        <v>3</v>
      </c>
      <c r="N20">
        <v>0</v>
      </c>
      <c r="O20">
        <v>0</v>
      </c>
      <c r="P20">
        <v>4</v>
      </c>
      <c r="Q20">
        <v>12</v>
      </c>
      <c r="R20">
        <v>0</v>
      </c>
      <c r="S20">
        <v>0</v>
      </c>
      <c r="T20">
        <v>2.23</v>
      </c>
      <c r="U20">
        <v>2.1800000000000002</v>
      </c>
      <c r="V20">
        <v>30</v>
      </c>
      <c r="W20">
        <v>111</v>
      </c>
      <c r="X20">
        <v>67</v>
      </c>
      <c r="Y20">
        <v>18</v>
      </c>
      <c r="Z20">
        <v>16</v>
      </c>
      <c r="AA20">
        <v>6</v>
      </c>
      <c r="AB20">
        <v>8</v>
      </c>
      <c r="AC20">
        <v>3</v>
      </c>
      <c r="AD20">
        <v>1</v>
      </c>
      <c r="AE20">
        <v>0</v>
      </c>
      <c r="AF20">
        <v>84</v>
      </c>
      <c r="AG20">
        <v>0</v>
      </c>
      <c r="AH20">
        <v>0</v>
      </c>
      <c r="AI20">
        <v>0</v>
      </c>
      <c r="AJ20">
        <v>26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0.73</v>
      </c>
      <c r="AR20">
        <v>0.29799999999999999</v>
      </c>
      <c r="AS20">
        <v>0.51</v>
      </c>
      <c r="AT20" s="2">
        <v>1.1999999999999999E-3</v>
      </c>
      <c r="AU20">
        <v>4.22</v>
      </c>
    </row>
    <row r="21" spans="1:47" x14ac:dyDescent="0.2">
      <c r="A21" t="s">
        <v>639</v>
      </c>
      <c r="B21" t="s">
        <v>653</v>
      </c>
      <c r="C21">
        <v>95</v>
      </c>
      <c r="D21" t="s">
        <v>198</v>
      </c>
      <c r="E21" t="s">
        <v>158</v>
      </c>
      <c r="F21" t="s">
        <v>227</v>
      </c>
      <c r="G21" t="s">
        <v>410</v>
      </c>
      <c r="H21" t="s">
        <v>124</v>
      </c>
      <c r="I21" t="s">
        <v>66</v>
      </c>
      <c r="K21">
        <v>4</v>
      </c>
      <c r="L21">
        <v>7</v>
      </c>
      <c r="M21">
        <v>7</v>
      </c>
      <c r="N21">
        <v>2</v>
      </c>
      <c r="O21">
        <v>2</v>
      </c>
      <c r="P21">
        <v>1</v>
      </c>
      <c r="Q21">
        <v>7</v>
      </c>
      <c r="R21">
        <v>1</v>
      </c>
      <c r="S21">
        <v>0</v>
      </c>
      <c r="T21">
        <v>2.2400000000000002</v>
      </c>
      <c r="U21">
        <v>2.2400000000000002</v>
      </c>
      <c r="V21">
        <v>29</v>
      </c>
      <c r="W21">
        <v>110</v>
      </c>
      <c r="X21">
        <v>74</v>
      </c>
      <c r="Y21">
        <v>21</v>
      </c>
      <c r="Z21">
        <v>14</v>
      </c>
      <c r="AA21">
        <v>5</v>
      </c>
      <c r="AB21">
        <v>16</v>
      </c>
      <c r="AC21">
        <v>8</v>
      </c>
      <c r="AD21">
        <v>3</v>
      </c>
      <c r="AE21">
        <v>0</v>
      </c>
      <c r="AF21">
        <v>61</v>
      </c>
      <c r="AG21">
        <v>1</v>
      </c>
      <c r="AH21">
        <v>0</v>
      </c>
      <c r="AI21">
        <v>0</v>
      </c>
      <c r="AJ21">
        <v>28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1.1299999999999999</v>
      </c>
      <c r="AR21">
        <v>0.21</v>
      </c>
      <c r="AS21">
        <v>0.8</v>
      </c>
      <c r="AT21" s="2">
        <v>8.9999999999999998E-4</v>
      </c>
      <c r="AU21">
        <v>1.69</v>
      </c>
    </row>
    <row r="22" spans="1:47" x14ac:dyDescent="0.2">
      <c r="A22" t="s">
        <v>639</v>
      </c>
      <c r="B22" t="s">
        <v>653</v>
      </c>
      <c r="C22">
        <v>96</v>
      </c>
      <c r="D22" t="s">
        <v>479</v>
      </c>
      <c r="E22" t="s">
        <v>157</v>
      </c>
      <c r="F22" t="s">
        <v>93</v>
      </c>
      <c r="G22" t="s">
        <v>411</v>
      </c>
      <c r="H22" t="s">
        <v>301</v>
      </c>
      <c r="I22" t="s">
        <v>52</v>
      </c>
      <c r="K22">
        <v>4</v>
      </c>
      <c r="L22">
        <v>4</v>
      </c>
      <c r="M22">
        <v>9</v>
      </c>
      <c r="N22">
        <v>4</v>
      </c>
      <c r="O22">
        <v>4</v>
      </c>
      <c r="P22">
        <v>5</v>
      </c>
      <c r="Q22">
        <v>7</v>
      </c>
      <c r="R22">
        <v>0</v>
      </c>
      <c r="S22">
        <v>0</v>
      </c>
      <c r="T22">
        <v>2.44</v>
      </c>
      <c r="U22">
        <v>2.2799999999999998</v>
      </c>
      <c r="V22">
        <v>25</v>
      </c>
      <c r="W22">
        <v>102</v>
      </c>
      <c r="X22">
        <v>59</v>
      </c>
      <c r="Y22">
        <v>18</v>
      </c>
      <c r="Z22">
        <v>14</v>
      </c>
      <c r="AA22">
        <v>8</v>
      </c>
      <c r="AB22">
        <v>5</v>
      </c>
      <c r="AC22">
        <v>3</v>
      </c>
      <c r="AD22">
        <v>1</v>
      </c>
      <c r="AE22">
        <v>0</v>
      </c>
      <c r="AF22">
        <v>30</v>
      </c>
      <c r="AG22">
        <v>1</v>
      </c>
      <c r="AH22">
        <v>0</v>
      </c>
      <c r="AI22">
        <v>0</v>
      </c>
      <c r="AJ22">
        <v>20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1.34</v>
      </c>
      <c r="AR22">
        <v>-0.28699999999999998</v>
      </c>
      <c r="AS22">
        <v>1.01</v>
      </c>
      <c r="AT22" s="2">
        <v>-1.2999999999999999E-3</v>
      </c>
      <c r="AU22">
        <v>-2.77</v>
      </c>
    </row>
    <row r="23" spans="1:47" x14ac:dyDescent="0.2">
      <c r="A23" t="s">
        <v>639</v>
      </c>
      <c r="B23" t="s">
        <v>653</v>
      </c>
      <c r="C23">
        <v>101</v>
      </c>
      <c r="D23" t="s">
        <v>200</v>
      </c>
      <c r="E23" t="s">
        <v>158</v>
      </c>
      <c r="F23" t="s">
        <v>431</v>
      </c>
      <c r="G23" t="s">
        <v>452</v>
      </c>
      <c r="H23" t="s">
        <v>94</v>
      </c>
      <c r="I23" t="s">
        <v>85</v>
      </c>
      <c r="J23" t="s">
        <v>646</v>
      </c>
      <c r="K23">
        <v>4</v>
      </c>
      <c r="L23">
        <v>7</v>
      </c>
      <c r="M23">
        <v>2</v>
      </c>
      <c r="N23">
        <v>0</v>
      </c>
      <c r="O23">
        <v>0</v>
      </c>
      <c r="P23">
        <v>2</v>
      </c>
      <c r="Q23">
        <v>10</v>
      </c>
      <c r="R23">
        <v>0</v>
      </c>
      <c r="S23">
        <v>1</v>
      </c>
      <c r="T23">
        <v>2.3199999999999998</v>
      </c>
      <c r="U23">
        <v>2.2400000000000002</v>
      </c>
      <c r="V23">
        <v>26</v>
      </c>
      <c r="W23">
        <v>102</v>
      </c>
      <c r="X23">
        <v>66</v>
      </c>
      <c r="Y23">
        <v>21</v>
      </c>
      <c r="Z23">
        <v>14</v>
      </c>
      <c r="AA23">
        <v>7</v>
      </c>
      <c r="AB23">
        <v>6</v>
      </c>
      <c r="AC23">
        <v>4</v>
      </c>
      <c r="AD23">
        <v>1</v>
      </c>
      <c r="AE23">
        <v>0</v>
      </c>
      <c r="AF23">
        <v>81</v>
      </c>
      <c r="AG23">
        <v>0</v>
      </c>
      <c r="AH23">
        <v>1</v>
      </c>
      <c r="AI23">
        <v>0</v>
      </c>
      <c r="AJ23">
        <v>23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1.1499999999999999</v>
      </c>
      <c r="AR23">
        <v>0.35</v>
      </c>
      <c r="AS23">
        <v>0.82</v>
      </c>
      <c r="AT23" s="2">
        <v>1.5E-3</v>
      </c>
      <c r="AU23">
        <v>3.3</v>
      </c>
    </row>
    <row r="24" spans="1:47" x14ac:dyDescent="0.2">
      <c r="A24" t="s">
        <v>639</v>
      </c>
      <c r="B24" t="s">
        <v>653</v>
      </c>
      <c r="C24">
        <v>106</v>
      </c>
      <c r="D24" t="s">
        <v>481</v>
      </c>
      <c r="E24" t="s">
        <v>157</v>
      </c>
      <c r="F24" t="s">
        <v>77</v>
      </c>
      <c r="G24" t="s">
        <v>409</v>
      </c>
      <c r="H24" t="s">
        <v>575</v>
      </c>
      <c r="I24" t="s">
        <v>66</v>
      </c>
      <c r="J24" t="s">
        <v>647</v>
      </c>
      <c r="K24">
        <v>5</v>
      </c>
      <c r="L24">
        <v>6.1</v>
      </c>
      <c r="M24">
        <v>4</v>
      </c>
      <c r="N24">
        <v>2</v>
      </c>
      <c r="O24">
        <v>2</v>
      </c>
      <c r="P24">
        <v>4</v>
      </c>
      <c r="Q24">
        <v>3</v>
      </c>
      <c r="R24">
        <v>1</v>
      </c>
      <c r="S24">
        <v>1</v>
      </c>
      <c r="T24">
        <v>2.34</v>
      </c>
      <c r="U24">
        <v>2.42</v>
      </c>
      <c r="V24">
        <v>27</v>
      </c>
      <c r="W24">
        <v>102</v>
      </c>
      <c r="X24">
        <v>60</v>
      </c>
      <c r="Y24">
        <v>22</v>
      </c>
      <c r="Z24">
        <v>8</v>
      </c>
      <c r="AA24">
        <v>8</v>
      </c>
      <c r="AB24">
        <v>11</v>
      </c>
      <c r="AC24">
        <v>4</v>
      </c>
      <c r="AD24">
        <v>2</v>
      </c>
      <c r="AE24">
        <v>0</v>
      </c>
      <c r="AF24">
        <v>56</v>
      </c>
      <c r="AG24">
        <v>0</v>
      </c>
      <c r="AH24">
        <v>0</v>
      </c>
      <c r="AI24">
        <v>0</v>
      </c>
      <c r="AJ24">
        <v>20</v>
      </c>
      <c r="AK24">
        <v>1</v>
      </c>
      <c r="AL24">
        <v>0</v>
      </c>
      <c r="AM24">
        <v>0</v>
      </c>
      <c r="AN24">
        <v>1</v>
      </c>
      <c r="AO24">
        <v>1</v>
      </c>
      <c r="AP24">
        <v>0</v>
      </c>
      <c r="AQ24">
        <v>1.17</v>
      </c>
      <c r="AR24">
        <v>0.11799999999999999</v>
      </c>
      <c r="AS24">
        <v>1.33</v>
      </c>
      <c r="AT24" s="2">
        <v>8.0000000000000004E-4</v>
      </c>
      <c r="AU24">
        <v>0.92</v>
      </c>
    </row>
    <row r="25" spans="1:47" x14ac:dyDescent="0.2">
      <c r="A25" t="s">
        <v>639</v>
      </c>
      <c r="B25" t="s">
        <v>653</v>
      </c>
      <c r="C25">
        <v>111</v>
      </c>
      <c r="D25" t="s">
        <v>259</v>
      </c>
      <c r="E25" t="s">
        <v>158</v>
      </c>
      <c r="F25" t="s">
        <v>77</v>
      </c>
      <c r="G25" t="s">
        <v>409</v>
      </c>
      <c r="H25" t="s">
        <v>251</v>
      </c>
      <c r="I25" t="s">
        <v>57</v>
      </c>
      <c r="J25" t="s">
        <v>648</v>
      </c>
      <c r="K25">
        <v>5</v>
      </c>
      <c r="L25">
        <v>6</v>
      </c>
      <c r="M25">
        <v>3</v>
      </c>
      <c r="N25">
        <v>0</v>
      </c>
      <c r="O25">
        <v>0</v>
      </c>
      <c r="P25">
        <v>3</v>
      </c>
      <c r="Q25">
        <v>11</v>
      </c>
      <c r="R25">
        <v>0</v>
      </c>
      <c r="S25">
        <v>0</v>
      </c>
      <c r="T25">
        <v>2.25</v>
      </c>
      <c r="U25">
        <v>2.37</v>
      </c>
      <c r="V25">
        <v>24</v>
      </c>
      <c r="W25">
        <v>112</v>
      </c>
      <c r="X25">
        <v>69</v>
      </c>
      <c r="Y25">
        <v>28</v>
      </c>
      <c r="Z25">
        <v>13</v>
      </c>
      <c r="AA25">
        <v>3</v>
      </c>
      <c r="AB25">
        <v>7</v>
      </c>
      <c r="AC25">
        <v>2</v>
      </c>
      <c r="AD25">
        <v>1</v>
      </c>
      <c r="AE25">
        <v>0</v>
      </c>
      <c r="AF25">
        <v>74</v>
      </c>
      <c r="AG25">
        <v>1</v>
      </c>
      <c r="AH25">
        <v>0</v>
      </c>
      <c r="AI25">
        <v>0</v>
      </c>
      <c r="AJ25">
        <v>21</v>
      </c>
      <c r="AK25">
        <v>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0.64</v>
      </c>
      <c r="AR25">
        <v>0.24</v>
      </c>
      <c r="AS25">
        <v>0.53</v>
      </c>
      <c r="AT25" s="2">
        <v>1.1999999999999999E-3</v>
      </c>
      <c r="AU25">
        <v>3.16</v>
      </c>
    </row>
    <row r="26" spans="1:47" x14ac:dyDescent="0.2">
      <c r="A26" t="s">
        <v>639</v>
      </c>
      <c r="B26" t="s">
        <v>653</v>
      </c>
      <c r="C26">
        <v>116</v>
      </c>
      <c r="D26" t="s">
        <v>208</v>
      </c>
      <c r="E26" t="s">
        <v>157</v>
      </c>
      <c r="F26" t="s">
        <v>59</v>
      </c>
      <c r="G26" t="s">
        <v>409</v>
      </c>
      <c r="H26" t="s">
        <v>70</v>
      </c>
      <c r="I26" t="s">
        <v>66</v>
      </c>
      <c r="J26" t="s">
        <v>649</v>
      </c>
      <c r="K26">
        <v>4</v>
      </c>
      <c r="L26">
        <v>6.1</v>
      </c>
      <c r="M26">
        <v>2</v>
      </c>
      <c r="N26">
        <v>1</v>
      </c>
      <c r="O26">
        <v>1</v>
      </c>
      <c r="P26">
        <v>0</v>
      </c>
      <c r="Q26">
        <v>8</v>
      </c>
      <c r="R26">
        <v>1</v>
      </c>
      <c r="S26">
        <v>0</v>
      </c>
      <c r="T26">
        <v>2.2200000000000002</v>
      </c>
      <c r="U26">
        <v>2.38</v>
      </c>
      <c r="V26">
        <v>21</v>
      </c>
      <c r="W26">
        <v>102</v>
      </c>
      <c r="X26">
        <v>65</v>
      </c>
      <c r="Y26">
        <v>20</v>
      </c>
      <c r="Z26">
        <v>15</v>
      </c>
      <c r="AA26">
        <v>7</v>
      </c>
      <c r="AB26">
        <v>6</v>
      </c>
      <c r="AC26">
        <v>1</v>
      </c>
      <c r="AD26">
        <v>1</v>
      </c>
      <c r="AE26">
        <v>0</v>
      </c>
      <c r="AF26">
        <v>73</v>
      </c>
      <c r="AG26">
        <v>0</v>
      </c>
      <c r="AH26">
        <v>0</v>
      </c>
      <c r="AI26">
        <v>0</v>
      </c>
      <c r="AJ26">
        <v>21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0.78</v>
      </c>
      <c r="AR26">
        <v>0.255</v>
      </c>
      <c r="AS26">
        <v>0.21</v>
      </c>
      <c r="AT26" s="2">
        <v>4.0000000000000002E-4</v>
      </c>
      <c r="AU26">
        <v>2.2400000000000002</v>
      </c>
    </row>
    <row r="27" spans="1:47" x14ac:dyDescent="0.2">
      <c r="A27" t="s">
        <v>639</v>
      </c>
      <c r="B27" t="s">
        <v>653</v>
      </c>
      <c r="C27">
        <v>153</v>
      </c>
      <c r="D27" t="s">
        <v>389</v>
      </c>
      <c r="E27" t="s">
        <v>158</v>
      </c>
      <c r="F27" t="s">
        <v>102</v>
      </c>
      <c r="G27" t="s">
        <v>410</v>
      </c>
      <c r="H27" t="s">
        <v>650</v>
      </c>
      <c r="I27" t="s">
        <v>429</v>
      </c>
      <c r="K27">
        <v>40</v>
      </c>
      <c r="L27">
        <v>1.1000000000000001</v>
      </c>
      <c r="M27">
        <v>2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2.21</v>
      </c>
      <c r="U27">
        <v>2.4</v>
      </c>
      <c r="V27">
        <v>6</v>
      </c>
      <c r="W27">
        <v>34</v>
      </c>
      <c r="X27">
        <v>17</v>
      </c>
      <c r="Y27">
        <v>4</v>
      </c>
      <c r="Z27">
        <v>6</v>
      </c>
      <c r="AA27">
        <v>2</v>
      </c>
      <c r="AB27">
        <v>2</v>
      </c>
      <c r="AC27">
        <v>1</v>
      </c>
      <c r="AD27">
        <v>0</v>
      </c>
      <c r="AE27">
        <v>0</v>
      </c>
      <c r="AF27">
        <v>50</v>
      </c>
      <c r="AG27">
        <v>0</v>
      </c>
      <c r="AH27">
        <v>0</v>
      </c>
      <c r="AI27">
        <v>0</v>
      </c>
      <c r="AJ27">
        <v>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0.89</v>
      </c>
      <c r="AR27">
        <v>0.01</v>
      </c>
      <c r="AS27">
        <v>0.09</v>
      </c>
      <c r="AT27" s="2">
        <v>0</v>
      </c>
      <c r="AU27">
        <v>0.11</v>
      </c>
    </row>
    <row r="28" spans="1:47" x14ac:dyDescent="0.2">
      <c r="A28" t="s">
        <v>639</v>
      </c>
      <c r="B28" t="s">
        <v>653</v>
      </c>
      <c r="C28">
        <v>157</v>
      </c>
      <c r="D28" t="s">
        <v>334</v>
      </c>
      <c r="E28" t="s">
        <v>157</v>
      </c>
      <c r="F28" t="s">
        <v>59</v>
      </c>
      <c r="G28" t="s">
        <v>409</v>
      </c>
      <c r="H28" t="s">
        <v>174</v>
      </c>
      <c r="I28" t="s">
        <v>74</v>
      </c>
      <c r="K28">
        <v>3</v>
      </c>
      <c r="L28">
        <v>4</v>
      </c>
      <c r="M28">
        <v>5</v>
      </c>
      <c r="N28">
        <v>2</v>
      </c>
      <c r="O28">
        <v>2</v>
      </c>
      <c r="P28">
        <v>0</v>
      </c>
      <c r="Q28">
        <v>4</v>
      </c>
      <c r="R28">
        <v>1</v>
      </c>
      <c r="S28">
        <v>0</v>
      </c>
      <c r="T28">
        <v>2.2599999999999998</v>
      </c>
      <c r="U28">
        <v>2.44</v>
      </c>
      <c r="V28">
        <v>17</v>
      </c>
      <c r="W28">
        <v>60</v>
      </c>
      <c r="X28">
        <v>43</v>
      </c>
      <c r="Y28">
        <v>9</v>
      </c>
      <c r="Z28">
        <v>13</v>
      </c>
      <c r="AA28">
        <v>6</v>
      </c>
      <c r="AB28">
        <v>7</v>
      </c>
      <c r="AC28">
        <v>4</v>
      </c>
      <c r="AD28">
        <v>0</v>
      </c>
      <c r="AE28">
        <v>0</v>
      </c>
      <c r="AF28">
        <v>48</v>
      </c>
      <c r="AG28">
        <v>0</v>
      </c>
      <c r="AH28">
        <v>0</v>
      </c>
      <c r="AI28">
        <v>0</v>
      </c>
      <c r="AJ28">
        <v>17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1.01</v>
      </c>
      <c r="AR28">
        <v>2E-3</v>
      </c>
      <c r="AS28">
        <v>0.14000000000000001</v>
      </c>
      <c r="AT28" s="2">
        <v>0</v>
      </c>
      <c r="AU28">
        <v>0</v>
      </c>
    </row>
    <row r="29" spans="1:47" x14ac:dyDescent="0.2">
      <c r="A29" t="s">
        <v>654</v>
      </c>
      <c r="H29" t="s">
        <v>651</v>
      </c>
      <c r="J29" t="s">
        <v>655</v>
      </c>
      <c r="K29">
        <v>4.4000000000000004</v>
      </c>
      <c r="L29">
        <v>175.1</v>
      </c>
      <c r="M29">
        <v>134</v>
      </c>
      <c r="N29">
        <v>51</v>
      </c>
      <c r="O29">
        <v>43</v>
      </c>
      <c r="P29">
        <v>57</v>
      </c>
      <c r="Q29">
        <v>221</v>
      </c>
      <c r="R29">
        <v>9</v>
      </c>
      <c r="S29">
        <v>9</v>
      </c>
      <c r="T29">
        <v>2.21</v>
      </c>
      <c r="U29">
        <v>2.44</v>
      </c>
      <c r="V29">
        <v>717</v>
      </c>
      <c r="W29">
        <v>2853</v>
      </c>
      <c r="X29" s="3">
        <v>0.63</v>
      </c>
      <c r="Y29" s="3">
        <v>0.18</v>
      </c>
      <c r="Z29" s="3">
        <v>0.13</v>
      </c>
      <c r="AA29">
        <v>0.83</v>
      </c>
      <c r="AC29" s="3">
        <v>0.25</v>
      </c>
      <c r="AD29" s="3">
        <v>7.0000000000000007E-2</v>
      </c>
      <c r="AE29">
        <v>0</v>
      </c>
      <c r="AF29">
        <v>63</v>
      </c>
      <c r="AG29">
        <v>11</v>
      </c>
      <c r="AH29">
        <v>7</v>
      </c>
      <c r="AI29">
        <v>0</v>
      </c>
      <c r="AJ29">
        <v>645</v>
      </c>
      <c r="AK29">
        <v>30</v>
      </c>
      <c r="AL29">
        <v>2</v>
      </c>
      <c r="AM29">
        <v>2</v>
      </c>
      <c r="AN29">
        <v>7</v>
      </c>
      <c r="AO29">
        <v>3</v>
      </c>
      <c r="AP29">
        <v>7</v>
      </c>
      <c r="AQ29">
        <v>0.99</v>
      </c>
      <c r="AR29">
        <v>3.67</v>
      </c>
      <c r="AS29">
        <v>1.01</v>
      </c>
      <c r="AT29" s="2">
        <v>2.0299999999999999E-2</v>
      </c>
      <c r="AU29">
        <v>39.78</v>
      </c>
    </row>
    <row r="31" spans="1:47" x14ac:dyDescent="0.2">
      <c r="A31" t="s">
        <v>624</v>
      </c>
      <c r="B31" t="s">
        <v>653</v>
      </c>
      <c r="C31">
        <v>2</v>
      </c>
      <c r="D31" t="s">
        <v>595</v>
      </c>
      <c r="E31" t="s">
        <v>157</v>
      </c>
      <c r="F31" t="s">
        <v>135</v>
      </c>
      <c r="G31" t="s">
        <v>411</v>
      </c>
      <c r="H31" t="s">
        <v>199</v>
      </c>
      <c r="I31" t="s">
        <v>57</v>
      </c>
      <c r="J31" t="s">
        <v>61</v>
      </c>
      <c r="K31">
        <v>99</v>
      </c>
      <c r="L31">
        <v>5.2</v>
      </c>
      <c r="M31">
        <v>7</v>
      </c>
      <c r="N31">
        <v>5</v>
      </c>
      <c r="O31">
        <v>5</v>
      </c>
      <c r="P31">
        <v>0</v>
      </c>
      <c r="Q31">
        <v>4</v>
      </c>
      <c r="R31">
        <v>2</v>
      </c>
      <c r="S31">
        <v>0</v>
      </c>
      <c r="T31">
        <v>7.94</v>
      </c>
      <c r="U31">
        <v>6.34</v>
      </c>
      <c r="V31">
        <v>23</v>
      </c>
      <c r="W31">
        <v>77</v>
      </c>
      <c r="X31">
        <v>52</v>
      </c>
      <c r="Y31">
        <v>16</v>
      </c>
      <c r="Z31">
        <v>9</v>
      </c>
      <c r="AA31">
        <v>6</v>
      </c>
      <c r="AB31">
        <v>13</v>
      </c>
      <c r="AC31">
        <v>4</v>
      </c>
      <c r="AD31">
        <v>1</v>
      </c>
      <c r="AE31">
        <v>0</v>
      </c>
      <c r="AF31">
        <v>39</v>
      </c>
      <c r="AG31">
        <v>0</v>
      </c>
      <c r="AH31">
        <v>0</v>
      </c>
      <c r="AI31">
        <v>0</v>
      </c>
      <c r="AJ31">
        <v>23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0.91</v>
      </c>
      <c r="AR31">
        <v>-0.20399999999999999</v>
      </c>
      <c r="AS31">
        <v>0.86</v>
      </c>
      <c r="AT31" s="2">
        <v>-1.1999999999999999E-3</v>
      </c>
      <c r="AU31">
        <v>-2.2200000000000002</v>
      </c>
    </row>
    <row r="32" spans="1:47" x14ac:dyDescent="0.2">
      <c r="A32" t="s">
        <v>624</v>
      </c>
      <c r="B32" t="s">
        <v>653</v>
      </c>
      <c r="C32">
        <v>7</v>
      </c>
      <c r="D32" t="s">
        <v>619</v>
      </c>
      <c r="E32" t="s">
        <v>158</v>
      </c>
      <c r="F32" t="s">
        <v>50</v>
      </c>
      <c r="G32" t="s">
        <v>409</v>
      </c>
      <c r="H32" t="s">
        <v>78</v>
      </c>
      <c r="I32" t="s">
        <v>57</v>
      </c>
      <c r="J32" t="s">
        <v>523</v>
      </c>
      <c r="K32">
        <v>5</v>
      </c>
      <c r="L32">
        <v>6</v>
      </c>
      <c r="M32">
        <v>5</v>
      </c>
      <c r="N32">
        <v>2</v>
      </c>
      <c r="O32">
        <v>2</v>
      </c>
      <c r="P32">
        <v>1</v>
      </c>
      <c r="Q32">
        <v>4</v>
      </c>
      <c r="R32">
        <v>0</v>
      </c>
      <c r="S32">
        <v>0</v>
      </c>
      <c r="T32">
        <v>5.4</v>
      </c>
      <c r="U32">
        <v>4.2699999999999996</v>
      </c>
      <c r="V32">
        <v>23</v>
      </c>
      <c r="W32">
        <v>92</v>
      </c>
      <c r="X32">
        <v>64</v>
      </c>
      <c r="Y32">
        <v>17</v>
      </c>
      <c r="Z32">
        <v>11</v>
      </c>
      <c r="AA32">
        <v>9</v>
      </c>
      <c r="AB32">
        <v>9</v>
      </c>
      <c r="AC32">
        <v>6</v>
      </c>
      <c r="AD32">
        <v>0</v>
      </c>
      <c r="AE32">
        <v>0</v>
      </c>
      <c r="AF32">
        <v>57</v>
      </c>
      <c r="AG32">
        <v>0</v>
      </c>
      <c r="AH32">
        <v>0</v>
      </c>
      <c r="AI32">
        <v>0</v>
      </c>
      <c r="AJ32">
        <v>21</v>
      </c>
      <c r="AK32">
        <v>1</v>
      </c>
      <c r="AL32">
        <v>0</v>
      </c>
      <c r="AM32">
        <v>1</v>
      </c>
      <c r="AN32">
        <v>1</v>
      </c>
      <c r="AO32">
        <v>0</v>
      </c>
      <c r="AP32">
        <v>0</v>
      </c>
      <c r="AQ32">
        <v>1.44</v>
      </c>
      <c r="AR32">
        <v>0.182</v>
      </c>
      <c r="AS32">
        <v>1.45</v>
      </c>
      <c r="AT32" s="2">
        <v>1.1000000000000001E-3</v>
      </c>
      <c r="AU32">
        <v>1.1599999999999999</v>
      </c>
    </row>
    <row r="33" spans="1:47" x14ac:dyDescent="0.2">
      <c r="A33" t="s">
        <v>624</v>
      </c>
      <c r="B33" t="s">
        <v>653</v>
      </c>
      <c r="C33">
        <v>12</v>
      </c>
      <c r="D33" t="s">
        <v>289</v>
      </c>
      <c r="E33" t="s">
        <v>158</v>
      </c>
      <c r="F33" t="s">
        <v>80</v>
      </c>
      <c r="G33" t="s">
        <v>409</v>
      </c>
      <c r="H33" t="s">
        <v>144</v>
      </c>
      <c r="I33" t="s">
        <v>111</v>
      </c>
      <c r="J33" t="s">
        <v>524</v>
      </c>
      <c r="K33">
        <v>4</v>
      </c>
      <c r="L33">
        <v>9</v>
      </c>
      <c r="M33">
        <v>3</v>
      </c>
      <c r="N33">
        <v>1</v>
      </c>
      <c r="O33">
        <v>1</v>
      </c>
      <c r="P33">
        <v>2</v>
      </c>
      <c r="Q33">
        <v>6</v>
      </c>
      <c r="R33">
        <v>1</v>
      </c>
      <c r="S33">
        <v>0</v>
      </c>
      <c r="T33">
        <v>3.48</v>
      </c>
      <c r="U33">
        <v>4.13</v>
      </c>
      <c r="V33">
        <v>31</v>
      </c>
      <c r="W33">
        <v>110</v>
      </c>
      <c r="X33">
        <v>76</v>
      </c>
      <c r="Y33">
        <v>23</v>
      </c>
      <c r="Z33">
        <v>12</v>
      </c>
      <c r="AA33">
        <v>14</v>
      </c>
      <c r="AB33">
        <v>9</v>
      </c>
      <c r="AC33">
        <v>2</v>
      </c>
      <c r="AD33">
        <v>2</v>
      </c>
      <c r="AE33">
        <v>0</v>
      </c>
      <c r="AF33">
        <v>81</v>
      </c>
      <c r="AG33">
        <v>0</v>
      </c>
      <c r="AH33">
        <v>1</v>
      </c>
      <c r="AI33">
        <v>1</v>
      </c>
      <c r="AJ33">
        <v>29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0.61</v>
      </c>
      <c r="AR33">
        <v>0.33800000000000002</v>
      </c>
      <c r="AS33">
        <v>0.73</v>
      </c>
      <c r="AT33" s="2">
        <v>2.3999999999999998E-3</v>
      </c>
      <c r="AU33">
        <v>3.74</v>
      </c>
    </row>
    <row r="34" spans="1:47" x14ac:dyDescent="0.2">
      <c r="A34" t="s">
        <v>624</v>
      </c>
      <c r="B34" t="s">
        <v>653</v>
      </c>
      <c r="C34">
        <v>16</v>
      </c>
      <c r="D34" t="s">
        <v>656</v>
      </c>
      <c r="E34" t="s">
        <v>157</v>
      </c>
      <c r="F34" t="s">
        <v>77</v>
      </c>
      <c r="G34" t="s">
        <v>409</v>
      </c>
      <c r="H34" t="s">
        <v>233</v>
      </c>
      <c r="I34" t="s">
        <v>66</v>
      </c>
      <c r="K34">
        <v>6</v>
      </c>
      <c r="L34">
        <v>7</v>
      </c>
      <c r="M34">
        <v>3</v>
      </c>
      <c r="N34">
        <v>0</v>
      </c>
      <c r="O34">
        <v>0</v>
      </c>
      <c r="P34">
        <v>1</v>
      </c>
      <c r="Q34">
        <v>7</v>
      </c>
      <c r="R34">
        <v>0</v>
      </c>
      <c r="S34">
        <v>0</v>
      </c>
      <c r="T34">
        <v>2.6</v>
      </c>
      <c r="U34">
        <v>3.49</v>
      </c>
      <c r="V34">
        <v>25</v>
      </c>
      <c r="W34">
        <v>98</v>
      </c>
      <c r="X34">
        <v>70</v>
      </c>
      <c r="Y34">
        <v>17</v>
      </c>
      <c r="Z34">
        <v>11</v>
      </c>
      <c r="AA34">
        <v>7</v>
      </c>
      <c r="AB34">
        <v>10</v>
      </c>
      <c r="AC34">
        <v>4</v>
      </c>
      <c r="AD34">
        <v>3</v>
      </c>
      <c r="AE34">
        <v>0</v>
      </c>
      <c r="AF34">
        <v>77</v>
      </c>
      <c r="AG34">
        <v>1</v>
      </c>
      <c r="AH34">
        <v>0</v>
      </c>
      <c r="AI34">
        <v>0</v>
      </c>
      <c r="AJ34">
        <v>24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1.1100000000000001</v>
      </c>
      <c r="AR34">
        <v>0.44900000000000001</v>
      </c>
      <c r="AS34">
        <v>1.59</v>
      </c>
      <c r="AT34" s="2">
        <v>3.8999999999999998E-3</v>
      </c>
      <c r="AU34">
        <v>3.62</v>
      </c>
    </row>
    <row r="35" spans="1:47" x14ac:dyDescent="0.2">
      <c r="A35" t="s">
        <v>624</v>
      </c>
      <c r="B35" t="s">
        <v>653</v>
      </c>
      <c r="C35">
        <v>20</v>
      </c>
      <c r="D35" t="s">
        <v>226</v>
      </c>
      <c r="E35" t="s">
        <v>157</v>
      </c>
      <c r="F35" t="s">
        <v>88</v>
      </c>
      <c r="G35" t="s">
        <v>410</v>
      </c>
      <c r="H35" t="s">
        <v>189</v>
      </c>
      <c r="I35" t="s">
        <v>85</v>
      </c>
      <c r="J35" t="s">
        <v>525</v>
      </c>
      <c r="K35">
        <v>4</v>
      </c>
      <c r="L35">
        <v>7.1</v>
      </c>
      <c r="M35">
        <v>6</v>
      </c>
      <c r="N35">
        <v>1</v>
      </c>
      <c r="O35">
        <v>1</v>
      </c>
      <c r="P35">
        <v>2</v>
      </c>
      <c r="Q35">
        <v>7</v>
      </c>
      <c r="R35">
        <v>0</v>
      </c>
      <c r="S35">
        <v>0</v>
      </c>
      <c r="T35">
        <v>2.31</v>
      </c>
      <c r="U35">
        <v>3.19</v>
      </c>
      <c r="V35">
        <v>28</v>
      </c>
      <c r="W35">
        <v>81</v>
      </c>
      <c r="X35">
        <v>58</v>
      </c>
      <c r="Y35">
        <v>11</v>
      </c>
      <c r="Z35">
        <v>17</v>
      </c>
      <c r="AA35">
        <v>6</v>
      </c>
      <c r="AB35">
        <v>13</v>
      </c>
      <c r="AC35">
        <v>7</v>
      </c>
      <c r="AD35">
        <v>1</v>
      </c>
      <c r="AE35">
        <v>0</v>
      </c>
      <c r="AF35">
        <v>67</v>
      </c>
      <c r="AG35">
        <v>1</v>
      </c>
      <c r="AH35">
        <v>0</v>
      </c>
      <c r="AI35">
        <v>0</v>
      </c>
      <c r="AJ35">
        <v>26</v>
      </c>
      <c r="AK35">
        <v>1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1.5</v>
      </c>
      <c r="AR35">
        <v>0.38800000000000001</v>
      </c>
      <c r="AS35">
        <v>1.7</v>
      </c>
      <c r="AT35" s="2">
        <v>2.7000000000000001E-3</v>
      </c>
      <c r="AU35">
        <v>2.48</v>
      </c>
    </row>
    <row r="36" spans="1:47" x14ac:dyDescent="0.2">
      <c r="A36" t="s">
        <v>624</v>
      </c>
      <c r="B36" t="s">
        <v>653</v>
      </c>
      <c r="C36">
        <v>25</v>
      </c>
      <c r="D36" t="s">
        <v>228</v>
      </c>
      <c r="E36" t="s">
        <v>158</v>
      </c>
      <c r="F36" t="s">
        <v>135</v>
      </c>
      <c r="G36" t="s">
        <v>411</v>
      </c>
      <c r="H36" t="s">
        <v>657</v>
      </c>
      <c r="I36" t="s">
        <v>297</v>
      </c>
      <c r="J36" t="s">
        <v>658</v>
      </c>
      <c r="K36">
        <v>4</v>
      </c>
      <c r="L36">
        <v>3</v>
      </c>
      <c r="M36">
        <v>5</v>
      </c>
      <c r="N36">
        <v>5</v>
      </c>
      <c r="O36">
        <v>4</v>
      </c>
      <c r="P36">
        <v>1</v>
      </c>
      <c r="Q36">
        <v>4</v>
      </c>
      <c r="R36">
        <v>2</v>
      </c>
      <c r="S36">
        <v>1</v>
      </c>
      <c r="T36">
        <v>3.08</v>
      </c>
      <c r="U36">
        <v>3.82</v>
      </c>
      <c r="V36">
        <v>16</v>
      </c>
      <c r="W36">
        <v>64</v>
      </c>
      <c r="X36">
        <v>36</v>
      </c>
      <c r="Y36">
        <v>10</v>
      </c>
      <c r="Z36">
        <v>6</v>
      </c>
      <c r="AA36">
        <v>2</v>
      </c>
      <c r="AB36">
        <v>8</v>
      </c>
      <c r="AC36">
        <v>2</v>
      </c>
      <c r="AD36">
        <v>0</v>
      </c>
      <c r="AE36">
        <v>0</v>
      </c>
      <c r="AF36">
        <v>34</v>
      </c>
      <c r="AG36">
        <v>2</v>
      </c>
      <c r="AH36">
        <v>0</v>
      </c>
      <c r="AI36">
        <v>0</v>
      </c>
      <c r="AJ36">
        <v>13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0.69</v>
      </c>
      <c r="AR36">
        <v>-0.32100000000000001</v>
      </c>
      <c r="AS36">
        <v>0.83</v>
      </c>
      <c r="AT36" s="2">
        <v>-2.3E-3</v>
      </c>
      <c r="AU36">
        <v>-3.42</v>
      </c>
    </row>
    <row r="37" spans="1:47" x14ac:dyDescent="0.2">
      <c r="A37" t="s">
        <v>624</v>
      </c>
      <c r="B37" t="s">
        <v>653</v>
      </c>
      <c r="C37">
        <v>30</v>
      </c>
      <c r="D37" t="s">
        <v>659</v>
      </c>
      <c r="E37" t="s">
        <v>158</v>
      </c>
      <c r="F37" t="s">
        <v>72</v>
      </c>
      <c r="G37" t="s">
        <v>410</v>
      </c>
      <c r="H37" t="s">
        <v>660</v>
      </c>
      <c r="I37" t="s">
        <v>57</v>
      </c>
      <c r="K37">
        <v>4</v>
      </c>
      <c r="L37">
        <v>5.0999999999999996</v>
      </c>
      <c r="M37">
        <v>9</v>
      </c>
      <c r="N37">
        <v>6</v>
      </c>
      <c r="O37">
        <v>6</v>
      </c>
      <c r="P37">
        <v>3</v>
      </c>
      <c r="Q37">
        <v>7</v>
      </c>
      <c r="R37">
        <v>1</v>
      </c>
      <c r="S37">
        <v>0</v>
      </c>
      <c r="T37">
        <v>3.95</v>
      </c>
      <c r="U37">
        <v>3.92</v>
      </c>
      <c r="V37">
        <v>28</v>
      </c>
      <c r="W37">
        <v>113</v>
      </c>
      <c r="X37">
        <v>71</v>
      </c>
      <c r="Y37">
        <v>21</v>
      </c>
      <c r="Z37">
        <v>18</v>
      </c>
      <c r="AA37">
        <v>5</v>
      </c>
      <c r="AB37">
        <v>13</v>
      </c>
      <c r="AC37">
        <v>7</v>
      </c>
      <c r="AD37">
        <v>2</v>
      </c>
      <c r="AE37">
        <v>0</v>
      </c>
      <c r="AF37">
        <v>30</v>
      </c>
      <c r="AG37">
        <v>0</v>
      </c>
      <c r="AH37">
        <v>0</v>
      </c>
      <c r="AI37">
        <v>0</v>
      </c>
      <c r="AJ37">
        <v>25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0.94</v>
      </c>
      <c r="AR37">
        <v>-0.185</v>
      </c>
      <c r="AS37">
        <v>1.1299999999999999</v>
      </c>
      <c r="AT37" s="2">
        <v>-1.2999999999999999E-3</v>
      </c>
      <c r="AU37">
        <v>-2.39</v>
      </c>
    </row>
    <row r="38" spans="1:47" x14ac:dyDescent="0.2">
      <c r="A38" t="s">
        <v>624</v>
      </c>
      <c r="B38" t="s">
        <v>653</v>
      </c>
      <c r="C38">
        <v>36</v>
      </c>
      <c r="D38" t="s">
        <v>175</v>
      </c>
      <c r="E38" t="s">
        <v>157</v>
      </c>
      <c r="F38" t="s">
        <v>464</v>
      </c>
      <c r="G38" t="s">
        <v>452</v>
      </c>
      <c r="H38" t="s">
        <v>575</v>
      </c>
      <c r="I38" t="s">
        <v>111</v>
      </c>
      <c r="J38" t="s">
        <v>661</v>
      </c>
      <c r="K38">
        <v>5</v>
      </c>
      <c r="L38">
        <v>9</v>
      </c>
      <c r="M38">
        <v>5</v>
      </c>
      <c r="N38">
        <v>2</v>
      </c>
      <c r="O38">
        <v>2</v>
      </c>
      <c r="P38">
        <v>1</v>
      </c>
      <c r="Q38">
        <v>14</v>
      </c>
      <c r="R38">
        <v>0</v>
      </c>
      <c r="S38">
        <v>0</v>
      </c>
      <c r="T38">
        <v>3.61</v>
      </c>
      <c r="U38">
        <v>3.31</v>
      </c>
      <c r="V38">
        <v>31</v>
      </c>
      <c r="W38">
        <v>117</v>
      </c>
      <c r="X38">
        <v>85</v>
      </c>
      <c r="Y38">
        <v>22</v>
      </c>
      <c r="Z38">
        <v>22</v>
      </c>
      <c r="AA38">
        <v>8</v>
      </c>
      <c r="AB38">
        <v>8</v>
      </c>
      <c r="AC38">
        <v>3</v>
      </c>
      <c r="AD38">
        <v>0</v>
      </c>
      <c r="AE38">
        <v>0</v>
      </c>
      <c r="AF38">
        <v>82</v>
      </c>
      <c r="AG38">
        <v>0</v>
      </c>
      <c r="AH38">
        <v>0</v>
      </c>
      <c r="AI38">
        <v>0</v>
      </c>
      <c r="AJ38">
        <v>29</v>
      </c>
      <c r="AK38">
        <v>1</v>
      </c>
      <c r="AL38">
        <v>0</v>
      </c>
      <c r="AM38">
        <v>0</v>
      </c>
      <c r="AN38">
        <v>2</v>
      </c>
      <c r="AO38">
        <v>1</v>
      </c>
      <c r="AP38">
        <v>0</v>
      </c>
      <c r="AQ38">
        <v>0.69</v>
      </c>
      <c r="AR38">
        <v>0.30299999999999999</v>
      </c>
      <c r="AS38">
        <v>0.74</v>
      </c>
      <c r="AT38" s="2">
        <v>2E-3</v>
      </c>
      <c r="AU38">
        <v>2.44</v>
      </c>
    </row>
    <row r="39" spans="1:47" x14ac:dyDescent="0.2">
      <c r="A39" t="s">
        <v>624</v>
      </c>
      <c r="B39" t="s">
        <v>653</v>
      </c>
      <c r="C39">
        <v>40</v>
      </c>
      <c r="D39" t="s">
        <v>76</v>
      </c>
      <c r="E39" t="s">
        <v>157</v>
      </c>
      <c r="F39" t="s">
        <v>80</v>
      </c>
      <c r="G39" t="s">
        <v>409</v>
      </c>
      <c r="H39" t="s">
        <v>114</v>
      </c>
      <c r="I39" t="s">
        <v>66</v>
      </c>
      <c r="J39" t="s">
        <v>662</v>
      </c>
      <c r="K39">
        <v>4</v>
      </c>
      <c r="L39">
        <v>6.2</v>
      </c>
      <c r="M39">
        <v>6</v>
      </c>
      <c r="N39">
        <v>3</v>
      </c>
      <c r="O39">
        <v>3</v>
      </c>
      <c r="P39">
        <v>2</v>
      </c>
      <c r="Q39">
        <v>4</v>
      </c>
      <c r="R39">
        <v>1</v>
      </c>
      <c r="S39">
        <v>0</v>
      </c>
      <c r="T39">
        <v>3.66</v>
      </c>
      <c r="U39">
        <v>3.48</v>
      </c>
      <c r="V39">
        <v>28</v>
      </c>
      <c r="W39">
        <v>112</v>
      </c>
      <c r="X39">
        <v>73</v>
      </c>
      <c r="Y39">
        <v>15</v>
      </c>
      <c r="Z39">
        <v>12</v>
      </c>
      <c r="AA39">
        <v>12</v>
      </c>
      <c r="AB39">
        <v>10</v>
      </c>
      <c r="AC39">
        <v>5</v>
      </c>
      <c r="AD39">
        <v>1</v>
      </c>
      <c r="AE39">
        <v>0</v>
      </c>
      <c r="AF39">
        <v>52</v>
      </c>
      <c r="AG39">
        <v>1</v>
      </c>
      <c r="AH39">
        <v>0</v>
      </c>
      <c r="AI39">
        <v>0</v>
      </c>
      <c r="AJ39">
        <v>26</v>
      </c>
      <c r="AK39">
        <v>2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0.99</v>
      </c>
      <c r="AR39">
        <v>-6.2E-2</v>
      </c>
      <c r="AS39">
        <v>1.45</v>
      </c>
      <c r="AT39" s="2">
        <v>-5.9999999999999995E-4</v>
      </c>
      <c r="AU39">
        <v>0.45</v>
      </c>
    </row>
    <row r="40" spans="1:47" x14ac:dyDescent="0.2">
      <c r="A40" t="s">
        <v>624</v>
      </c>
      <c r="B40" t="s">
        <v>653</v>
      </c>
      <c r="C40">
        <v>45</v>
      </c>
      <c r="D40" t="s">
        <v>309</v>
      </c>
      <c r="E40" t="s">
        <v>157</v>
      </c>
      <c r="F40" t="s">
        <v>179</v>
      </c>
      <c r="G40" t="s">
        <v>411</v>
      </c>
      <c r="H40" t="s">
        <v>51</v>
      </c>
      <c r="I40" t="s">
        <v>85</v>
      </c>
      <c r="J40" t="s">
        <v>663</v>
      </c>
      <c r="K40">
        <v>5</v>
      </c>
      <c r="L40">
        <v>7.2</v>
      </c>
      <c r="M40">
        <v>8</v>
      </c>
      <c r="N40">
        <v>3</v>
      </c>
      <c r="O40">
        <v>3</v>
      </c>
      <c r="P40">
        <v>1</v>
      </c>
      <c r="Q40">
        <v>6</v>
      </c>
      <c r="R40">
        <v>1</v>
      </c>
      <c r="S40">
        <v>0</v>
      </c>
      <c r="T40">
        <v>3.65</v>
      </c>
      <c r="U40">
        <v>3.51</v>
      </c>
      <c r="V40">
        <v>31</v>
      </c>
      <c r="W40">
        <v>106</v>
      </c>
      <c r="X40">
        <v>71</v>
      </c>
      <c r="Y40">
        <v>22</v>
      </c>
      <c r="Z40">
        <v>10</v>
      </c>
      <c r="AA40">
        <v>13</v>
      </c>
      <c r="AB40">
        <v>11</v>
      </c>
      <c r="AC40">
        <v>4</v>
      </c>
      <c r="AD40">
        <v>1</v>
      </c>
      <c r="AE40">
        <v>0</v>
      </c>
      <c r="AF40">
        <v>56</v>
      </c>
      <c r="AG40">
        <v>1</v>
      </c>
      <c r="AH40">
        <v>0</v>
      </c>
      <c r="AI40">
        <v>0</v>
      </c>
      <c r="AJ40">
        <v>29</v>
      </c>
      <c r="AK40">
        <v>1</v>
      </c>
      <c r="AL40">
        <v>0</v>
      </c>
      <c r="AM40">
        <v>0</v>
      </c>
      <c r="AN40">
        <v>1</v>
      </c>
      <c r="AO40">
        <v>0</v>
      </c>
      <c r="AP40">
        <v>1</v>
      </c>
      <c r="AQ40">
        <v>1.08</v>
      </c>
      <c r="AR40">
        <v>8.2000000000000003E-2</v>
      </c>
      <c r="AS40">
        <v>1.29</v>
      </c>
      <c r="AT40" s="2">
        <v>5.9999999999999995E-4</v>
      </c>
      <c r="AU40">
        <v>1.68</v>
      </c>
    </row>
    <row r="41" spans="1:47" x14ac:dyDescent="0.2">
      <c r="A41" t="s">
        <v>624</v>
      </c>
      <c r="B41" t="s">
        <v>653</v>
      </c>
      <c r="C41">
        <v>50</v>
      </c>
      <c r="D41" t="s">
        <v>400</v>
      </c>
      <c r="E41" t="s">
        <v>158</v>
      </c>
      <c r="F41" t="s">
        <v>179</v>
      </c>
      <c r="G41" t="s">
        <v>411</v>
      </c>
      <c r="H41" t="s">
        <v>527</v>
      </c>
      <c r="I41" t="s">
        <v>57</v>
      </c>
      <c r="J41" t="s">
        <v>447</v>
      </c>
      <c r="K41">
        <v>5</v>
      </c>
      <c r="L41">
        <v>5.2</v>
      </c>
      <c r="M41">
        <v>7</v>
      </c>
      <c r="N41">
        <v>5</v>
      </c>
      <c r="O41">
        <v>5</v>
      </c>
      <c r="P41">
        <v>2</v>
      </c>
      <c r="Q41">
        <v>8</v>
      </c>
      <c r="R41">
        <v>2</v>
      </c>
      <c r="S41">
        <v>1</v>
      </c>
      <c r="T41">
        <v>3.98</v>
      </c>
      <c r="U41">
        <v>3.74</v>
      </c>
      <c r="V41">
        <v>27</v>
      </c>
      <c r="W41">
        <v>108</v>
      </c>
      <c r="X41">
        <v>70</v>
      </c>
      <c r="Y41">
        <v>26</v>
      </c>
      <c r="Z41">
        <v>12</v>
      </c>
      <c r="AA41">
        <v>6</v>
      </c>
      <c r="AB41">
        <v>10</v>
      </c>
      <c r="AC41">
        <v>5</v>
      </c>
      <c r="AD41">
        <v>1</v>
      </c>
      <c r="AE41">
        <v>0</v>
      </c>
      <c r="AF41">
        <v>41</v>
      </c>
      <c r="AG41">
        <v>2</v>
      </c>
      <c r="AH41">
        <v>0</v>
      </c>
      <c r="AI41">
        <v>0</v>
      </c>
      <c r="AJ41">
        <v>24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0.81</v>
      </c>
      <c r="AR41">
        <v>-0.127</v>
      </c>
      <c r="AS41">
        <v>0.94</v>
      </c>
      <c r="AT41" s="2">
        <v>-8.9999999999999998E-4</v>
      </c>
      <c r="AU41">
        <v>-1.95</v>
      </c>
    </row>
    <row r="42" spans="1:47" x14ac:dyDescent="0.2">
      <c r="A42" t="s">
        <v>624</v>
      </c>
      <c r="B42" t="s">
        <v>653</v>
      </c>
      <c r="C42">
        <v>56</v>
      </c>
      <c r="D42" t="s">
        <v>401</v>
      </c>
      <c r="E42" t="s">
        <v>157</v>
      </c>
      <c r="F42" t="s">
        <v>77</v>
      </c>
      <c r="G42" t="s">
        <v>409</v>
      </c>
      <c r="H42" t="s">
        <v>423</v>
      </c>
      <c r="I42" t="s">
        <v>74</v>
      </c>
      <c r="J42" t="s">
        <v>508</v>
      </c>
      <c r="K42">
        <v>5</v>
      </c>
      <c r="L42">
        <v>3.2</v>
      </c>
      <c r="M42">
        <v>7</v>
      </c>
      <c r="N42">
        <v>6</v>
      </c>
      <c r="O42">
        <v>6</v>
      </c>
      <c r="P42">
        <v>3</v>
      </c>
      <c r="Q42">
        <v>2</v>
      </c>
      <c r="R42">
        <v>1</v>
      </c>
      <c r="S42">
        <v>0</v>
      </c>
      <c r="T42">
        <v>4.5</v>
      </c>
      <c r="U42">
        <v>3.95</v>
      </c>
      <c r="V42">
        <v>21</v>
      </c>
      <c r="W42">
        <v>71</v>
      </c>
      <c r="X42">
        <v>48</v>
      </c>
      <c r="Y42">
        <v>12</v>
      </c>
      <c r="Z42">
        <v>8</v>
      </c>
      <c r="AA42">
        <v>3</v>
      </c>
      <c r="AB42">
        <v>13</v>
      </c>
      <c r="AC42">
        <v>5</v>
      </c>
      <c r="AD42">
        <v>2</v>
      </c>
      <c r="AE42">
        <v>0</v>
      </c>
      <c r="AF42">
        <v>22</v>
      </c>
      <c r="AG42">
        <v>0</v>
      </c>
      <c r="AH42">
        <v>0</v>
      </c>
      <c r="AI42">
        <v>0</v>
      </c>
      <c r="AJ42">
        <v>18</v>
      </c>
      <c r="AK42">
        <v>3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0.75</v>
      </c>
      <c r="AR42">
        <v>-0.35899999999999999</v>
      </c>
      <c r="AS42">
        <v>1.17</v>
      </c>
      <c r="AT42" s="2">
        <v>-3.3999999999999998E-3</v>
      </c>
      <c r="AU42">
        <v>-4.55</v>
      </c>
    </row>
    <row r="43" spans="1:47" x14ac:dyDescent="0.2">
      <c r="A43" t="s">
        <v>624</v>
      </c>
      <c r="B43" t="s">
        <v>653</v>
      </c>
      <c r="C43">
        <v>60</v>
      </c>
      <c r="D43" t="s">
        <v>427</v>
      </c>
      <c r="E43" t="s">
        <v>158</v>
      </c>
      <c r="F43" t="s">
        <v>464</v>
      </c>
      <c r="G43" t="s">
        <v>452</v>
      </c>
      <c r="H43" t="s">
        <v>70</v>
      </c>
      <c r="I43" t="s">
        <v>66</v>
      </c>
      <c r="J43" t="s">
        <v>510</v>
      </c>
      <c r="K43">
        <v>4</v>
      </c>
      <c r="L43">
        <v>7</v>
      </c>
      <c r="M43">
        <v>8</v>
      </c>
      <c r="N43">
        <v>1</v>
      </c>
      <c r="O43">
        <v>1</v>
      </c>
      <c r="P43">
        <v>1</v>
      </c>
      <c r="Q43">
        <v>10</v>
      </c>
      <c r="R43">
        <v>0</v>
      </c>
      <c r="S43">
        <v>0</v>
      </c>
      <c r="T43">
        <v>4.2300000000000004</v>
      </c>
      <c r="U43">
        <v>3.68</v>
      </c>
      <c r="V43">
        <v>28</v>
      </c>
      <c r="W43">
        <v>109</v>
      </c>
      <c r="X43">
        <v>71</v>
      </c>
      <c r="Y43">
        <v>21</v>
      </c>
      <c r="Z43">
        <v>18</v>
      </c>
      <c r="AA43">
        <v>12</v>
      </c>
      <c r="AB43">
        <v>5</v>
      </c>
      <c r="AC43">
        <v>0</v>
      </c>
      <c r="AD43">
        <v>0</v>
      </c>
      <c r="AE43">
        <v>0</v>
      </c>
      <c r="AF43">
        <v>66</v>
      </c>
      <c r="AG43">
        <v>0</v>
      </c>
      <c r="AH43">
        <v>0</v>
      </c>
      <c r="AI43">
        <v>0</v>
      </c>
      <c r="AJ43">
        <v>27</v>
      </c>
      <c r="AK43">
        <v>1</v>
      </c>
      <c r="AL43">
        <v>0</v>
      </c>
      <c r="AM43">
        <v>0</v>
      </c>
      <c r="AN43">
        <v>2</v>
      </c>
      <c r="AO43">
        <v>0</v>
      </c>
      <c r="AP43">
        <v>0</v>
      </c>
      <c r="AQ43">
        <v>1.19</v>
      </c>
      <c r="AR43">
        <v>0.28799999999999998</v>
      </c>
      <c r="AS43">
        <v>1.49</v>
      </c>
      <c r="AT43" s="2">
        <v>2.2000000000000001E-3</v>
      </c>
      <c r="AU43">
        <v>2.69</v>
      </c>
    </row>
    <row r="44" spans="1:47" x14ac:dyDescent="0.2">
      <c r="A44" t="s">
        <v>624</v>
      </c>
      <c r="B44" t="s">
        <v>653</v>
      </c>
      <c r="C44">
        <v>64</v>
      </c>
      <c r="D44" t="s">
        <v>186</v>
      </c>
      <c r="E44" t="s">
        <v>157</v>
      </c>
      <c r="F44" t="s">
        <v>59</v>
      </c>
      <c r="G44" t="s">
        <v>409</v>
      </c>
      <c r="H44" t="s">
        <v>94</v>
      </c>
      <c r="I44" t="s">
        <v>66</v>
      </c>
      <c r="J44" t="s">
        <v>512</v>
      </c>
      <c r="K44">
        <v>4</v>
      </c>
      <c r="L44">
        <v>7</v>
      </c>
      <c r="M44">
        <v>2</v>
      </c>
      <c r="N44">
        <v>0</v>
      </c>
      <c r="O44">
        <v>0</v>
      </c>
      <c r="P44">
        <v>1</v>
      </c>
      <c r="Q44">
        <v>11</v>
      </c>
      <c r="R44">
        <v>0</v>
      </c>
      <c r="S44">
        <v>1</v>
      </c>
      <c r="T44">
        <v>3.9</v>
      </c>
      <c r="U44">
        <v>3.46</v>
      </c>
      <c r="V44">
        <v>25</v>
      </c>
      <c r="W44">
        <v>108</v>
      </c>
      <c r="X44">
        <v>74</v>
      </c>
      <c r="Y44">
        <v>19</v>
      </c>
      <c r="Z44">
        <v>17</v>
      </c>
      <c r="AA44">
        <v>7</v>
      </c>
      <c r="AB44">
        <v>5</v>
      </c>
      <c r="AC44">
        <v>2</v>
      </c>
      <c r="AD44">
        <v>1</v>
      </c>
      <c r="AE44">
        <v>0</v>
      </c>
      <c r="AF44">
        <v>83</v>
      </c>
      <c r="AG44">
        <v>1</v>
      </c>
      <c r="AH44">
        <v>0</v>
      </c>
      <c r="AI44">
        <v>0</v>
      </c>
      <c r="AJ44">
        <v>23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0.81</v>
      </c>
      <c r="AR44">
        <v>0.315</v>
      </c>
      <c r="AS44">
        <v>1.04</v>
      </c>
      <c r="AT44" s="2">
        <v>2.3999999999999998E-3</v>
      </c>
      <c r="AU44">
        <v>3.51</v>
      </c>
    </row>
    <row r="45" spans="1:47" x14ac:dyDescent="0.2">
      <c r="A45" t="s">
        <v>624</v>
      </c>
      <c r="B45" t="s">
        <v>653</v>
      </c>
      <c r="C45">
        <v>69</v>
      </c>
      <c r="D45" t="s">
        <v>358</v>
      </c>
      <c r="E45" t="s">
        <v>158</v>
      </c>
      <c r="F45" t="s">
        <v>77</v>
      </c>
      <c r="G45" t="s">
        <v>409</v>
      </c>
      <c r="H45" t="s">
        <v>480</v>
      </c>
      <c r="I45" t="s">
        <v>429</v>
      </c>
      <c r="J45" t="s">
        <v>664</v>
      </c>
      <c r="K45">
        <v>4</v>
      </c>
      <c r="L45">
        <v>1.1000000000000001</v>
      </c>
      <c r="M45">
        <v>4</v>
      </c>
      <c r="N45">
        <v>4</v>
      </c>
      <c r="O45">
        <v>4</v>
      </c>
      <c r="P45">
        <v>1</v>
      </c>
      <c r="Q45">
        <v>2</v>
      </c>
      <c r="R45">
        <v>0</v>
      </c>
      <c r="S45">
        <v>1</v>
      </c>
      <c r="T45">
        <v>4.24</v>
      </c>
      <c r="U45">
        <v>3.48</v>
      </c>
      <c r="V45">
        <v>10</v>
      </c>
      <c r="W45">
        <v>39</v>
      </c>
      <c r="X45">
        <v>25</v>
      </c>
      <c r="Y45">
        <v>9</v>
      </c>
      <c r="Z45">
        <v>2</v>
      </c>
      <c r="AA45">
        <v>2</v>
      </c>
      <c r="AB45">
        <v>4</v>
      </c>
      <c r="AC45">
        <v>2</v>
      </c>
      <c r="AD45">
        <v>0</v>
      </c>
      <c r="AE45">
        <v>0</v>
      </c>
      <c r="AF45">
        <v>31</v>
      </c>
      <c r="AG45">
        <v>0</v>
      </c>
      <c r="AH45">
        <v>0</v>
      </c>
      <c r="AI45">
        <v>0</v>
      </c>
      <c r="AJ45">
        <v>8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1.19</v>
      </c>
      <c r="AR45">
        <v>-0.28199999999999997</v>
      </c>
      <c r="AS45">
        <v>2.04</v>
      </c>
      <c r="AT45" s="2">
        <v>-2.8999999999999998E-3</v>
      </c>
      <c r="AU45">
        <v>-3.23</v>
      </c>
    </row>
    <row r="46" spans="1:47" x14ac:dyDescent="0.2">
      <c r="A46" t="s">
        <v>624</v>
      </c>
      <c r="B46" t="s">
        <v>653</v>
      </c>
      <c r="C46">
        <v>86</v>
      </c>
      <c r="D46" t="s">
        <v>106</v>
      </c>
      <c r="E46" t="s">
        <v>158</v>
      </c>
      <c r="F46" t="s">
        <v>69</v>
      </c>
      <c r="G46" t="s">
        <v>411</v>
      </c>
      <c r="H46" t="s">
        <v>335</v>
      </c>
      <c r="I46" t="s">
        <v>57</v>
      </c>
      <c r="J46" t="s">
        <v>263</v>
      </c>
      <c r="K46">
        <v>19</v>
      </c>
      <c r="L46">
        <v>5.0999999999999996</v>
      </c>
      <c r="M46">
        <v>7</v>
      </c>
      <c r="N46">
        <v>3</v>
      </c>
      <c r="O46">
        <v>3</v>
      </c>
      <c r="P46">
        <v>0</v>
      </c>
      <c r="Q46">
        <v>7</v>
      </c>
      <c r="R46">
        <v>2</v>
      </c>
      <c r="S46">
        <v>1</v>
      </c>
      <c r="T46">
        <v>4.28</v>
      </c>
      <c r="U46">
        <v>3.62</v>
      </c>
      <c r="V46">
        <v>22</v>
      </c>
      <c r="W46">
        <v>96</v>
      </c>
      <c r="X46">
        <v>65</v>
      </c>
      <c r="Y46">
        <v>21</v>
      </c>
      <c r="Z46">
        <v>13</v>
      </c>
      <c r="AA46">
        <v>7</v>
      </c>
      <c r="AB46">
        <v>7</v>
      </c>
      <c r="AC46">
        <v>3</v>
      </c>
      <c r="AD46">
        <v>1</v>
      </c>
      <c r="AE46">
        <v>0</v>
      </c>
      <c r="AF46">
        <v>49</v>
      </c>
      <c r="AG46">
        <v>0</v>
      </c>
      <c r="AH46">
        <v>1</v>
      </c>
      <c r="AI46">
        <v>0</v>
      </c>
      <c r="AJ46">
        <v>21</v>
      </c>
      <c r="AK46">
        <v>0</v>
      </c>
      <c r="AL46">
        <v>0</v>
      </c>
      <c r="AM46">
        <v>0</v>
      </c>
      <c r="AN46">
        <v>1</v>
      </c>
      <c r="AO46">
        <v>0</v>
      </c>
      <c r="AP46">
        <v>0</v>
      </c>
      <c r="AQ46">
        <v>1.0900000000000001</v>
      </c>
      <c r="AR46">
        <v>-1.4E-2</v>
      </c>
      <c r="AS46">
        <v>0.52</v>
      </c>
      <c r="AT46" s="2">
        <v>0</v>
      </c>
      <c r="AU46">
        <v>-0.12</v>
      </c>
    </row>
    <row r="47" spans="1:47" x14ac:dyDescent="0.2">
      <c r="A47" t="s">
        <v>624</v>
      </c>
      <c r="B47" t="s">
        <v>653</v>
      </c>
      <c r="C47">
        <v>91</v>
      </c>
      <c r="D47" t="s">
        <v>247</v>
      </c>
      <c r="E47" t="s">
        <v>158</v>
      </c>
      <c r="F47" t="s">
        <v>55</v>
      </c>
      <c r="G47" t="s">
        <v>452</v>
      </c>
      <c r="H47" t="s">
        <v>665</v>
      </c>
      <c r="I47" t="s">
        <v>52</v>
      </c>
      <c r="J47" t="s">
        <v>267</v>
      </c>
      <c r="K47">
        <v>4</v>
      </c>
      <c r="L47">
        <v>5</v>
      </c>
      <c r="M47">
        <v>5</v>
      </c>
      <c r="N47">
        <v>1</v>
      </c>
      <c r="O47">
        <v>1</v>
      </c>
      <c r="P47">
        <v>1</v>
      </c>
      <c r="Q47">
        <v>7</v>
      </c>
      <c r="R47">
        <v>0</v>
      </c>
      <c r="S47">
        <v>0</v>
      </c>
      <c r="T47">
        <v>4.16</v>
      </c>
      <c r="U47">
        <v>3.48</v>
      </c>
      <c r="V47">
        <v>21</v>
      </c>
      <c r="W47">
        <v>83</v>
      </c>
      <c r="X47">
        <v>53</v>
      </c>
      <c r="Y47">
        <v>11</v>
      </c>
      <c r="Z47">
        <v>13</v>
      </c>
      <c r="AA47">
        <v>3</v>
      </c>
      <c r="AB47">
        <v>10</v>
      </c>
      <c r="AC47">
        <v>7</v>
      </c>
      <c r="AD47">
        <v>0</v>
      </c>
      <c r="AE47">
        <v>0</v>
      </c>
      <c r="AF47">
        <v>59</v>
      </c>
      <c r="AG47">
        <v>0</v>
      </c>
      <c r="AH47">
        <v>0</v>
      </c>
      <c r="AI47">
        <v>0</v>
      </c>
      <c r="AJ47">
        <v>19</v>
      </c>
      <c r="AK47">
        <v>1</v>
      </c>
      <c r="AL47">
        <v>1</v>
      </c>
      <c r="AM47">
        <v>0</v>
      </c>
      <c r="AN47">
        <v>0</v>
      </c>
      <c r="AO47">
        <v>1</v>
      </c>
      <c r="AP47">
        <v>0</v>
      </c>
      <c r="AQ47">
        <v>0.56000000000000005</v>
      </c>
      <c r="AR47">
        <v>0.156</v>
      </c>
      <c r="AS47">
        <v>0.41</v>
      </c>
      <c r="AT47" s="2">
        <v>6.9999999999999999E-4</v>
      </c>
      <c r="AU47">
        <v>1.64</v>
      </c>
    </row>
    <row r="48" spans="1:47" x14ac:dyDescent="0.2">
      <c r="A48" t="s">
        <v>624</v>
      </c>
      <c r="B48" t="s">
        <v>653</v>
      </c>
      <c r="C48">
        <v>97</v>
      </c>
      <c r="D48" t="s">
        <v>459</v>
      </c>
      <c r="E48" t="s">
        <v>157</v>
      </c>
      <c r="F48" t="s">
        <v>93</v>
      </c>
      <c r="G48" s="6" t="s">
        <v>411</v>
      </c>
      <c r="H48" t="s">
        <v>666</v>
      </c>
      <c r="I48" t="s">
        <v>66</v>
      </c>
      <c r="J48" t="s">
        <v>272</v>
      </c>
      <c r="K48">
        <v>5</v>
      </c>
      <c r="L48">
        <v>6.2</v>
      </c>
      <c r="M48">
        <v>5</v>
      </c>
      <c r="N48">
        <v>2</v>
      </c>
      <c r="O48">
        <v>2</v>
      </c>
      <c r="P48">
        <v>1</v>
      </c>
      <c r="Q48">
        <v>8</v>
      </c>
      <c r="R48">
        <v>1</v>
      </c>
      <c r="S48">
        <v>0</v>
      </c>
      <c r="T48">
        <v>4.03</v>
      </c>
      <c r="U48">
        <v>3.43</v>
      </c>
      <c r="V48">
        <v>24</v>
      </c>
      <c r="W48">
        <v>96</v>
      </c>
      <c r="X48">
        <v>62</v>
      </c>
      <c r="Y48">
        <v>15</v>
      </c>
      <c r="Z48">
        <v>16</v>
      </c>
      <c r="AA48">
        <v>7</v>
      </c>
      <c r="AB48">
        <v>8</v>
      </c>
      <c r="AC48">
        <v>5</v>
      </c>
      <c r="AD48">
        <v>0</v>
      </c>
      <c r="AE48">
        <v>0</v>
      </c>
      <c r="AF48">
        <v>63</v>
      </c>
      <c r="AG48">
        <v>1</v>
      </c>
      <c r="AH48">
        <v>0</v>
      </c>
      <c r="AI48">
        <v>0</v>
      </c>
      <c r="AJ48">
        <v>23</v>
      </c>
      <c r="AK48">
        <v>0</v>
      </c>
      <c r="AL48">
        <v>1</v>
      </c>
      <c r="AM48">
        <v>0</v>
      </c>
      <c r="AN48">
        <v>2</v>
      </c>
      <c r="AO48">
        <v>0</v>
      </c>
      <c r="AP48">
        <v>0</v>
      </c>
      <c r="AQ48">
        <v>0.55000000000000004</v>
      </c>
      <c r="AR48">
        <v>0.248</v>
      </c>
      <c r="AS48">
        <v>0.33</v>
      </c>
      <c r="AT48" s="2">
        <v>8.9999999999999998E-4</v>
      </c>
      <c r="AU48">
        <v>1.82</v>
      </c>
    </row>
    <row r="49" spans="1:47" x14ac:dyDescent="0.2">
      <c r="A49" t="s">
        <v>624</v>
      </c>
      <c r="B49" t="s">
        <v>653</v>
      </c>
      <c r="C49">
        <v>102</v>
      </c>
      <c r="D49" t="s">
        <v>256</v>
      </c>
      <c r="E49" t="s">
        <v>157</v>
      </c>
      <c r="F49" t="s">
        <v>80</v>
      </c>
      <c r="G49" t="s">
        <v>409</v>
      </c>
      <c r="H49" t="s">
        <v>235</v>
      </c>
      <c r="I49" t="s">
        <v>66</v>
      </c>
      <c r="K49">
        <v>5</v>
      </c>
      <c r="L49">
        <v>6.1</v>
      </c>
      <c r="M49">
        <v>7</v>
      </c>
      <c r="N49">
        <v>3</v>
      </c>
      <c r="O49">
        <v>1</v>
      </c>
      <c r="P49">
        <v>2</v>
      </c>
      <c r="Q49">
        <v>8</v>
      </c>
      <c r="R49">
        <v>1</v>
      </c>
      <c r="S49">
        <v>0</v>
      </c>
      <c r="T49">
        <v>3.89</v>
      </c>
      <c r="U49">
        <v>3.44</v>
      </c>
      <c r="V49">
        <v>27</v>
      </c>
      <c r="W49">
        <v>97</v>
      </c>
      <c r="X49">
        <v>68</v>
      </c>
      <c r="Y49">
        <v>12</v>
      </c>
      <c r="Z49">
        <v>19</v>
      </c>
      <c r="AA49">
        <v>9</v>
      </c>
      <c r="AB49">
        <v>8</v>
      </c>
      <c r="AC49">
        <v>1</v>
      </c>
      <c r="AD49">
        <v>1</v>
      </c>
      <c r="AE49">
        <v>0</v>
      </c>
      <c r="AF49">
        <v>57</v>
      </c>
      <c r="AG49">
        <v>1</v>
      </c>
      <c r="AH49">
        <v>0</v>
      </c>
      <c r="AI49">
        <v>0</v>
      </c>
      <c r="AJ49">
        <v>25</v>
      </c>
      <c r="AK49">
        <v>3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1.0900000000000001</v>
      </c>
      <c r="AR49">
        <v>-2.7E-2</v>
      </c>
      <c r="AS49">
        <v>0.96</v>
      </c>
      <c r="AT49" s="2">
        <v>-1E-4</v>
      </c>
      <c r="AU49">
        <v>0.41</v>
      </c>
    </row>
    <row r="50" spans="1:47" x14ac:dyDescent="0.2">
      <c r="A50" t="s">
        <v>624</v>
      </c>
      <c r="B50" t="s">
        <v>653</v>
      </c>
      <c r="C50">
        <v>107</v>
      </c>
      <c r="D50" t="s">
        <v>257</v>
      </c>
      <c r="E50" t="s">
        <v>157</v>
      </c>
      <c r="F50" t="s">
        <v>77</v>
      </c>
      <c r="G50" t="s">
        <v>409</v>
      </c>
      <c r="H50" t="s">
        <v>364</v>
      </c>
      <c r="I50" t="s">
        <v>85</v>
      </c>
      <c r="J50" t="s">
        <v>276</v>
      </c>
      <c r="K50">
        <v>4</v>
      </c>
      <c r="L50">
        <v>7.1</v>
      </c>
      <c r="M50">
        <v>4</v>
      </c>
      <c r="N50">
        <v>0</v>
      </c>
      <c r="O50">
        <v>0</v>
      </c>
      <c r="P50">
        <v>0</v>
      </c>
      <c r="Q50">
        <v>10</v>
      </c>
      <c r="R50">
        <v>0</v>
      </c>
      <c r="S50">
        <v>0</v>
      </c>
      <c r="T50">
        <v>3.66</v>
      </c>
      <c r="U50">
        <v>3.26</v>
      </c>
      <c r="V50">
        <v>25</v>
      </c>
      <c r="W50">
        <v>101</v>
      </c>
      <c r="X50">
        <v>72</v>
      </c>
      <c r="Y50">
        <v>13</v>
      </c>
      <c r="Z50">
        <v>17</v>
      </c>
      <c r="AA50">
        <v>10</v>
      </c>
      <c r="AB50">
        <v>5</v>
      </c>
      <c r="AC50">
        <v>2</v>
      </c>
      <c r="AD50">
        <v>1</v>
      </c>
      <c r="AE50">
        <v>0</v>
      </c>
      <c r="AF50">
        <v>80</v>
      </c>
      <c r="AG50">
        <v>0</v>
      </c>
      <c r="AH50">
        <v>0</v>
      </c>
      <c r="AI50">
        <v>0</v>
      </c>
      <c r="AJ50">
        <v>25</v>
      </c>
      <c r="AK50">
        <v>0</v>
      </c>
      <c r="AL50">
        <v>1</v>
      </c>
      <c r="AM50">
        <v>0</v>
      </c>
      <c r="AN50">
        <v>1</v>
      </c>
      <c r="AO50">
        <v>0</v>
      </c>
      <c r="AP50">
        <v>0</v>
      </c>
      <c r="AQ50">
        <v>1.19</v>
      </c>
      <c r="AR50">
        <v>0.47599999999999998</v>
      </c>
      <c r="AS50">
        <v>1.03</v>
      </c>
      <c r="AT50" s="2">
        <v>2.5000000000000001E-3</v>
      </c>
      <c r="AU50">
        <v>3.6</v>
      </c>
    </row>
    <row r="51" spans="1:47" x14ac:dyDescent="0.2">
      <c r="A51" t="s">
        <v>624</v>
      </c>
      <c r="B51" t="s">
        <v>653</v>
      </c>
      <c r="C51">
        <v>112</v>
      </c>
      <c r="D51" t="s">
        <v>373</v>
      </c>
      <c r="E51" t="s">
        <v>158</v>
      </c>
      <c r="F51" t="s">
        <v>77</v>
      </c>
      <c r="G51" t="s">
        <v>409</v>
      </c>
      <c r="H51" t="s">
        <v>136</v>
      </c>
      <c r="I51" t="s">
        <v>66</v>
      </c>
      <c r="J51" t="s">
        <v>667</v>
      </c>
      <c r="K51">
        <v>5</v>
      </c>
      <c r="L51">
        <v>6.1</v>
      </c>
      <c r="M51">
        <v>10</v>
      </c>
      <c r="N51">
        <v>3</v>
      </c>
      <c r="O51">
        <v>3</v>
      </c>
      <c r="P51">
        <v>1</v>
      </c>
      <c r="Q51">
        <v>8</v>
      </c>
      <c r="R51">
        <v>1</v>
      </c>
      <c r="S51">
        <v>1</v>
      </c>
      <c r="T51">
        <v>3.69</v>
      </c>
      <c r="U51">
        <v>3.28</v>
      </c>
      <c r="V51">
        <v>29</v>
      </c>
      <c r="W51">
        <v>97</v>
      </c>
      <c r="X51">
        <v>63</v>
      </c>
      <c r="Y51">
        <v>19</v>
      </c>
      <c r="Z51">
        <v>14</v>
      </c>
      <c r="AA51">
        <v>9</v>
      </c>
      <c r="AB51">
        <v>10</v>
      </c>
      <c r="AC51">
        <v>7</v>
      </c>
      <c r="AD51">
        <v>0</v>
      </c>
      <c r="AE51">
        <v>0</v>
      </c>
      <c r="AF51">
        <v>48</v>
      </c>
      <c r="AG51">
        <v>0</v>
      </c>
      <c r="AH51">
        <v>0</v>
      </c>
      <c r="AI51">
        <v>0</v>
      </c>
      <c r="AJ51">
        <v>27</v>
      </c>
      <c r="AK51">
        <v>2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0.75</v>
      </c>
      <c r="AR51">
        <v>-8.5999999999999993E-2</v>
      </c>
      <c r="AS51">
        <v>0.45</v>
      </c>
      <c r="AT51" s="2">
        <v>-2.9999999999999997E-4</v>
      </c>
      <c r="AU51">
        <v>-0.01</v>
      </c>
    </row>
    <row r="52" spans="1:47" x14ac:dyDescent="0.2">
      <c r="A52" t="s">
        <v>624</v>
      </c>
      <c r="B52" t="s">
        <v>653</v>
      </c>
      <c r="C52">
        <v>117</v>
      </c>
      <c r="D52" t="s">
        <v>261</v>
      </c>
      <c r="E52" t="s">
        <v>157</v>
      </c>
      <c r="F52" t="s">
        <v>59</v>
      </c>
      <c r="G52" t="s">
        <v>409</v>
      </c>
      <c r="H52" t="s">
        <v>668</v>
      </c>
      <c r="I52" t="s">
        <v>66</v>
      </c>
      <c r="J52" t="s">
        <v>669</v>
      </c>
      <c r="K52">
        <v>4</v>
      </c>
      <c r="L52">
        <v>7</v>
      </c>
      <c r="M52">
        <v>3</v>
      </c>
      <c r="N52">
        <v>1</v>
      </c>
      <c r="O52">
        <v>0</v>
      </c>
      <c r="P52">
        <v>0</v>
      </c>
      <c r="Q52">
        <v>9</v>
      </c>
      <c r="R52">
        <v>0</v>
      </c>
      <c r="S52">
        <v>0</v>
      </c>
      <c r="T52">
        <v>3.5</v>
      </c>
      <c r="U52">
        <v>3.14</v>
      </c>
      <c r="V52">
        <v>25</v>
      </c>
      <c r="W52">
        <v>90</v>
      </c>
      <c r="X52">
        <v>64</v>
      </c>
      <c r="Y52">
        <v>14</v>
      </c>
      <c r="Z52">
        <v>16</v>
      </c>
      <c r="AA52">
        <v>9</v>
      </c>
      <c r="AB52">
        <v>7</v>
      </c>
      <c r="AC52">
        <v>2</v>
      </c>
      <c r="AD52">
        <v>2</v>
      </c>
      <c r="AE52">
        <v>0</v>
      </c>
      <c r="AF52">
        <v>78</v>
      </c>
      <c r="AG52">
        <v>0</v>
      </c>
      <c r="AH52">
        <v>0</v>
      </c>
      <c r="AI52">
        <v>0</v>
      </c>
      <c r="AJ52">
        <v>25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0.55000000000000004</v>
      </c>
      <c r="AR52">
        <v>0.124</v>
      </c>
      <c r="AS52">
        <v>0.14000000000000001</v>
      </c>
      <c r="AT52" s="2">
        <v>2.0000000000000001E-4</v>
      </c>
      <c r="AU52">
        <v>2.5099999999999998</v>
      </c>
    </row>
    <row r="53" spans="1:47" x14ac:dyDescent="0.2">
      <c r="A53" t="s">
        <v>624</v>
      </c>
      <c r="B53" t="s">
        <v>653</v>
      </c>
      <c r="C53">
        <v>121</v>
      </c>
      <c r="D53" t="s">
        <v>264</v>
      </c>
      <c r="E53" t="s">
        <v>158</v>
      </c>
      <c r="F53" t="s">
        <v>88</v>
      </c>
      <c r="G53" t="s">
        <v>410</v>
      </c>
      <c r="H53" t="s">
        <v>189</v>
      </c>
      <c r="I53" t="s">
        <v>66</v>
      </c>
      <c r="J53" t="s">
        <v>670</v>
      </c>
      <c r="K53">
        <v>4</v>
      </c>
      <c r="L53">
        <v>7</v>
      </c>
      <c r="M53">
        <v>3</v>
      </c>
      <c r="N53">
        <v>0</v>
      </c>
      <c r="O53">
        <v>0</v>
      </c>
      <c r="P53">
        <v>1</v>
      </c>
      <c r="Q53">
        <v>6</v>
      </c>
      <c r="R53">
        <v>0</v>
      </c>
      <c r="S53">
        <v>0</v>
      </c>
      <c r="T53">
        <v>3.33</v>
      </c>
      <c r="U53">
        <v>3.08</v>
      </c>
      <c r="V53">
        <v>26</v>
      </c>
      <c r="W53">
        <v>116</v>
      </c>
      <c r="X53">
        <v>76</v>
      </c>
      <c r="Y53">
        <v>18</v>
      </c>
      <c r="Z53">
        <v>18</v>
      </c>
      <c r="AA53">
        <v>11</v>
      </c>
      <c r="AB53">
        <v>8</v>
      </c>
      <c r="AC53">
        <v>2</v>
      </c>
      <c r="AD53">
        <v>1</v>
      </c>
      <c r="AE53">
        <v>0</v>
      </c>
      <c r="AF53">
        <v>76</v>
      </c>
      <c r="AG53">
        <v>0</v>
      </c>
      <c r="AH53">
        <v>0</v>
      </c>
      <c r="AI53">
        <v>0</v>
      </c>
      <c r="AJ53">
        <v>25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1.03</v>
      </c>
      <c r="AR53">
        <v>0.41299999999999998</v>
      </c>
      <c r="AS53">
        <v>0.18</v>
      </c>
      <c r="AT53" s="2">
        <v>4.0000000000000002E-4</v>
      </c>
      <c r="AU53">
        <v>3.69</v>
      </c>
    </row>
    <row r="54" spans="1:47" x14ac:dyDescent="0.2">
      <c r="A54" t="s">
        <v>624</v>
      </c>
      <c r="B54" t="s">
        <v>653</v>
      </c>
      <c r="C54">
        <v>126</v>
      </c>
      <c r="D54" t="s">
        <v>439</v>
      </c>
      <c r="E54" t="s">
        <v>157</v>
      </c>
      <c r="F54" t="s">
        <v>102</v>
      </c>
      <c r="G54" t="s">
        <v>410</v>
      </c>
      <c r="H54" t="s">
        <v>623</v>
      </c>
      <c r="I54" t="s">
        <v>74</v>
      </c>
      <c r="J54" t="s">
        <v>671</v>
      </c>
      <c r="K54">
        <v>4</v>
      </c>
      <c r="L54">
        <v>3.2</v>
      </c>
      <c r="M54">
        <v>8</v>
      </c>
      <c r="N54">
        <v>6</v>
      </c>
      <c r="O54">
        <v>5</v>
      </c>
      <c r="P54">
        <v>1</v>
      </c>
      <c r="Q54">
        <v>6</v>
      </c>
      <c r="R54">
        <v>1</v>
      </c>
      <c r="S54">
        <v>0</v>
      </c>
      <c r="T54">
        <v>3.55</v>
      </c>
      <c r="U54">
        <v>3.11</v>
      </c>
      <c r="V54">
        <v>20</v>
      </c>
      <c r="W54">
        <v>81</v>
      </c>
      <c r="X54">
        <v>58</v>
      </c>
      <c r="Y54">
        <v>15</v>
      </c>
      <c r="Z54">
        <v>9</v>
      </c>
      <c r="AA54">
        <v>6</v>
      </c>
      <c r="AB54">
        <v>7</v>
      </c>
      <c r="AC54">
        <v>5</v>
      </c>
      <c r="AD54">
        <v>0</v>
      </c>
      <c r="AE54">
        <v>0</v>
      </c>
      <c r="AF54">
        <v>28</v>
      </c>
      <c r="AG54">
        <v>0</v>
      </c>
      <c r="AH54">
        <v>1</v>
      </c>
      <c r="AI54">
        <v>0</v>
      </c>
      <c r="AJ54">
        <v>19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1.22</v>
      </c>
      <c r="AR54">
        <v>-0.39900000000000002</v>
      </c>
      <c r="AS54">
        <v>0.2</v>
      </c>
      <c r="AT54" s="2">
        <v>-4.0000000000000002E-4</v>
      </c>
      <c r="AU54">
        <v>-4.21</v>
      </c>
    </row>
    <row r="55" spans="1:47" x14ac:dyDescent="0.2">
      <c r="A55" t="s">
        <v>624</v>
      </c>
      <c r="B55" t="s">
        <v>653</v>
      </c>
      <c r="C55">
        <v>131</v>
      </c>
      <c r="D55" t="s">
        <v>329</v>
      </c>
      <c r="E55" t="s">
        <v>158</v>
      </c>
      <c r="F55" t="s">
        <v>77</v>
      </c>
      <c r="G55" t="s">
        <v>409</v>
      </c>
      <c r="H55" t="s">
        <v>84</v>
      </c>
      <c r="I55" t="s">
        <v>85</v>
      </c>
      <c r="J55" t="s">
        <v>672</v>
      </c>
      <c r="K55">
        <v>5</v>
      </c>
      <c r="L55">
        <v>7.2</v>
      </c>
      <c r="M55">
        <v>4</v>
      </c>
      <c r="N55">
        <v>0</v>
      </c>
      <c r="O55">
        <v>0</v>
      </c>
      <c r="P55">
        <v>2</v>
      </c>
      <c r="Q55">
        <v>11</v>
      </c>
      <c r="R55">
        <v>0</v>
      </c>
      <c r="S55">
        <v>0</v>
      </c>
      <c r="T55">
        <v>3.38</v>
      </c>
      <c r="U55">
        <v>3</v>
      </c>
      <c r="V55">
        <v>29</v>
      </c>
      <c r="W55">
        <v>104</v>
      </c>
      <c r="X55">
        <v>71</v>
      </c>
      <c r="Y55">
        <v>20</v>
      </c>
      <c r="Z55">
        <v>18</v>
      </c>
      <c r="AA55">
        <v>9</v>
      </c>
      <c r="AB55">
        <v>7</v>
      </c>
      <c r="AC55">
        <v>2</v>
      </c>
      <c r="AD55">
        <v>1</v>
      </c>
      <c r="AE55">
        <v>0</v>
      </c>
      <c r="AF55">
        <v>80</v>
      </c>
      <c r="AG55">
        <v>0</v>
      </c>
      <c r="AH55">
        <v>0</v>
      </c>
      <c r="AI55">
        <v>0</v>
      </c>
      <c r="AJ55">
        <v>27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0.79</v>
      </c>
      <c r="AR55">
        <v>0.32200000000000001</v>
      </c>
      <c r="AS55">
        <v>0.12</v>
      </c>
      <c r="AT55" s="2">
        <v>2.9999999999999997E-4</v>
      </c>
      <c r="AU55">
        <v>4.1100000000000003</v>
      </c>
    </row>
    <row r="56" spans="1:47" x14ac:dyDescent="0.2">
      <c r="A56" t="s">
        <v>624</v>
      </c>
      <c r="B56" t="s">
        <v>653</v>
      </c>
      <c r="C56">
        <v>136</v>
      </c>
      <c r="D56" t="s">
        <v>488</v>
      </c>
      <c r="E56" t="s">
        <v>158</v>
      </c>
      <c r="F56" t="s">
        <v>117</v>
      </c>
      <c r="G56" t="s">
        <v>410</v>
      </c>
      <c r="H56" t="s">
        <v>203</v>
      </c>
      <c r="I56" t="s">
        <v>66</v>
      </c>
      <c r="J56" t="s">
        <v>673</v>
      </c>
      <c r="K56">
        <v>4</v>
      </c>
      <c r="L56">
        <v>6.1</v>
      </c>
      <c r="M56">
        <v>9</v>
      </c>
      <c r="N56">
        <v>5</v>
      </c>
      <c r="O56">
        <v>5</v>
      </c>
      <c r="P56">
        <v>2</v>
      </c>
      <c r="Q56">
        <v>9</v>
      </c>
      <c r="R56">
        <v>2</v>
      </c>
      <c r="S56">
        <v>0</v>
      </c>
      <c r="T56">
        <v>3.52</v>
      </c>
      <c r="U56">
        <v>3.1</v>
      </c>
      <c r="V56">
        <v>29</v>
      </c>
      <c r="W56">
        <v>107</v>
      </c>
      <c r="X56">
        <v>70</v>
      </c>
      <c r="Y56">
        <v>17</v>
      </c>
      <c r="Z56">
        <v>24</v>
      </c>
      <c r="AA56">
        <v>9</v>
      </c>
      <c r="AB56">
        <v>9</v>
      </c>
      <c r="AC56">
        <v>6</v>
      </c>
      <c r="AD56">
        <v>0</v>
      </c>
      <c r="AE56">
        <v>0</v>
      </c>
      <c r="AF56">
        <v>42</v>
      </c>
      <c r="AG56">
        <v>0</v>
      </c>
      <c r="AH56">
        <v>0</v>
      </c>
      <c r="AI56">
        <v>0</v>
      </c>
      <c r="AJ56">
        <v>26</v>
      </c>
      <c r="AK56">
        <v>2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0.73</v>
      </c>
      <c r="AR56">
        <v>-0.08</v>
      </c>
      <c r="AS56">
        <v>0.08</v>
      </c>
      <c r="AT56" s="2">
        <v>-1E-4</v>
      </c>
      <c r="AU56">
        <v>-1.27</v>
      </c>
    </row>
    <row r="57" spans="1:47" x14ac:dyDescent="0.2">
      <c r="A57" t="s">
        <v>624</v>
      </c>
      <c r="B57" t="s">
        <v>653</v>
      </c>
      <c r="C57">
        <v>141</v>
      </c>
      <c r="D57" t="s">
        <v>539</v>
      </c>
      <c r="E57" t="s">
        <v>157</v>
      </c>
      <c r="F57" t="s">
        <v>72</v>
      </c>
      <c r="G57" t="s">
        <v>410</v>
      </c>
      <c r="H57" t="s">
        <v>136</v>
      </c>
      <c r="I57" t="s">
        <v>85</v>
      </c>
      <c r="K57">
        <v>4</v>
      </c>
      <c r="L57">
        <v>8</v>
      </c>
      <c r="M57">
        <v>6</v>
      </c>
      <c r="N57">
        <v>2</v>
      </c>
      <c r="O57">
        <v>1</v>
      </c>
      <c r="P57">
        <v>1</v>
      </c>
      <c r="Q57">
        <v>14</v>
      </c>
      <c r="R57">
        <v>0</v>
      </c>
      <c r="S57">
        <v>0</v>
      </c>
      <c r="T57">
        <v>3.41</v>
      </c>
      <c r="U57">
        <v>2.95</v>
      </c>
      <c r="V57">
        <v>31</v>
      </c>
      <c r="W57">
        <v>113</v>
      </c>
      <c r="X57">
        <v>82</v>
      </c>
      <c r="Y57">
        <v>18</v>
      </c>
      <c r="Z57">
        <v>24</v>
      </c>
      <c r="AA57">
        <v>6</v>
      </c>
      <c r="AB57">
        <v>10</v>
      </c>
      <c r="AC57">
        <v>4</v>
      </c>
      <c r="AD57">
        <v>2</v>
      </c>
      <c r="AE57">
        <v>0</v>
      </c>
      <c r="AF57">
        <v>77</v>
      </c>
      <c r="AG57">
        <v>0</v>
      </c>
      <c r="AH57">
        <v>1</v>
      </c>
      <c r="AI57">
        <v>0</v>
      </c>
      <c r="AJ57">
        <v>29</v>
      </c>
      <c r="AK57">
        <v>3</v>
      </c>
      <c r="AL57">
        <v>0</v>
      </c>
      <c r="AM57">
        <v>0</v>
      </c>
      <c r="AN57">
        <v>0</v>
      </c>
      <c r="AO57">
        <v>1</v>
      </c>
      <c r="AP57">
        <v>1</v>
      </c>
      <c r="AQ57">
        <v>1.53</v>
      </c>
      <c r="AR57">
        <v>0.18099999999999999</v>
      </c>
      <c r="AS57">
        <v>0.12</v>
      </c>
      <c r="AT57" s="2">
        <v>1E-4</v>
      </c>
      <c r="AU57">
        <v>2.0099999999999998</v>
      </c>
    </row>
    <row r="58" spans="1:47" x14ac:dyDescent="0.2">
      <c r="A58" t="s">
        <v>624</v>
      </c>
      <c r="B58" t="s">
        <v>653</v>
      </c>
      <c r="C58">
        <v>146</v>
      </c>
      <c r="D58" t="s">
        <v>406</v>
      </c>
      <c r="E58" t="s">
        <v>157</v>
      </c>
      <c r="F58" t="s">
        <v>117</v>
      </c>
      <c r="G58" t="s">
        <v>410</v>
      </c>
      <c r="H58" t="s">
        <v>51</v>
      </c>
      <c r="I58" t="s">
        <v>66</v>
      </c>
      <c r="J58" t="s">
        <v>674</v>
      </c>
      <c r="K58">
        <v>4</v>
      </c>
      <c r="L58">
        <v>7</v>
      </c>
      <c r="M58">
        <v>6</v>
      </c>
      <c r="N58">
        <v>3</v>
      </c>
      <c r="O58">
        <v>3</v>
      </c>
      <c r="P58">
        <v>2</v>
      </c>
      <c r="Q58">
        <v>5</v>
      </c>
      <c r="R58">
        <v>1</v>
      </c>
      <c r="S58">
        <v>0</v>
      </c>
      <c r="T58">
        <v>3.43</v>
      </c>
      <c r="U58">
        <v>3.01</v>
      </c>
      <c r="V58">
        <v>29</v>
      </c>
      <c r="W58">
        <v>101</v>
      </c>
      <c r="X58">
        <v>61</v>
      </c>
      <c r="Y58">
        <v>14</v>
      </c>
      <c r="Z58">
        <v>17</v>
      </c>
      <c r="AA58">
        <v>14</v>
      </c>
      <c r="AB58">
        <v>8</v>
      </c>
      <c r="AC58">
        <v>3</v>
      </c>
      <c r="AD58">
        <v>1</v>
      </c>
      <c r="AE58">
        <v>0</v>
      </c>
      <c r="AF58">
        <v>56</v>
      </c>
      <c r="AG58">
        <v>2</v>
      </c>
      <c r="AH58">
        <v>0</v>
      </c>
      <c r="AI58">
        <v>0</v>
      </c>
      <c r="AJ58">
        <v>26</v>
      </c>
      <c r="AK58">
        <v>0</v>
      </c>
      <c r="AL58">
        <v>2</v>
      </c>
      <c r="AM58">
        <v>0</v>
      </c>
      <c r="AN58">
        <v>0</v>
      </c>
      <c r="AO58">
        <v>1</v>
      </c>
      <c r="AP58">
        <v>0</v>
      </c>
      <c r="AQ58">
        <v>0.53</v>
      </c>
      <c r="AR58">
        <v>-7.6999999999999999E-2</v>
      </c>
      <c r="AS58">
        <v>0.05</v>
      </c>
      <c r="AT58" s="2">
        <v>-1E-4</v>
      </c>
      <c r="AU58">
        <v>0.47</v>
      </c>
    </row>
    <row r="59" spans="1:47" x14ac:dyDescent="0.2">
      <c r="A59" t="s">
        <v>624</v>
      </c>
      <c r="B59" t="s">
        <v>653</v>
      </c>
      <c r="C59">
        <v>151</v>
      </c>
      <c r="D59" t="s">
        <v>274</v>
      </c>
      <c r="E59" t="s">
        <v>158</v>
      </c>
      <c r="F59" t="s">
        <v>59</v>
      </c>
      <c r="G59" t="s">
        <v>409</v>
      </c>
      <c r="H59" t="s">
        <v>110</v>
      </c>
      <c r="I59" t="s">
        <v>66</v>
      </c>
      <c r="K59">
        <v>6</v>
      </c>
      <c r="L59">
        <v>6.2</v>
      </c>
      <c r="M59">
        <v>4</v>
      </c>
      <c r="N59">
        <v>1</v>
      </c>
      <c r="O59">
        <v>1</v>
      </c>
      <c r="P59">
        <v>1</v>
      </c>
      <c r="Q59">
        <v>11</v>
      </c>
      <c r="R59">
        <v>1</v>
      </c>
      <c r="S59">
        <v>0</v>
      </c>
      <c r="T59">
        <v>3.35</v>
      </c>
      <c r="U59">
        <v>2.98</v>
      </c>
      <c r="V59">
        <v>27</v>
      </c>
      <c r="W59">
        <v>111</v>
      </c>
      <c r="X59">
        <v>69</v>
      </c>
      <c r="Y59">
        <v>19</v>
      </c>
      <c r="Z59">
        <v>20</v>
      </c>
      <c r="AA59">
        <v>7</v>
      </c>
      <c r="AB59">
        <v>8</v>
      </c>
      <c r="AC59">
        <v>4</v>
      </c>
      <c r="AD59">
        <v>0</v>
      </c>
      <c r="AE59">
        <v>0</v>
      </c>
      <c r="AF59">
        <v>72</v>
      </c>
      <c r="AG59">
        <v>0</v>
      </c>
      <c r="AH59">
        <v>0</v>
      </c>
      <c r="AI59">
        <v>0</v>
      </c>
      <c r="AJ59">
        <v>26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0.94</v>
      </c>
      <c r="AR59">
        <v>0.23100000000000001</v>
      </c>
      <c r="AS59">
        <v>0.1</v>
      </c>
      <c r="AT59" s="2">
        <v>2.0000000000000001E-4</v>
      </c>
      <c r="AU59">
        <v>2.58</v>
      </c>
    </row>
    <row r="60" spans="1:47" x14ac:dyDescent="0.2">
      <c r="A60" t="s">
        <v>624</v>
      </c>
      <c r="B60" t="s">
        <v>653</v>
      </c>
      <c r="C60">
        <v>162</v>
      </c>
      <c r="D60" t="s">
        <v>338</v>
      </c>
      <c r="E60" t="s">
        <v>157</v>
      </c>
      <c r="F60" t="s">
        <v>50</v>
      </c>
      <c r="G60" t="s">
        <v>409</v>
      </c>
      <c r="H60" t="s">
        <v>189</v>
      </c>
      <c r="I60" t="s">
        <v>52</v>
      </c>
      <c r="J60" t="s">
        <v>675</v>
      </c>
      <c r="K60">
        <v>4</v>
      </c>
      <c r="L60">
        <v>5</v>
      </c>
      <c r="M60">
        <v>3</v>
      </c>
      <c r="N60">
        <v>1</v>
      </c>
      <c r="O60">
        <v>1</v>
      </c>
      <c r="P60">
        <v>2</v>
      </c>
      <c r="Q60">
        <v>6</v>
      </c>
      <c r="R60">
        <v>0</v>
      </c>
      <c r="S60">
        <v>0</v>
      </c>
      <c r="T60">
        <v>3.38</v>
      </c>
      <c r="U60">
        <v>2.94</v>
      </c>
      <c r="V60">
        <v>20</v>
      </c>
      <c r="W60">
        <v>77</v>
      </c>
      <c r="X60">
        <v>49</v>
      </c>
      <c r="Y60">
        <v>11</v>
      </c>
      <c r="Z60">
        <v>15</v>
      </c>
      <c r="AA60">
        <v>7</v>
      </c>
      <c r="AB60">
        <v>5</v>
      </c>
      <c r="AC60">
        <v>2</v>
      </c>
      <c r="AD60">
        <v>0</v>
      </c>
      <c r="AE60">
        <v>0</v>
      </c>
      <c r="AF60">
        <v>61</v>
      </c>
      <c r="AG60">
        <v>2</v>
      </c>
      <c r="AH60">
        <v>0</v>
      </c>
      <c r="AI60">
        <v>0</v>
      </c>
      <c r="AJ60">
        <v>18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1.25</v>
      </c>
      <c r="AR60">
        <v>0.17299999999999999</v>
      </c>
      <c r="AS60">
        <v>0.42</v>
      </c>
      <c r="AT60" s="2">
        <v>4.0000000000000002E-4</v>
      </c>
      <c r="AU60">
        <v>1.56</v>
      </c>
    </row>
    <row r="61" spans="1:47" x14ac:dyDescent="0.2">
      <c r="A61" t="s">
        <v>625</v>
      </c>
      <c r="H61" t="s">
        <v>676</v>
      </c>
      <c r="J61" t="s">
        <v>677</v>
      </c>
      <c r="K61">
        <v>4.4000000000000004</v>
      </c>
      <c r="L61">
        <v>192</v>
      </c>
      <c r="M61">
        <v>173</v>
      </c>
      <c r="N61">
        <v>78</v>
      </c>
      <c r="O61">
        <v>72</v>
      </c>
      <c r="P61">
        <v>43</v>
      </c>
      <c r="Q61">
        <v>231</v>
      </c>
      <c r="R61">
        <v>21</v>
      </c>
      <c r="S61">
        <v>6</v>
      </c>
      <c r="T61">
        <v>3.38</v>
      </c>
      <c r="U61">
        <v>2.94</v>
      </c>
      <c r="V61">
        <v>784</v>
      </c>
      <c r="W61">
        <v>2970</v>
      </c>
      <c r="X61" s="3">
        <v>0.67</v>
      </c>
      <c r="Y61" s="3">
        <v>0.17</v>
      </c>
      <c r="Z61" s="3">
        <v>0.15</v>
      </c>
      <c r="AA61">
        <v>0.92</v>
      </c>
      <c r="AC61" s="3">
        <v>0.23</v>
      </c>
      <c r="AD61" s="3">
        <v>0.05</v>
      </c>
      <c r="AE61">
        <v>0</v>
      </c>
      <c r="AF61">
        <v>58</v>
      </c>
      <c r="AG61">
        <v>15</v>
      </c>
      <c r="AH61">
        <v>4</v>
      </c>
      <c r="AI61">
        <v>1</v>
      </c>
      <c r="AJ61">
        <v>726</v>
      </c>
      <c r="AK61">
        <v>31</v>
      </c>
      <c r="AL61">
        <v>6</v>
      </c>
      <c r="AM61">
        <v>4</v>
      </c>
      <c r="AN61">
        <v>11</v>
      </c>
      <c r="AO61">
        <v>5</v>
      </c>
      <c r="AP61">
        <v>8</v>
      </c>
      <c r="AQ61">
        <v>0.98</v>
      </c>
      <c r="AR61">
        <v>1.958</v>
      </c>
      <c r="AS61">
        <v>0.74</v>
      </c>
      <c r="AT61" s="2">
        <v>9.1999999999999998E-3</v>
      </c>
      <c r="AU61">
        <v>22.29</v>
      </c>
    </row>
    <row r="63" spans="1:47" x14ac:dyDescent="0.2">
      <c r="A63" t="s">
        <v>160</v>
      </c>
      <c r="B63" t="s">
        <v>653</v>
      </c>
      <c r="C63">
        <v>55</v>
      </c>
      <c r="D63" t="s">
        <v>234</v>
      </c>
      <c r="E63" t="s">
        <v>157</v>
      </c>
      <c r="F63" t="s">
        <v>77</v>
      </c>
      <c r="G63" t="s">
        <v>409</v>
      </c>
      <c r="H63" t="s">
        <v>301</v>
      </c>
      <c r="I63" t="s">
        <v>57</v>
      </c>
      <c r="K63">
        <v>99</v>
      </c>
      <c r="L63">
        <v>5.2</v>
      </c>
      <c r="M63">
        <v>8</v>
      </c>
      <c r="N63">
        <v>4</v>
      </c>
      <c r="O63">
        <v>4</v>
      </c>
      <c r="P63">
        <v>1</v>
      </c>
      <c r="Q63">
        <v>6</v>
      </c>
      <c r="R63">
        <v>2</v>
      </c>
      <c r="S63">
        <v>0</v>
      </c>
      <c r="T63">
        <v>6.35</v>
      </c>
      <c r="U63">
        <v>6.16</v>
      </c>
      <c r="V63">
        <v>24</v>
      </c>
      <c r="W63">
        <v>88</v>
      </c>
      <c r="X63">
        <v>54</v>
      </c>
      <c r="Y63">
        <v>19</v>
      </c>
      <c r="Z63">
        <v>7</v>
      </c>
      <c r="AA63">
        <v>9</v>
      </c>
      <c r="AB63">
        <v>8</v>
      </c>
      <c r="AC63">
        <v>5</v>
      </c>
      <c r="AD63">
        <v>0</v>
      </c>
      <c r="AE63">
        <v>0</v>
      </c>
      <c r="AF63">
        <v>42</v>
      </c>
      <c r="AG63">
        <v>0</v>
      </c>
      <c r="AH63">
        <v>0</v>
      </c>
      <c r="AI63">
        <v>0</v>
      </c>
      <c r="AJ63">
        <v>23</v>
      </c>
      <c r="AK63">
        <v>1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0.44</v>
      </c>
      <c r="AR63">
        <v>9.6000000000000002E-2</v>
      </c>
      <c r="AS63">
        <v>0.71</v>
      </c>
      <c r="AT63" s="2">
        <v>8.9999999999999998E-4</v>
      </c>
      <c r="AU63">
        <v>-1.1399999999999999</v>
      </c>
    </row>
    <row r="64" spans="1:47" x14ac:dyDescent="0.2">
      <c r="A64" t="s">
        <v>160</v>
      </c>
      <c r="B64" t="s">
        <v>653</v>
      </c>
      <c r="C64">
        <v>70</v>
      </c>
      <c r="D64" t="s">
        <v>188</v>
      </c>
      <c r="E64" t="s">
        <v>158</v>
      </c>
      <c r="F64" t="s">
        <v>77</v>
      </c>
      <c r="G64" t="s">
        <v>409</v>
      </c>
      <c r="H64" t="s">
        <v>110</v>
      </c>
      <c r="I64" t="s">
        <v>57</v>
      </c>
      <c r="J64" t="s">
        <v>61</v>
      </c>
      <c r="K64">
        <v>16</v>
      </c>
      <c r="L64">
        <v>5.2</v>
      </c>
      <c r="M64">
        <v>10</v>
      </c>
      <c r="N64">
        <v>1</v>
      </c>
      <c r="O64">
        <v>1</v>
      </c>
      <c r="P64">
        <v>1</v>
      </c>
      <c r="Q64">
        <v>7</v>
      </c>
      <c r="R64">
        <v>0</v>
      </c>
      <c r="S64">
        <v>0</v>
      </c>
      <c r="T64">
        <v>3.97</v>
      </c>
      <c r="U64">
        <v>3.69</v>
      </c>
      <c r="V64">
        <v>27</v>
      </c>
      <c r="W64">
        <v>89</v>
      </c>
      <c r="X64">
        <v>61</v>
      </c>
      <c r="Y64">
        <v>20</v>
      </c>
      <c r="Z64">
        <v>8</v>
      </c>
      <c r="AA64">
        <v>8</v>
      </c>
      <c r="AB64">
        <v>11</v>
      </c>
      <c r="AC64">
        <v>3</v>
      </c>
      <c r="AD64">
        <v>2</v>
      </c>
      <c r="AE64">
        <v>0</v>
      </c>
      <c r="AF64">
        <v>51</v>
      </c>
      <c r="AG64">
        <v>0</v>
      </c>
      <c r="AH64">
        <v>0</v>
      </c>
      <c r="AI64">
        <v>0</v>
      </c>
      <c r="AJ64">
        <v>26</v>
      </c>
      <c r="AK64">
        <v>4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1.18</v>
      </c>
      <c r="AR64">
        <v>0.13800000000000001</v>
      </c>
      <c r="AS64">
        <v>2.1</v>
      </c>
      <c r="AT64" s="2">
        <v>1.5E-3</v>
      </c>
      <c r="AU64">
        <v>1.54</v>
      </c>
    </row>
    <row r="65" spans="1:47" x14ac:dyDescent="0.2">
      <c r="A65" t="s">
        <v>160</v>
      </c>
      <c r="B65" t="s">
        <v>653</v>
      </c>
      <c r="C65">
        <v>74</v>
      </c>
      <c r="D65" t="s">
        <v>359</v>
      </c>
      <c r="E65" t="s">
        <v>158</v>
      </c>
      <c r="F65" t="s">
        <v>80</v>
      </c>
      <c r="G65" t="s">
        <v>409</v>
      </c>
      <c r="H65" t="s">
        <v>251</v>
      </c>
      <c r="I65" t="s">
        <v>66</v>
      </c>
      <c r="J65" t="s">
        <v>523</v>
      </c>
      <c r="K65">
        <v>4</v>
      </c>
      <c r="L65">
        <v>7</v>
      </c>
      <c r="M65">
        <v>4</v>
      </c>
      <c r="N65">
        <v>0</v>
      </c>
      <c r="O65">
        <v>0</v>
      </c>
      <c r="P65">
        <v>1</v>
      </c>
      <c r="Q65">
        <v>9</v>
      </c>
      <c r="R65">
        <v>0</v>
      </c>
      <c r="S65">
        <v>0</v>
      </c>
      <c r="T65">
        <v>2.4500000000000002</v>
      </c>
      <c r="U65">
        <v>2.67</v>
      </c>
      <c r="V65">
        <v>25</v>
      </c>
      <c r="W65">
        <v>97</v>
      </c>
      <c r="X65">
        <v>63</v>
      </c>
      <c r="Y65">
        <v>21</v>
      </c>
      <c r="Z65">
        <v>18</v>
      </c>
      <c r="AA65">
        <v>9</v>
      </c>
      <c r="AB65">
        <v>6</v>
      </c>
      <c r="AC65">
        <v>2</v>
      </c>
      <c r="AD65">
        <v>0</v>
      </c>
      <c r="AE65">
        <v>0</v>
      </c>
      <c r="AF65">
        <v>77</v>
      </c>
      <c r="AG65">
        <v>0</v>
      </c>
      <c r="AH65">
        <v>0</v>
      </c>
      <c r="AI65">
        <v>0</v>
      </c>
      <c r="AJ65">
        <v>24</v>
      </c>
      <c r="AK65">
        <v>0</v>
      </c>
      <c r="AL65">
        <v>0</v>
      </c>
      <c r="AM65">
        <v>0</v>
      </c>
      <c r="AN65">
        <v>2</v>
      </c>
      <c r="AO65">
        <v>0</v>
      </c>
      <c r="AP65">
        <v>1</v>
      </c>
      <c r="AQ65">
        <v>0.94</v>
      </c>
      <c r="AR65">
        <v>0.33400000000000002</v>
      </c>
      <c r="AS65">
        <v>1.72</v>
      </c>
      <c r="AT65" s="2">
        <v>3.7000000000000002E-3</v>
      </c>
      <c r="AU65">
        <v>3.69</v>
      </c>
    </row>
    <row r="66" spans="1:47" x14ac:dyDescent="0.2">
      <c r="A66" t="s">
        <v>160</v>
      </c>
      <c r="B66" t="s">
        <v>653</v>
      </c>
      <c r="C66">
        <v>79</v>
      </c>
      <c r="D66" t="s">
        <v>361</v>
      </c>
      <c r="E66" t="s">
        <v>157</v>
      </c>
      <c r="F66" t="s">
        <v>430</v>
      </c>
      <c r="G66" t="s">
        <v>452</v>
      </c>
      <c r="H66" t="s">
        <v>144</v>
      </c>
      <c r="I66" t="s">
        <v>57</v>
      </c>
      <c r="J66" t="s">
        <v>524</v>
      </c>
      <c r="K66">
        <v>4</v>
      </c>
      <c r="L66">
        <v>6</v>
      </c>
      <c r="M66">
        <v>6</v>
      </c>
      <c r="N66">
        <v>1</v>
      </c>
      <c r="O66">
        <v>1</v>
      </c>
      <c r="P66">
        <v>1</v>
      </c>
      <c r="Q66">
        <v>5</v>
      </c>
      <c r="R66">
        <v>0</v>
      </c>
      <c r="S66">
        <v>2</v>
      </c>
      <c r="T66">
        <v>2.2200000000000002</v>
      </c>
      <c r="U66">
        <v>2.75</v>
      </c>
      <c r="V66">
        <v>27</v>
      </c>
      <c r="W66">
        <v>99</v>
      </c>
      <c r="X66">
        <v>69</v>
      </c>
      <c r="Y66">
        <v>23</v>
      </c>
      <c r="Z66">
        <v>13</v>
      </c>
      <c r="AA66">
        <v>10</v>
      </c>
      <c r="AB66">
        <v>9</v>
      </c>
      <c r="AC66">
        <v>5</v>
      </c>
      <c r="AD66">
        <v>1</v>
      </c>
      <c r="AE66">
        <v>0</v>
      </c>
      <c r="AF66">
        <v>60</v>
      </c>
      <c r="AG66">
        <v>0</v>
      </c>
      <c r="AH66">
        <v>0</v>
      </c>
      <c r="AI66">
        <v>0</v>
      </c>
      <c r="AJ66">
        <v>24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0.20499999999999999</v>
      </c>
      <c r="AS66">
        <v>1.01</v>
      </c>
      <c r="AT66" s="2">
        <v>1.1999999999999999E-3</v>
      </c>
      <c r="AU66">
        <v>1.81</v>
      </c>
    </row>
    <row r="67" spans="1:47" x14ac:dyDescent="0.2">
      <c r="A67" t="s">
        <v>160</v>
      </c>
      <c r="B67" t="s">
        <v>653</v>
      </c>
      <c r="C67">
        <v>84</v>
      </c>
      <c r="D67" t="s">
        <v>363</v>
      </c>
      <c r="E67" t="s">
        <v>157</v>
      </c>
      <c r="F67" t="s">
        <v>50</v>
      </c>
      <c r="G67" t="s">
        <v>409</v>
      </c>
      <c r="H67" t="s">
        <v>386</v>
      </c>
      <c r="I67" t="s">
        <v>57</v>
      </c>
      <c r="J67" t="s">
        <v>525</v>
      </c>
      <c r="K67">
        <v>5</v>
      </c>
      <c r="L67">
        <v>6</v>
      </c>
      <c r="M67">
        <v>9</v>
      </c>
      <c r="N67">
        <v>4</v>
      </c>
      <c r="O67">
        <v>4</v>
      </c>
      <c r="P67">
        <v>1</v>
      </c>
      <c r="Q67">
        <v>2</v>
      </c>
      <c r="R67">
        <v>1</v>
      </c>
      <c r="S67">
        <v>0</v>
      </c>
      <c r="T67">
        <v>2.97</v>
      </c>
      <c r="U67">
        <v>3.23</v>
      </c>
      <c r="V67">
        <v>26</v>
      </c>
      <c r="W67">
        <v>95</v>
      </c>
      <c r="X67">
        <v>65</v>
      </c>
      <c r="Y67">
        <v>15</v>
      </c>
      <c r="Z67">
        <v>12</v>
      </c>
      <c r="AA67">
        <v>7</v>
      </c>
      <c r="AB67">
        <v>16</v>
      </c>
      <c r="AC67">
        <v>7</v>
      </c>
      <c r="AD67">
        <v>0</v>
      </c>
      <c r="AE67">
        <v>0</v>
      </c>
      <c r="AF67">
        <v>39</v>
      </c>
      <c r="AG67">
        <v>1</v>
      </c>
      <c r="AH67">
        <v>1</v>
      </c>
      <c r="AI67">
        <v>0</v>
      </c>
      <c r="AJ67">
        <v>25</v>
      </c>
      <c r="AK67">
        <v>3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0.8</v>
      </c>
      <c r="AR67">
        <v>-0.13300000000000001</v>
      </c>
      <c r="AS67">
        <v>0.56999999999999995</v>
      </c>
      <c r="AT67" s="2">
        <v>-5.9999999999999995E-4</v>
      </c>
      <c r="AU67">
        <v>-0.93</v>
      </c>
    </row>
    <row r="68" spans="1:47" x14ac:dyDescent="0.2">
      <c r="A68" t="s">
        <v>160</v>
      </c>
      <c r="B68" t="s">
        <v>653</v>
      </c>
      <c r="C68">
        <v>88</v>
      </c>
      <c r="D68" t="s">
        <v>320</v>
      </c>
      <c r="E68" t="s">
        <v>158</v>
      </c>
      <c r="F68" t="s">
        <v>69</v>
      </c>
      <c r="G68" t="s">
        <v>411</v>
      </c>
      <c r="H68" t="s">
        <v>206</v>
      </c>
      <c r="I68" t="s">
        <v>57</v>
      </c>
      <c r="J68" t="s">
        <v>658</v>
      </c>
      <c r="K68">
        <v>4</v>
      </c>
      <c r="L68">
        <v>6</v>
      </c>
      <c r="M68">
        <v>8</v>
      </c>
      <c r="N68">
        <v>4</v>
      </c>
      <c r="O68">
        <v>4</v>
      </c>
      <c r="P68">
        <v>1</v>
      </c>
      <c r="Q68">
        <v>7</v>
      </c>
      <c r="R68">
        <v>1</v>
      </c>
      <c r="S68">
        <v>0</v>
      </c>
      <c r="T68">
        <v>3.47</v>
      </c>
      <c r="U68">
        <v>3.27</v>
      </c>
      <c r="V68">
        <v>27</v>
      </c>
      <c r="W68">
        <v>98</v>
      </c>
      <c r="X68">
        <v>71</v>
      </c>
      <c r="Y68">
        <v>21</v>
      </c>
      <c r="Z68">
        <v>7</v>
      </c>
      <c r="AA68">
        <v>8</v>
      </c>
      <c r="AB68">
        <v>11</v>
      </c>
      <c r="AC68">
        <v>6</v>
      </c>
      <c r="AD68">
        <v>1</v>
      </c>
      <c r="AE68">
        <v>0</v>
      </c>
      <c r="AF68">
        <v>46</v>
      </c>
      <c r="AG68">
        <v>0</v>
      </c>
      <c r="AH68">
        <v>0</v>
      </c>
      <c r="AI68">
        <v>0</v>
      </c>
      <c r="AJ68">
        <v>26</v>
      </c>
      <c r="AK68">
        <v>2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0.72</v>
      </c>
      <c r="AR68">
        <v>-0.105</v>
      </c>
      <c r="AS68">
        <v>0.43</v>
      </c>
      <c r="AT68" s="2">
        <v>-4.0000000000000002E-4</v>
      </c>
      <c r="AU68">
        <v>-0.84</v>
      </c>
    </row>
    <row r="69" spans="1:47" x14ac:dyDescent="0.2">
      <c r="A69" t="s">
        <v>160</v>
      </c>
      <c r="B69" t="s">
        <v>653</v>
      </c>
      <c r="C69">
        <v>93</v>
      </c>
      <c r="D69" t="s">
        <v>321</v>
      </c>
      <c r="E69" t="s">
        <v>158</v>
      </c>
      <c r="F69" t="s">
        <v>227</v>
      </c>
      <c r="G69" t="s">
        <v>410</v>
      </c>
      <c r="H69" t="s">
        <v>199</v>
      </c>
      <c r="I69" t="s">
        <v>85</v>
      </c>
      <c r="J69" t="s">
        <v>661</v>
      </c>
      <c r="K69">
        <v>4</v>
      </c>
      <c r="L69">
        <v>7</v>
      </c>
      <c r="M69">
        <v>5</v>
      </c>
      <c r="N69">
        <v>4</v>
      </c>
      <c r="O69">
        <v>3</v>
      </c>
      <c r="P69">
        <v>2</v>
      </c>
      <c r="Q69">
        <v>6</v>
      </c>
      <c r="R69">
        <v>0</v>
      </c>
      <c r="S69">
        <v>0</v>
      </c>
      <c r="T69">
        <v>3.53</v>
      </c>
      <c r="U69">
        <v>3.11</v>
      </c>
      <c r="V69">
        <v>27</v>
      </c>
      <c r="W69">
        <v>99</v>
      </c>
      <c r="X69">
        <v>64</v>
      </c>
      <c r="Y69">
        <v>21</v>
      </c>
      <c r="Z69">
        <v>11</v>
      </c>
      <c r="AA69">
        <v>12</v>
      </c>
      <c r="AB69">
        <v>7</v>
      </c>
      <c r="AC69">
        <v>2</v>
      </c>
      <c r="AD69">
        <v>0</v>
      </c>
      <c r="AE69">
        <v>0</v>
      </c>
      <c r="AF69">
        <v>57</v>
      </c>
      <c r="AG69">
        <v>0</v>
      </c>
      <c r="AH69">
        <v>0</v>
      </c>
      <c r="AI69">
        <v>0</v>
      </c>
      <c r="AJ69">
        <v>24</v>
      </c>
      <c r="AK69">
        <v>3</v>
      </c>
      <c r="AL69">
        <v>0</v>
      </c>
      <c r="AM69">
        <v>0</v>
      </c>
      <c r="AN69">
        <v>1</v>
      </c>
      <c r="AO69">
        <v>1</v>
      </c>
      <c r="AP69">
        <v>0</v>
      </c>
      <c r="AQ69">
        <v>0.91</v>
      </c>
      <c r="AR69">
        <v>3.2000000000000001E-2</v>
      </c>
      <c r="AS69">
        <v>0.71</v>
      </c>
      <c r="AT69" s="2">
        <v>2.0000000000000001E-4</v>
      </c>
      <c r="AU69">
        <v>0.06</v>
      </c>
    </row>
    <row r="70" spans="1:47" x14ac:dyDescent="0.2">
      <c r="A70" t="s">
        <v>160</v>
      </c>
      <c r="B70" t="s">
        <v>653</v>
      </c>
      <c r="C70">
        <v>100</v>
      </c>
      <c r="D70" t="s">
        <v>113</v>
      </c>
      <c r="E70" t="s">
        <v>158</v>
      </c>
      <c r="F70" t="s">
        <v>431</v>
      </c>
      <c r="G70" t="s">
        <v>452</v>
      </c>
      <c r="H70" t="s">
        <v>434</v>
      </c>
      <c r="I70" t="s">
        <v>429</v>
      </c>
      <c r="J70" t="s">
        <v>662</v>
      </c>
      <c r="K70">
        <v>10</v>
      </c>
      <c r="L70">
        <v>1.2</v>
      </c>
      <c r="M70">
        <v>7</v>
      </c>
      <c r="N70">
        <v>7</v>
      </c>
      <c r="O70">
        <v>7</v>
      </c>
      <c r="P70">
        <v>0</v>
      </c>
      <c r="Q70">
        <v>2</v>
      </c>
      <c r="R70">
        <v>2</v>
      </c>
      <c r="S70">
        <v>0</v>
      </c>
      <c r="T70">
        <v>4.8</v>
      </c>
      <c r="U70">
        <v>3.6</v>
      </c>
      <c r="V70">
        <v>12</v>
      </c>
      <c r="W70">
        <v>54</v>
      </c>
      <c r="X70">
        <v>36</v>
      </c>
      <c r="Y70">
        <v>6</v>
      </c>
      <c r="Z70">
        <v>5</v>
      </c>
      <c r="AA70">
        <v>2</v>
      </c>
      <c r="AB70">
        <v>8</v>
      </c>
      <c r="AC70">
        <v>3</v>
      </c>
      <c r="AD70">
        <v>0</v>
      </c>
      <c r="AE70">
        <v>0</v>
      </c>
      <c r="AF70">
        <v>15</v>
      </c>
      <c r="AG70">
        <v>0</v>
      </c>
      <c r="AH70">
        <v>0</v>
      </c>
      <c r="AI70">
        <v>0</v>
      </c>
      <c r="AJ70">
        <v>12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0.92</v>
      </c>
      <c r="AR70">
        <v>-0.45900000000000002</v>
      </c>
      <c r="AS70">
        <v>0.56999999999999995</v>
      </c>
      <c r="AT70" s="2">
        <v>-1.6999999999999999E-3</v>
      </c>
      <c r="AU70">
        <v>-6.06</v>
      </c>
    </row>
    <row r="71" spans="1:47" x14ac:dyDescent="0.2">
      <c r="A71" t="s">
        <v>160</v>
      </c>
      <c r="B71" t="s">
        <v>653</v>
      </c>
      <c r="C71">
        <v>105</v>
      </c>
      <c r="D71" t="s">
        <v>202</v>
      </c>
      <c r="E71" t="s">
        <v>157</v>
      </c>
      <c r="F71" t="s">
        <v>77</v>
      </c>
      <c r="G71" t="s">
        <v>409</v>
      </c>
      <c r="H71" t="s">
        <v>174</v>
      </c>
      <c r="I71" t="s">
        <v>66</v>
      </c>
      <c r="K71">
        <v>5</v>
      </c>
      <c r="L71">
        <v>6.1</v>
      </c>
      <c r="M71">
        <v>7</v>
      </c>
      <c r="N71">
        <v>4</v>
      </c>
      <c r="O71">
        <v>4</v>
      </c>
      <c r="P71">
        <v>2</v>
      </c>
      <c r="Q71">
        <v>7</v>
      </c>
      <c r="R71">
        <v>0</v>
      </c>
      <c r="S71">
        <v>0</v>
      </c>
      <c r="T71">
        <v>4.91</v>
      </c>
      <c r="U71">
        <v>3.39</v>
      </c>
      <c r="V71">
        <v>27</v>
      </c>
      <c r="W71">
        <v>95</v>
      </c>
      <c r="X71">
        <v>67</v>
      </c>
      <c r="Y71">
        <v>22</v>
      </c>
      <c r="Z71">
        <v>10</v>
      </c>
      <c r="AA71">
        <v>6</v>
      </c>
      <c r="AB71">
        <v>11</v>
      </c>
      <c r="AC71">
        <v>6</v>
      </c>
      <c r="AD71">
        <v>3</v>
      </c>
      <c r="AE71">
        <v>1</v>
      </c>
      <c r="AF71">
        <v>48</v>
      </c>
      <c r="AG71">
        <v>0</v>
      </c>
      <c r="AH71">
        <v>0</v>
      </c>
      <c r="AI71">
        <v>0</v>
      </c>
      <c r="AJ71">
        <v>24</v>
      </c>
      <c r="AK71">
        <v>1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1.39</v>
      </c>
      <c r="AR71">
        <v>-0.17799999999999999</v>
      </c>
      <c r="AS71">
        <v>1.32</v>
      </c>
      <c r="AT71" s="2">
        <v>-1E-3</v>
      </c>
      <c r="AU71">
        <v>-0.92</v>
      </c>
    </row>
    <row r="72" spans="1:47" x14ac:dyDescent="0.2">
      <c r="A72" t="s">
        <v>160</v>
      </c>
      <c r="B72" t="s">
        <v>653</v>
      </c>
      <c r="C72">
        <v>110</v>
      </c>
      <c r="D72" t="s">
        <v>483</v>
      </c>
      <c r="E72" t="s">
        <v>158</v>
      </c>
      <c r="F72" t="s">
        <v>64</v>
      </c>
      <c r="G72" t="s">
        <v>411</v>
      </c>
      <c r="H72" t="s">
        <v>97</v>
      </c>
      <c r="I72" t="s">
        <v>57</v>
      </c>
      <c r="J72" t="s">
        <v>584</v>
      </c>
      <c r="K72">
        <v>5</v>
      </c>
      <c r="L72">
        <v>5.2</v>
      </c>
      <c r="M72">
        <v>7</v>
      </c>
      <c r="N72">
        <v>2</v>
      </c>
      <c r="O72">
        <v>2</v>
      </c>
      <c r="P72">
        <v>1</v>
      </c>
      <c r="Q72">
        <v>7</v>
      </c>
      <c r="R72">
        <v>0</v>
      </c>
      <c r="S72">
        <v>0</v>
      </c>
      <c r="T72">
        <v>4.74</v>
      </c>
      <c r="U72">
        <v>3.18</v>
      </c>
      <c r="V72">
        <v>25</v>
      </c>
      <c r="W72">
        <v>94</v>
      </c>
      <c r="X72">
        <v>62</v>
      </c>
      <c r="Y72">
        <v>19</v>
      </c>
      <c r="Z72">
        <v>6</v>
      </c>
      <c r="AA72">
        <v>5</v>
      </c>
      <c r="AB72">
        <v>12</v>
      </c>
      <c r="AC72">
        <v>6</v>
      </c>
      <c r="AD72">
        <v>0</v>
      </c>
      <c r="AE72">
        <v>0</v>
      </c>
      <c r="AF72">
        <v>53</v>
      </c>
      <c r="AG72">
        <v>0</v>
      </c>
      <c r="AH72">
        <v>0</v>
      </c>
      <c r="AI72">
        <v>0</v>
      </c>
      <c r="AJ72">
        <v>24</v>
      </c>
      <c r="AK72">
        <v>2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0.98</v>
      </c>
      <c r="AR72">
        <v>0.10299999999999999</v>
      </c>
      <c r="AS72">
        <v>0.44</v>
      </c>
      <c r="AT72" s="2">
        <v>2.9999999999999997E-4</v>
      </c>
      <c r="AU72">
        <v>0.92</v>
      </c>
    </row>
    <row r="73" spans="1:47" x14ac:dyDescent="0.2">
      <c r="A73" t="s">
        <v>160</v>
      </c>
      <c r="B73" t="s">
        <v>653</v>
      </c>
      <c r="C73">
        <v>115</v>
      </c>
      <c r="D73" t="s">
        <v>324</v>
      </c>
      <c r="E73" t="s">
        <v>157</v>
      </c>
      <c r="F73" t="s">
        <v>59</v>
      </c>
      <c r="G73" t="s">
        <v>409</v>
      </c>
      <c r="H73" t="s">
        <v>163</v>
      </c>
      <c r="I73" t="s">
        <v>66</v>
      </c>
      <c r="K73">
        <v>4</v>
      </c>
      <c r="L73">
        <v>6.2</v>
      </c>
      <c r="M73">
        <v>3</v>
      </c>
      <c r="N73">
        <v>0</v>
      </c>
      <c r="O73">
        <v>0</v>
      </c>
      <c r="P73">
        <v>2</v>
      </c>
      <c r="Q73">
        <v>8</v>
      </c>
      <c r="R73">
        <v>0</v>
      </c>
      <c r="S73">
        <v>0</v>
      </c>
      <c r="T73">
        <v>4.24</v>
      </c>
      <c r="U73">
        <v>3.02</v>
      </c>
      <c r="V73">
        <v>25</v>
      </c>
      <c r="W73">
        <v>106</v>
      </c>
      <c r="X73">
        <v>74</v>
      </c>
      <c r="Y73">
        <v>20</v>
      </c>
      <c r="Z73">
        <v>20</v>
      </c>
      <c r="AA73">
        <v>10</v>
      </c>
      <c r="AB73">
        <v>5</v>
      </c>
      <c r="AC73">
        <v>1</v>
      </c>
      <c r="AD73">
        <v>0</v>
      </c>
      <c r="AE73">
        <v>0</v>
      </c>
      <c r="AF73">
        <v>74</v>
      </c>
      <c r="AG73">
        <v>0</v>
      </c>
      <c r="AH73">
        <v>0</v>
      </c>
      <c r="AI73">
        <v>0</v>
      </c>
      <c r="AJ73">
        <v>23</v>
      </c>
      <c r="AK73">
        <v>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0.99</v>
      </c>
      <c r="AR73">
        <v>0.42199999999999999</v>
      </c>
      <c r="AS73">
        <v>0.25</v>
      </c>
      <c r="AT73" s="2">
        <v>5.9999999999999995E-4</v>
      </c>
      <c r="AU73">
        <v>3.4</v>
      </c>
    </row>
    <row r="74" spans="1:47" x14ac:dyDescent="0.2">
      <c r="A74" t="s">
        <v>160</v>
      </c>
      <c r="B74" t="s">
        <v>653</v>
      </c>
      <c r="C74">
        <v>120</v>
      </c>
      <c r="D74" t="s">
        <v>484</v>
      </c>
      <c r="E74" t="s">
        <v>157</v>
      </c>
      <c r="F74" t="s">
        <v>55</v>
      </c>
      <c r="G74" t="s">
        <v>452</v>
      </c>
      <c r="H74" t="s">
        <v>97</v>
      </c>
      <c r="I74" t="s">
        <v>52</v>
      </c>
      <c r="K74">
        <v>4</v>
      </c>
      <c r="L74">
        <v>4.0999999999999996</v>
      </c>
      <c r="M74">
        <v>7</v>
      </c>
      <c r="N74">
        <v>3</v>
      </c>
      <c r="O74">
        <v>3</v>
      </c>
      <c r="P74">
        <v>2</v>
      </c>
      <c r="Q74">
        <v>5</v>
      </c>
      <c r="R74">
        <v>1</v>
      </c>
      <c r="S74">
        <v>0</v>
      </c>
      <c r="T74">
        <v>4.37</v>
      </c>
      <c r="U74">
        <v>3.16</v>
      </c>
      <c r="V74">
        <v>22</v>
      </c>
      <c r="W74">
        <v>90</v>
      </c>
      <c r="X74">
        <v>52</v>
      </c>
      <c r="Y74">
        <v>14</v>
      </c>
      <c r="Z74">
        <v>6</v>
      </c>
      <c r="AA74">
        <v>3</v>
      </c>
      <c r="AB74">
        <v>12</v>
      </c>
      <c r="AC74">
        <v>7</v>
      </c>
      <c r="AD74">
        <v>1</v>
      </c>
      <c r="AE74">
        <v>0</v>
      </c>
      <c r="AF74">
        <v>40</v>
      </c>
      <c r="AG74">
        <v>0</v>
      </c>
      <c r="AH74">
        <v>0</v>
      </c>
      <c r="AI74">
        <v>0</v>
      </c>
      <c r="AJ74">
        <v>20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0.89</v>
      </c>
      <c r="AR74">
        <v>-0.13600000000000001</v>
      </c>
      <c r="AS74">
        <v>0.16</v>
      </c>
      <c r="AT74" s="2">
        <v>-1E-4</v>
      </c>
      <c r="AU74">
        <v>-1.44</v>
      </c>
    </row>
    <row r="75" spans="1:47" x14ac:dyDescent="0.2">
      <c r="A75" t="s">
        <v>160</v>
      </c>
      <c r="B75" t="s">
        <v>653</v>
      </c>
      <c r="C75">
        <v>125</v>
      </c>
      <c r="D75" t="s">
        <v>486</v>
      </c>
      <c r="E75" t="s">
        <v>157</v>
      </c>
      <c r="F75" t="s">
        <v>102</v>
      </c>
      <c r="G75" t="s">
        <v>410</v>
      </c>
      <c r="H75" t="s">
        <v>89</v>
      </c>
      <c r="I75" t="s">
        <v>66</v>
      </c>
      <c r="J75" t="s">
        <v>585</v>
      </c>
      <c r="K75">
        <v>5</v>
      </c>
      <c r="L75">
        <v>6.1</v>
      </c>
      <c r="M75">
        <v>5</v>
      </c>
      <c r="N75">
        <v>3</v>
      </c>
      <c r="O75">
        <v>3</v>
      </c>
      <c r="P75">
        <v>0</v>
      </c>
      <c r="Q75">
        <v>5</v>
      </c>
      <c r="R75">
        <v>0</v>
      </c>
      <c r="S75">
        <v>0</v>
      </c>
      <c r="T75">
        <v>4.3600000000000003</v>
      </c>
      <c r="U75">
        <v>3.03</v>
      </c>
      <c r="V75">
        <v>23</v>
      </c>
      <c r="W75">
        <v>82</v>
      </c>
      <c r="X75">
        <v>56</v>
      </c>
      <c r="Y75">
        <v>21</v>
      </c>
      <c r="Z75">
        <v>6</v>
      </c>
      <c r="AA75">
        <v>10</v>
      </c>
      <c r="AB75">
        <v>8</v>
      </c>
      <c r="AC75">
        <v>3</v>
      </c>
      <c r="AD75">
        <v>1</v>
      </c>
      <c r="AE75">
        <v>0</v>
      </c>
      <c r="AF75">
        <v>56</v>
      </c>
      <c r="AG75">
        <v>0</v>
      </c>
      <c r="AH75">
        <v>0</v>
      </c>
      <c r="AI75">
        <v>0</v>
      </c>
      <c r="AJ75">
        <v>22</v>
      </c>
      <c r="AK75">
        <v>3</v>
      </c>
      <c r="AL75">
        <v>0</v>
      </c>
      <c r="AM75">
        <v>0</v>
      </c>
      <c r="AN75">
        <v>1</v>
      </c>
      <c r="AO75">
        <v>1</v>
      </c>
      <c r="AP75">
        <v>0</v>
      </c>
      <c r="AQ75">
        <v>0.9</v>
      </c>
      <c r="AR75">
        <v>0.20399999999999999</v>
      </c>
      <c r="AS75">
        <v>0.13</v>
      </c>
      <c r="AT75" s="2">
        <v>2.0000000000000001E-4</v>
      </c>
      <c r="AU75">
        <v>0.75</v>
      </c>
    </row>
    <row r="76" spans="1:47" x14ac:dyDescent="0.2">
      <c r="A76" t="s">
        <v>160</v>
      </c>
      <c r="B76" t="s">
        <v>653</v>
      </c>
      <c r="C76">
        <v>130</v>
      </c>
      <c r="D76" t="s">
        <v>134</v>
      </c>
      <c r="E76" t="s">
        <v>157</v>
      </c>
      <c r="F76" t="s">
        <v>50</v>
      </c>
      <c r="G76" t="s">
        <v>409</v>
      </c>
      <c r="H76" t="s">
        <v>678</v>
      </c>
      <c r="I76" t="s">
        <v>57</v>
      </c>
      <c r="J76" t="s">
        <v>535</v>
      </c>
      <c r="K76">
        <v>4</v>
      </c>
      <c r="L76">
        <v>5.0999999999999996</v>
      </c>
      <c r="M76">
        <v>6</v>
      </c>
      <c r="N76">
        <v>4</v>
      </c>
      <c r="O76">
        <v>4</v>
      </c>
      <c r="P76">
        <v>0</v>
      </c>
      <c r="Q76">
        <v>7</v>
      </c>
      <c r="R76">
        <v>3</v>
      </c>
      <c r="S76">
        <v>0</v>
      </c>
      <c r="T76">
        <v>4.5199999999999996</v>
      </c>
      <c r="U76">
        <v>3.35</v>
      </c>
      <c r="V76">
        <v>22</v>
      </c>
      <c r="W76">
        <v>84</v>
      </c>
      <c r="X76">
        <v>59</v>
      </c>
      <c r="Y76">
        <v>18</v>
      </c>
      <c r="Z76">
        <v>14</v>
      </c>
      <c r="AA76">
        <v>6</v>
      </c>
      <c r="AB76">
        <v>9</v>
      </c>
      <c r="AC76">
        <v>4</v>
      </c>
      <c r="AD76">
        <v>0</v>
      </c>
      <c r="AE76">
        <v>0</v>
      </c>
      <c r="AF76">
        <v>47</v>
      </c>
      <c r="AG76">
        <v>0</v>
      </c>
      <c r="AH76">
        <v>0</v>
      </c>
      <c r="AI76">
        <v>0</v>
      </c>
      <c r="AJ76">
        <v>22</v>
      </c>
      <c r="AK76">
        <v>2</v>
      </c>
      <c r="AL76">
        <v>0</v>
      </c>
      <c r="AM76">
        <v>0</v>
      </c>
      <c r="AN76">
        <v>1</v>
      </c>
      <c r="AO76">
        <v>0</v>
      </c>
      <c r="AP76">
        <v>1</v>
      </c>
      <c r="AQ76">
        <v>0.84</v>
      </c>
      <c r="AR76">
        <v>-8.9999999999999993E-3</v>
      </c>
      <c r="AS76">
        <v>0.1</v>
      </c>
      <c r="AT76" s="2">
        <v>0</v>
      </c>
      <c r="AU76">
        <v>-1.2</v>
      </c>
    </row>
    <row r="77" spans="1:47" x14ac:dyDescent="0.2">
      <c r="A77" t="s">
        <v>160</v>
      </c>
      <c r="B77" t="s">
        <v>653</v>
      </c>
      <c r="C77">
        <v>135</v>
      </c>
      <c r="D77" t="s">
        <v>137</v>
      </c>
      <c r="E77" t="s">
        <v>158</v>
      </c>
      <c r="F77" t="s">
        <v>117</v>
      </c>
      <c r="G77" t="s">
        <v>410</v>
      </c>
      <c r="H77" t="s">
        <v>404</v>
      </c>
      <c r="I77" t="s">
        <v>57</v>
      </c>
      <c r="J77" t="s">
        <v>679</v>
      </c>
      <c r="K77">
        <v>5</v>
      </c>
      <c r="L77">
        <v>5.0999999999999996</v>
      </c>
      <c r="M77">
        <v>9</v>
      </c>
      <c r="N77">
        <v>4</v>
      </c>
      <c r="O77">
        <v>4</v>
      </c>
      <c r="P77">
        <v>0</v>
      </c>
      <c r="Q77">
        <v>4</v>
      </c>
      <c r="R77">
        <v>0</v>
      </c>
      <c r="S77">
        <v>0</v>
      </c>
      <c r="T77">
        <v>4.66</v>
      </c>
      <c r="U77">
        <v>3.24</v>
      </c>
      <c r="V77">
        <v>22</v>
      </c>
      <c r="W77">
        <v>81</v>
      </c>
      <c r="X77">
        <v>56</v>
      </c>
      <c r="Y77">
        <v>13</v>
      </c>
      <c r="Z77">
        <v>10</v>
      </c>
      <c r="AA77">
        <v>5</v>
      </c>
      <c r="AB77">
        <v>13</v>
      </c>
      <c r="AC77">
        <v>11</v>
      </c>
      <c r="AD77">
        <v>1</v>
      </c>
      <c r="AE77">
        <v>0</v>
      </c>
      <c r="AF77">
        <v>38</v>
      </c>
      <c r="AG77">
        <v>0</v>
      </c>
      <c r="AH77">
        <v>1</v>
      </c>
      <c r="AI77">
        <v>0</v>
      </c>
      <c r="AJ77">
        <v>22</v>
      </c>
      <c r="AK77">
        <v>6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1.1200000000000001</v>
      </c>
      <c r="AR77">
        <v>-0.18</v>
      </c>
      <c r="AS77">
        <v>0.14000000000000001</v>
      </c>
      <c r="AT77" s="2">
        <v>-1E-4</v>
      </c>
      <c r="AU77">
        <v>-0.54</v>
      </c>
    </row>
    <row r="78" spans="1:47" x14ac:dyDescent="0.2">
      <c r="A78" t="s">
        <v>160</v>
      </c>
      <c r="B78" t="s">
        <v>653</v>
      </c>
      <c r="C78">
        <v>140</v>
      </c>
      <c r="D78" t="s">
        <v>139</v>
      </c>
      <c r="E78" t="s">
        <v>157</v>
      </c>
      <c r="F78" t="s">
        <v>72</v>
      </c>
      <c r="G78" t="s">
        <v>410</v>
      </c>
      <c r="H78" t="s">
        <v>680</v>
      </c>
      <c r="I78" t="s">
        <v>66</v>
      </c>
      <c r="J78" t="s">
        <v>604</v>
      </c>
      <c r="K78">
        <v>4</v>
      </c>
      <c r="L78">
        <v>6.1</v>
      </c>
      <c r="M78">
        <v>7</v>
      </c>
      <c r="N78">
        <v>4</v>
      </c>
      <c r="O78">
        <v>3</v>
      </c>
      <c r="P78">
        <v>1</v>
      </c>
      <c r="Q78">
        <v>6</v>
      </c>
      <c r="R78">
        <v>0</v>
      </c>
      <c r="S78">
        <v>0</v>
      </c>
      <c r="T78">
        <v>4.63</v>
      </c>
      <c r="U78">
        <v>3.14</v>
      </c>
      <c r="V78">
        <v>27</v>
      </c>
      <c r="W78">
        <v>89</v>
      </c>
      <c r="X78">
        <v>62</v>
      </c>
      <c r="Y78">
        <v>20</v>
      </c>
      <c r="Z78">
        <v>12</v>
      </c>
      <c r="AA78">
        <v>12</v>
      </c>
      <c r="AB78">
        <v>8</v>
      </c>
      <c r="AC78">
        <v>5</v>
      </c>
      <c r="AD78">
        <v>0</v>
      </c>
      <c r="AE78">
        <v>0</v>
      </c>
      <c r="AF78">
        <v>50</v>
      </c>
      <c r="AG78">
        <v>0</v>
      </c>
      <c r="AH78">
        <v>0</v>
      </c>
      <c r="AI78">
        <v>0</v>
      </c>
      <c r="AJ78">
        <v>26</v>
      </c>
      <c r="AK78">
        <v>3</v>
      </c>
      <c r="AL78">
        <v>0</v>
      </c>
      <c r="AM78">
        <v>0</v>
      </c>
      <c r="AN78">
        <v>1</v>
      </c>
      <c r="AO78">
        <v>0</v>
      </c>
      <c r="AP78">
        <v>1</v>
      </c>
      <c r="AQ78">
        <v>1.33</v>
      </c>
      <c r="AR78">
        <v>-0.14499999999999999</v>
      </c>
      <c r="AS78">
        <v>0.15</v>
      </c>
      <c r="AT78" s="2">
        <v>-1E-4</v>
      </c>
      <c r="AU78">
        <v>-1.02</v>
      </c>
    </row>
    <row r="79" spans="1:47" x14ac:dyDescent="0.2">
      <c r="A79" t="s">
        <v>160</v>
      </c>
      <c r="B79" t="s">
        <v>653</v>
      </c>
      <c r="C79">
        <v>145</v>
      </c>
      <c r="D79" t="s">
        <v>141</v>
      </c>
      <c r="E79" t="s">
        <v>157</v>
      </c>
      <c r="F79" t="s">
        <v>117</v>
      </c>
      <c r="G79" t="s">
        <v>410</v>
      </c>
      <c r="H79" t="s">
        <v>364</v>
      </c>
      <c r="I79" t="s">
        <v>66</v>
      </c>
      <c r="J79" t="s">
        <v>605</v>
      </c>
      <c r="K79">
        <v>4</v>
      </c>
      <c r="L79">
        <v>6.2</v>
      </c>
      <c r="M79">
        <v>3</v>
      </c>
      <c r="N79">
        <v>0</v>
      </c>
      <c r="O79">
        <v>0</v>
      </c>
      <c r="P79">
        <v>3</v>
      </c>
      <c r="Q79">
        <v>11</v>
      </c>
      <c r="R79">
        <v>0</v>
      </c>
      <c r="S79">
        <v>0</v>
      </c>
      <c r="T79">
        <v>4.32</v>
      </c>
      <c r="U79">
        <v>3.01</v>
      </c>
      <c r="V79">
        <v>26</v>
      </c>
      <c r="W79">
        <v>100</v>
      </c>
      <c r="X79">
        <v>63</v>
      </c>
      <c r="Y79">
        <v>25</v>
      </c>
      <c r="Z79">
        <v>13</v>
      </c>
      <c r="AA79">
        <v>5</v>
      </c>
      <c r="AB79">
        <v>7</v>
      </c>
      <c r="AC79">
        <v>4</v>
      </c>
      <c r="AD79">
        <v>0</v>
      </c>
      <c r="AE79">
        <v>0</v>
      </c>
      <c r="AF79">
        <v>76</v>
      </c>
      <c r="AG79">
        <v>1</v>
      </c>
      <c r="AH79">
        <v>0</v>
      </c>
      <c r="AI79">
        <v>0</v>
      </c>
      <c r="AJ79">
        <v>23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1.19</v>
      </c>
      <c r="AR79">
        <v>0.36799999999999999</v>
      </c>
      <c r="AS79">
        <v>0.16</v>
      </c>
      <c r="AT79" s="2">
        <v>2.9999999999999997E-4</v>
      </c>
      <c r="AU79">
        <v>3.03</v>
      </c>
    </row>
    <row r="80" spans="1:47" x14ac:dyDescent="0.2">
      <c r="A80" t="s">
        <v>160</v>
      </c>
      <c r="B80" t="s">
        <v>653</v>
      </c>
      <c r="C80">
        <v>149</v>
      </c>
      <c r="D80" t="s">
        <v>388</v>
      </c>
      <c r="E80" t="s">
        <v>158</v>
      </c>
      <c r="F80" t="s">
        <v>80</v>
      </c>
      <c r="G80" t="s">
        <v>409</v>
      </c>
      <c r="H80" t="s">
        <v>203</v>
      </c>
      <c r="I80" t="s">
        <v>57</v>
      </c>
      <c r="J80" t="s">
        <v>541</v>
      </c>
      <c r="K80">
        <v>4</v>
      </c>
      <c r="L80">
        <v>6</v>
      </c>
      <c r="M80">
        <v>9</v>
      </c>
      <c r="N80">
        <v>5</v>
      </c>
      <c r="O80">
        <v>5</v>
      </c>
      <c r="P80">
        <v>0</v>
      </c>
      <c r="Q80">
        <v>4</v>
      </c>
      <c r="R80">
        <v>1</v>
      </c>
      <c r="S80">
        <v>0</v>
      </c>
      <c r="T80">
        <v>4.5</v>
      </c>
      <c r="U80">
        <v>3.06</v>
      </c>
      <c r="V80">
        <v>27</v>
      </c>
      <c r="W80">
        <v>93</v>
      </c>
      <c r="X80">
        <v>69</v>
      </c>
      <c r="Y80">
        <v>19</v>
      </c>
      <c r="Z80">
        <v>8</v>
      </c>
      <c r="AA80">
        <v>11</v>
      </c>
      <c r="AB80">
        <v>12</v>
      </c>
      <c r="AC80">
        <v>6</v>
      </c>
      <c r="AD80">
        <v>1</v>
      </c>
      <c r="AE80">
        <v>0</v>
      </c>
      <c r="AF80">
        <v>38</v>
      </c>
      <c r="AG80">
        <v>2</v>
      </c>
      <c r="AH80">
        <v>0</v>
      </c>
      <c r="AI80">
        <v>0</v>
      </c>
      <c r="AJ80">
        <v>26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1.1299999999999999</v>
      </c>
      <c r="AR80">
        <v>-0.29599999999999999</v>
      </c>
      <c r="AS80">
        <v>0.12</v>
      </c>
      <c r="AT80" s="2">
        <v>-2.0000000000000001E-4</v>
      </c>
      <c r="AU80">
        <v>-1.84</v>
      </c>
    </row>
    <row r="81" spans="1:47" x14ac:dyDescent="0.2">
      <c r="A81" t="s">
        <v>160</v>
      </c>
      <c r="B81" t="s">
        <v>653</v>
      </c>
      <c r="C81">
        <v>158</v>
      </c>
      <c r="D81" t="s">
        <v>494</v>
      </c>
      <c r="E81" t="s">
        <v>157</v>
      </c>
      <c r="F81" t="s">
        <v>59</v>
      </c>
      <c r="G81" t="s">
        <v>409</v>
      </c>
      <c r="H81" t="s">
        <v>681</v>
      </c>
      <c r="I81" t="s">
        <v>57</v>
      </c>
      <c r="J81" t="s">
        <v>269</v>
      </c>
      <c r="K81">
        <v>4</v>
      </c>
      <c r="L81">
        <v>6</v>
      </c>
      <c r="M81">
        <v>2</v>
      </c>
      <c r="N81">
        <v>0</v>
      </c>
      <c r="O81">
        <v>0</v>
      </c>
      <c r="P81">
        <v>2</v>
      </c>
      <c r="Q81">
        <v>9</v>
      </c>
      <c r="R81">
        <v>0</v>
      </c>
      <c r="S81">
        <v>0</v>
      </c>
      <c r="T81">
        <v>4.55</v>
      </c>
      <c r="U81">
        <v>3.23</v>
      </c>
      <c r="V81">
        <v>22</v>
      </c>
      <c r="W81">
        <v>90</v>
      </c>
      <c r="X81">
        <v>59</v>
      </c>
      <c r="Y81">
        <v>17</v>
      </c>
      <c r="Z81">
        <v>15</v>
      </c>
      <c r="AA81">
        <v>7</v>
      </c>
      <c r="AB81">
        <v>4</v>
      </c>
      <c r="AC81">
        <v>1</v>
      </c>
      <c r="AD81">
        <v>1</v>
      </c>
      <c r="AE81">
        <v>0</v>
      </c>
      <c r="AF81">
        <v>75</v>
      </c>
      <c r="AG81">
        <v>0</v>
      </c>
      <c r="AH81">
        <v>0</v>
      </c>
      <c r="AI81">
        <v>0</v>
      </c>
      <c r="AJ81">
        <v>20</v>
      </c>
      <c r="AK81">
        <v>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0.46</v>
      </c>
      <c r="AR81">
        <v>0.20200000000000001</v>
      </c>
      <c r="AS81">
        <v>0.06</v>
      </c>
      <c r="AT81" s="2">
        <v>2.0000000000000001E-4</v>
      </c>
      <c r="AU81">
        <v>3.01</v>
      </c>
    </row>
    <row r="82" spans="1:47" x14ac:dyDescent="0.2">
      <c r="A82" t="s">
        <v>626</v>
      </c>
      <c r="H82" t="s">
        <v>682</v>
      </c>
      <c r="J82" t="s">
        <v>683</v>
      </c>
      <c r="K82">
        <v>4.3</v>
      </c>
      <c r="L82">
        <v>114.2</v>
      </c>
      <c r="M82">
        <v>130</v>
      </c>
      <c r="N82">
        <v>60</v>
      </c>
      <c r="O82">
        <v>58</v>
      </c>
      <c r="P82">
        <v>23</v>
      </c>
      <c r="Q82">
        <v>118</v>
      </c>
      <c r="R82">
        <v>13</v>
      </c>
      <c r="S82">
        <v>2</v>
      </c>
      <c r="T82">
        <v>4.55</v>
      </c>
      <c r="U82">
        <v>3.23</v>
      </c>
      <c r="V82">
        <v>485</v>
      </c>
      <c r="W82">
        <v>1805</v>
      </c>
      <c r="X82" s="3">
        <v>0.67</v>
      </c>
      <c r="Y82" s="3">
        <v>0.2</v>
      </c>
      <c r="Z82" s="3">
        <v>0.11</v>
      </c>
      <c r="AA82">
        <v>0.86</v>
      </c>
      <c r="AC82" s="3">
        <v>0.26</v>
      </c>
      <c r="AD82" s="3">
        <v>0.04</v>
      </c>
      <c r="AE82">
        <v>1</v>
      </c>
      <c r="AF82">
        <v>52</v>
      </c>
      <c r="AG82">
        <v>4</v>
      </c>
      <c r="AH82">
        <v>2</v>
      </c>
      <c r="AI82">
        <v>0</v>
      </c>
      <c r="AJ82">
        <v>456</v>
      </c>
      <c r="AK82">
        <v>40</v>
      </c>
      <c r="AL82">
        <v>2</v>
      </c>
      <c r="AM82">
        <v>0</v>
      </c>
      <c r="AN82">
        <v>9</v>
      </c>
      <c r="AO82">
        <v>4</v>
      </c>
      <c r="AP82">
        <v>3</v>
      </c>
      <c r="AQ82">
        <v>0.98</v>
      </c>
      <c r="AR82">
        <v>-1E-3</v>
      </c>
      <c r="AS82">
        <v>0.56999999999999995</v>
      </c>
      <c r="AT82" s="2">
        <v>4.4999999999999997E-3</v>
      </c>
      <c r="AU82">
        <v>-0.57999999999999996</v>
      </c>
    </row>
    <row r="84" spans="1:47" x14ac:dyDescent="0.2">
      <c r="A84" t="s">
        <v>593</v>
      </c>
      <c r="B84" t="s">
        <v>653</v>
      </c>
      <c r="C84">
        <v>4</v>
      </c>
      <c r="D84" t="s">
        <v>684</v>
      </c>
      <c r="E84" t="s">
        <v>157</v>
      </c>
      <c r="F84" t="s">
        <v>64</v>
      </c>
      <c r="G84" t="s">
        <v>411</v>
      </c>
      <c r="H84" t="s">
        <v>466</v>
      </c>
      <c r="I84" t="s">
        <v>57</v>
      </c>
      <c r="J84" t="s">
        <v>61</v>
      </c>
      <c r="K84">
        <v>99</v>
      </c>
      <c r="L84">
        <v>5.0999999999999996</v>
      </c>
      <c r="M84">
        <v>4</v>
      </c>
      <c r="N84">
        <v>0</v>
      </c>
      <c r="O84">
        <v>0</v>
      </c>
      <c r="P84">
        <v>2</v>
      </c>
      <c r="Q84">
        <v>5</v>
      </c>
      <c r="R84">
        <v>0</v>
      </c>
      <c r="S84">
        <v>0</v>
      </c>
      <c r="T84">
        <v>0</v>
      </c>
      <c r="U84">
        <v>2.41</v>
      </c>
      <c r="V84">
        <v>22</v>
      </c>
      <c r="W84">
        <v>97</v>
      </c>
      <c r="X84">
        <v>65</v>
      </c>
      <c r="Y84">
        <v>19</v>
      </c>
      <c r="Z84">
        <v>9</v>
      </c>
      <c r="AA84">
        <v>6</v>
      </c>
      <c r="AB84">
        <v>9</v>
      </c>
      <c r="AC84">
        <v>3</v>
      </c>
      <c r="AD84">
        <v>2</v>
      </c>
      <c r="AE84">
        <v>0</v>
      </c>
      <c r="AF84">
        <v>63</v>
      </c>
      <c r="AG84">
        <v>0</v>
      </c>
      <c r="AH84">
        <v>0</v>
      </c>
      <c r="AI84">
        <v>0</v>
      </c>
      <c r="AJ84">
        <v>20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0.71</v>
      </c>
      <c r="AR84">
        <v>0.22600000000000001</v>
      </c>
      <c r="AS84">
        <v>0.66</v>
      </c>
      <c r="AT84" s="2">
        <v>1.2999999999999999E-3</v>
      </c>
      <c r="AU84">
        <v>2.74</v>
      </c>
    </row>
    <row r="85" spans="1:47" x14ac:dyDescent="0.2">
      <c r="A85" t="s">
        <v>593</v>
      </c>
      <c r="B85" t="s">
        <v>653</v>
      </c>
      <c r="C85">
        <v>9</v>
      </c>
      <c r="D85" t="s">
        <v>685</v>
      </c>
      <c r="E85" t="s">
        <v>158</v>
      </c>
      <c r="F85" t="s">
        <v>50</v>
      </c>
      <c r="G85" t="s">
        <v>409</v>
      </c>
      <c r="H85" t="s">
        <v>70</v>
      </c>
      <c r="I85" t="s">
        <v>85</v>
      </c>
      <c r="K85">
        <v>5</v>
      </c>
      <c r="L85">
        <v>7.1</v>
      </c>
      <c r="M85">
        <v>10</v>
      </c>
      <c r="N85">
        <v>1</v>
      </c>
      <c r="O85">
        <v>1</v>
      </c>
      <c r="P85">
        <v>2</v>
      </c>
      <c r="Q85">
        <v>4</v>
      </c>
      <c r="R85">
        <v>0</v>
      </c>
      <c r="S85">
        <v>0</v>
      </c>
      <c r="T85">
        <v>0.71</v>
      </c>
      <c r="U85">
        <v>2.69</v>
      </c>
      <c r="V85">
        <v>29</v>
      </c>
      <c r="W85">
        <v>110</v>
      </c>
      <c r="X85">
        <v>73</v>
      </c>
      <c r="Y85">
        <v>21</v>
      </c>
      <c r="Z85">
        <v>9</v>
      </c>
      <c r="AA85">
        <v>12</v>
      </c>
      <c r="AB85">
        <v>11</v>
      </c>
      <c r="AC85">
        <v>4</v>
      </c>
      <c r="AD85">
        <v>2</v>
      </c>
      <c r="AE85">
        <v>0</v>
      </c>
      <c r="AF85">
        <v>56</v>
      </c>
      <c r="AG85">
        <v>0</v>
      </c>
      <c r="AH85">
        <v>1</v>
      </c>
      <c r="AI85">
        <v>0</v>
      </c>
      <c r="AJ85">
        <v>27</v>
      </c>
      <c r="AK85">
        <v>1</v>
      </c>
      <c r="AL85">
        <v>1</v>
      </c>
      <c r="AM85">
        <v>0</v>
      </c>
      <c r="AN85">
        <v>2</v>
      </c>
      <c r="AO85">
        <v>0</v>
      </c>
      <c r="AP85">
        <v>0</v>
      </c>
      <c r="AQ85">
        <v>1.1200000000000001</v>
      </c>
      <c r="AR85">
        <v>0.27700000000000002</v>
      </c>
      <c r="AS85">
        <v>1.1399999999999999</v>
      </c>
      <c r="AT85" s="2">
        <v>1.6999999999999999E-3</v>
      </c>
      <c r="AU85">
        <v>2.94</v>
      </c>
    </row>
    <row r="86" spans="1:47" x14ac:dyDescent="0.2">
      <c r="A86" t="s">
        <v>593</v>
      </c>
      <c r="B86" t="s">
        <v>653</v>
      </c>
      <c r="C86">
        <v>14</v>
      </c>
      <c r="D86" t="s">
        <v>346</v>
      </c>
      <c r="E86" t="s">
        <v>158</v>
      </c>
      <c r="F86" t="s">
        <v>72</v>
      </c>
      <c r="G86" t="s">
        <v>410</v>
      </c>
      <c r="H86" t="s">
        <v>554</v>
      </c>
      <c r="I86" t="s">
        <v>74</v>
      </c>
      <c r="K86">
        <v>4</v>
      </c>
      <c r="L86">
        <v>4</v>
      </c>
      <c r="M86">
        <v>3</v>
      </c>
      <c r="N86">
        <v>4</v>
      </c>
      <c r="O86">
        <v>4</v>
      </c>
      <c r="P86">
        <v>2</v>
      </c>
      <c r="Q86">
        <v>5</v>
      </c>
      <c r="R86">
        <v>1</v>
      </c>
      <c r="S86">
        <v>0</v>
      </c>
      <c r="T86">
        <v>2.7</v>
      </c>
      <c r="U86">
        <v>3.34</v>
      </c>
      <c r="V86">
        <v>17</v>
      </c>
      <c r="W86">
        <v>82</v>
      </c>
      <c r="X86">
        <v>48</v>
      </c>
      <c r="Y86">
        <v>16</v>
      </c>
      <c r="Z86">
        <v>9</v>
      </c>
      <c r="AA86">
        <v>5</v>
      </c>
      <c r="AB86">
        <v>5</v>
      </c>
      <c r="AC86">
        <v>2</v>
      </c>
      <c r="AD86">
        <v>0</v>
      </c>
      <c r="AE86">
        <v>0</v>
      </c>
      <c r="AF86">
        <v>43</v>
      </c>
      <c r="AG86">
        <v>0</v>
      </c>
      <c r="AH86">
        <v>0</v>
      </c>
      <c r="AI86">
        <v>0</v>
      </c>
      <c r="AJ86">
        <v>15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0.78</v>
      </c>
      <c r="AR86">
        <v>-0.17699999999999999</v>
      </c>
      <c r="AS86">
        <v>0.88</v>
      </c>
      <c r="AT86" s="2">
        <v>-1.1999999999999999E-3</v>
      </c>
      <c r="AU86">
        <v>-1.89</v>
      </c>
    </row>
    <row r="87" spans="1:47" x14ac:dyDescent="0.2">
      <c r="A87" t="s">
        <v>593</v>
      </c>
      <c r="B87" t="s">
        <v>653</v>
      </c>
      <c r="C87">
        <v>18</v>
      </c>
      <c r="D87" t="s">
        <v>168</v>
      </c>
      <c r="E87" t="s">
        <v>157</v>
      </c>
      <c r="F87" t="s">
        <v>88</v>
      </c>
      <c r="G87" t="s">
        <v>410</v>
      </c>
      <c r="H87" t="s">
        <v>94</v>
      </c>
      <c r="I87" t="s">
        <v>564</v>
      </c>
      <c r="J87" t="s">
        <v>523</v>
      </c>
      <c r="K87">
        <v>7</v>
      </c>
      <c r="L87">
        <v>9</v>
      </c>
      <c r="M87">
        <v>2</v>
      </c>
      <c r="N87">
        <v>0</v>
      </c>
      <c r="O87">
        <v>0</v>
      </c>
      <c r="P87">
        <v>2</v>
      </c>
      <c r="Q87">
        <v>3</v>
      </c>
      <c r="R87">
        <v>0</v>
      </c>
      <c r="S87">
        <v>0</v>
      </c>
      <c r="T87">
        <v>1.75</v>
      </c>
      <c r="U87">
        <v>3.28</v>
      </c>
      <c r="V87">
        <v>31</v>
      </c>
      <c r="W87">
        <v>107</v>
      </c>
      <c r="X87">
        <v>70</v>
      </c>
      <c r="Y87">
        <v>14</v>
      </c>
      <c r="Z87">
        <v>12</v>
      </c>
      <c r="AA87">
        <v>12</v>
      </c>
      <c r="AB87">
        <v>14</v>
      </c>
      <c r="AC87">
        <v>3</v>
      </c>
      <c r="AD87">
        <v>2</v>
      </c>
      <c r="AE87">
        <v>0</v>
      </c>
      <c r="AF87">
        <v>84</v>
      </c>
      <c r="AG87">
        <v>0</v>
      </c>
      <c r="AH87">
        <v>0</v>
      </c>
      <c r="AI87">
        <v>0</v>
      </c>
      <c r="AJ87">
        <v>29</v>
      </c>
      <c r="AK87">
        <v>0</v>
      </c>
      <c r="AL87">
        <v>0</v>
      </c>
      <c r="AM87">
        <v>0</v>
      </c>
      <c r="AN87">
        <v>1</v>
      </c>
      <c r="AO87">
        <v>0</v>
      </c>
      <c r="AP87">
        <v>1</v>
      </c>
      <c r="AQ87">
        <v>0.9</v>
      </c>
      <c r="AR87">
        <v>0.41</v>
      </c>
      <c r="AS87">
        <v>0.99</v>
      </c>
      <c r="AT87" s="2">
        <v>2.7000000000000001E-3</v>
      </c>
      <c r="AU87">
        <v>4.51</v>
      </c>
    </row>
    <row r="88" spans="1:47" x14ac:dyDescent="0.2">
      <c r="A88" t="s">
        <v>593</v>
      </c>
      <c r="B88" t="s">
        <v>653</v>
      </c>
      <c r="C88">
        <v>23</v>
      </c>
      <c r="D88" t="s">
        <v>348</v>
      </c>
      <c r="E88" t="s">
        <v>158</v>
      </c>
      <c r="F88" t="s">
        <v>135</v>
      </c>
      <c r="G88" t="s">
        <v>411</v>
      </c>
      <c r="H88" t="s">
        <v>174</v>
      </c>
      <c r="I88" t="s">
        <v>66</v>
      </c>
      <c r="K88">
        <v>4</v>
      </c>
      <c r="L88">
        <v>6</v>
      </c>
      <c r="M88">
        <v>8</v>
      </c>
      <c r="N88">
        <v>4</v>
      </c>
      <c r="O88">
        <v>4</v>
      </c>
      <c r="P88">
        <v>1</v>
      </c>
      <c r="Q88">
        <v>5</v>
      </c>
      <c r="R88">
        <v>0</v>
      </c>
      <c r="S88">
        <v>0</v>
      </c>
      <c r="T88">
        <v>2.56</v>
      </c>
      <c r="U88">
        <v>3.03</v>
      </c>
      <c r="V88">
        <v>26</v>
      </c>
      <c r="W88">
        <v>88</v>
      </c>
      <c r="X88">
        <v>59</v>
      </c>
      <c r="Y88">
        <v>14</v>
      </c>
      <c r="Z88">
        <v>10</v>
      </c>
      <c r="AA88">
        <v>10</v>
      </c>
      <c r="AB88">
        <v>10</v>
      </c>
      <c r="AC88">
        <v>8</v>
      </c>
      <c r="AD88">
        <v>0</v>
      </c>
      <c r="AE88">
        <v>0</v>
      </c>
      <c r="AF88">
        <v>44</v>
      </c>
      <c r="AG88">
        <v>0</v>
      </c>
      <c r="AH88">
        <v>0</v>
      </c>
      <c r="AI88">
        <v>0</v>
      </c>
      <c r="AJ88">
        <v>25</v>
      </c>
      <c r="AK88">
        <v>2</v>
      </c>
      <c r="AL88">
        <v>1</v>
      </c>
      <c r="AM88">
        <v>0</v>
      </c>
      <c r="AN88">
        <v>1</v>
      </c>
      <c r="AO88">
        <v>0</v>
      </c>
      <c r="AP88">
        <v>0</v>
      </c>
      <c r="AQ88">
        <v>0.59</v>
      </c>
      <c r="AR88">
        <v>-0.189</v>
      </c>
      <c r="AS88">
        <v>0.72</v>
      </c>
      <c r="AT88" s="2">
        <v>-1.4E-3</v>
      </c>
      <c r="AU88">
        <v>-1.23</v>
      </c>
    </row>
    <row r="89" spans="1:47" x14ac:dyDescent="0.2">
      <c r="A89" t="s">
        <v>593</v>
      </c>
      <c r="B89" t="s">
        <v>653</v>
      </c>
      <c r="C89">
        <v>28</v>
      </c>
      <c r="D89" t="s">
        <v>349</v>
      </c>
      <c r="E89" t="s">
        <v>158</v>
      </c>
      <c r="F89" t="s">
        <v>93</v>
      </c>
      <c r="G89" t="s">
        <v>411</v>
      </c>
      <c r="H89" t="s">
        <v>478</v>
      </c>
      <c r="I89" t="s">
        <v>66</v>
      </c>
      <c r="K89">
        <v>4</v>
      </c>
      <c r="L89">
        <v>6.2</v>
      </c>
      <c r="M89">
        <v>7</v>
      </c>
      <c r="N89">
        <v>3</v>
      </c>
      <c r="O89">
        <v>3</v>
      </c>
      <c r="P89">
        <v>1</v>
      </c>
      <c r="Q89">
        <v>7</v>
      </c>
      <c r="R89">
        <v>1</v>
      </c>
      <c r="S89">
        <v>0</v>
      </c>
      <c r="T89">
        <v>2.82</v>
      </c>
      <c r="U89">
        <v>3.11</v>
      </c>
      <c r="V89">
        <v>28</v>
      </c>
      <c r="W89">
        <v>105</v>
      </c>
      <c r="X89">
        <v>71</v>
      </c>
      <c r="Y89">
        <v>22</v>
      </c>
      <c r="Z89">
        <v>13</v>
      </c>
      <c r="AA89">
        <v>8</v>
      </c>
      <c r="AB89">
        <v>12</v>
      </c>
      <c r="AC89">
        <v>8</v>
      </c>
      <c r="AD89">
        <v>0</v>
      </c>
      <c r="AE89">
        <v>0</v>
      </c>
      <c r="AF89">
        <v>54</v>
      </c>
      <c r="AG89">
        <v>1</v>
      </c>
      <c r="AH89">
        <v>0</v>
      </c>
      <c r="AI89">
        <v>0</v>
      </c>
      <c r="AJ89">
        <v>27</v>
      </c>
      <c r="AK89">
        <v>3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0.81</v>
      </c>
      <c r="AR89">
        <v>7.0999999999999994E-2</v>
      </c>
      <c r="AS89">
        <v>1.01</v>
      </c>
      <c r="AT89" s="2">
        <v>5.0000000000000001E-4</v>
      </c>
      <c r="AU89">
        <v>1.45</v>
      </c>
    </row>
    <row r="90" spans="1:47" x14ac:dyDescent="0.2">
      <c r="A90" t="s">
        <v>593</v>
      </c>
      <c r="B90" t="s">
        <v>653</v>
      </c>
      <c r="C90">
        <v>34</v>
      </c>
      <c r="D90" t="s">
        <v>476</v>
      </c>
      <c r="E90" t="s">
        <v>157</v>
      </c>
      <c r="F90" t="s">
        <v>227</v>
      </c>
      <c r="G90" t="s">
        <v>410</v>
      </c>
      <c r="H90" t="s">
        <v>423</v>
      </c>
      <c r="I90" t="s">
        <v>85</v>
      </c>
      <c r="K90">
        <v>4</v>
      </c>
      <c r="L90">
        <v>7.1</v>
      </c>
      <c r="M90">
        <v>1</v>
      </c>
      <c r="N90">
        <v>2</v>
      </c>
      <c r="O90">
        <v>2</v>
      </c>
      <c r="P90">
        <v>4</v>
      </c>
      <c r="Q90">
        <v>10</v>
      </c>
      <c r="R90">
        <v>0</v>
      </c>
      <c r="S90">
        <v>0</v>
      </c>
      <c r="T90">
        <v>2.76</v>
      </c>
      <c r="U90">
        <v>2.94</v>
      </c>
      <c r="V90">
        <v>26</v>
      </c>
      <c r="W90">
        <v>116</v>
      </c>
      <c r="X90">
        <v>72</v>
      </c>
      <c r="Y90">
        <v>22</v>
      </c>
      <c r="Z90">
        <v>19</v>
      </c>
      <c r="AA90">
        <v>8</v>
      </c>
      <c r="AB90">
        <v>4</v>
      </c>
      <c r="AC90">
        <v>0</v>
      </c>
      <c r="AD90">
        <v>2</v>
      </c>
      <c r="AE90">
        <v>0</v>
      </c>
      <c r="AF90">
        <v>74</v>
      </c>
      <c r="AG90">
        <v>0</v>
      </c>
      <c r="AH90">
        <v>0</v>
      </c>
      <c r="AI90">
        <v>1</v>
      </c>
      <c r="AJ90">
        <v>22</v>
      </c>
      <c r="AK90">
        <v>0</v>
      </c>
      <c r="AL90">
        <v>0</v>
      </c>
      <c r="AM90">
        <v>0</v>
      </c>
      <c r="AN90">
        <v>1</v>
      </c>
      <c r="AO90">
        <v>0</v>
      </c>
      <c r="AP90">
        <v>1</v>
      </c>
      <c r="AQ90">
        <v>1.01</v>
      </c>
      <c r="AR90">
        <v>0.41399999999999998</v>
      </c>
      <c r="AS90">
        <v>1.18</v>
      </c>
      <c r="AT90" s="2">
        <v>2.8999999999999998E-3</v>
      </c>
      <c r="AU90">
        <v>3.17</v>
      </c>
    </row>
    <row r="91" spans="1:47" x14ac:dyDescent="0.2">
      <c r="A91" t="s">
        <v>593</v>
      </c>
      <c r="B91" t="s">
        <v>653</v>
      </c>
      <c r="C91">
        <v>38</v>
      </c>
      <c r="D91" t="s">
        <v>421</v>
      </c>
      <c r="E91" t="s">
        <v>158</v>
      </c>
      <c r="F91" t="s">
        <v>50</v>
      </c>
      <c r="G91" t="s">
        <v>409</v>
      </c>
      <c r="H91" t="s">
        <v>575</v>
      </c>
      <c r="I91" t="s">
        <v>85</v>
      </c>
      <c r="J91" t="s">
        <v>524</v>
      </c>
      <c r="K91">
        <v>5</v>
      </c>
      <c r="L91">
        <v>7.2</v>
      </c>
      <c r="M91">
        <v>8</v>
      </c>
      <c r="N91">
        <v>2</v>
      </c>
      <c r="O91">
        <v>2</v>
      </c>
      <c r="P91">
        <v>0</v>
      </c>
      <c r="Q91">
        <v>5</v>
      </c>
      <c r="R91">
        <v>0</v>
      </c>
      <c r="S91">
        <v>0</v>
      </c>
      <c r="T91">
        <v>2.7</v>
      </c>
      <c r="U91">
        <v>2.79</v>
      </c>
      <c r="V91">
        <v>29</v>
      </c>
      <c r="W91">
        <v>115</v>
      </c>
      <c r="X91">
        <v>81</v>
      </c>
      <c r="Y91">
        <v>16</v>
      </c>
      <c r="Z91">
        <v>15</v>
      </c>
      <c r="AA91">
        <v>11</v>
      </c>
      <c r="AB91">
        <v>13</v>
      </c>
      <c r="AC91">
        <v>8</v>
      </c>
      <c r="AD91">
        <v>0</v>
      </c>
      <c r="AE91">
        <v>0</v>
      </c>
      <c r="AF91">
        <v>60</v>
      </c>
      <c r="AG91">
        <v>0</v>
      </c>
      <c r="AH91">
        <v>0</v>
      </c>
      <c r="AI91">
        <v>0</v>
      </c>
      <c r="AJ91">
        <v>29</v>
      </c>
      <c r="AK91">
        <v>3</v>
      </c>
      <c r="AL91">
        <v>0</v>
      </c>
      <c r="AM91">
        <v>0</v>
      </c>
      <c r="AN91">
        <v>1</v>
      </c>
      <c r="AO91">
        <v>0</v>
      </c>
      <c r="AP91">
        <v>0</v>
      </c>
      <c r="AQ91">
        <v>1.1200000000000001</v>
      </c>
      <c r="AR91">
        <v>0.23499999999999999</v>
      </c>
      <c r="AS91">
        <v>1.41</v>
      </c>
      <c r="AT91" s="2">
        <v>1.8E-3</v>
      </c>
      <c r="AU91">
        <v>1.98</v>
      </c>
    </row>
    <row r="92" spans="1:47" x14ac:dyDescent="0.2">
      <c r="A92" t="s">
        <v>593</v>
      </c>
      <c r="B92" t="s">
        <v>653</v>
      </c>
      <c r="C92">
        <v>43</v>
      </c>
      <c r="D92" t="s">
        <v>505</v>
      </c>
      <c r="E92" t="s">
        <v>157</v>
      </c>
      <c r="F92" t="s">
        <v>179</v>
      </c>
      <c r="G92" t="s">
        <v>411</v>
      </c>
      <c r="H92" t="s">
        <v>166</v>
      </c>
      <c r="I92" t="s">
        <v>66</v>
      </c>
      <c r="J92" t="s">
        <v>686</v>
      </c>
      <c r="K92">
        <v>5</v>
      </c>
      <c r="L92">
        <v>6.1</v>
      </c>
      <c r="M92">
        <v>8</v>
      </c>
      <c r="N92">
        <v>3</v>
      </c>
      <c r="O92">
        <v>3</v>
      </c>
      <c r="P92">
        <v>4</v>
      </c>
      <c r="Q92">
        <v>6</v>
      </c>
      <c r="R92">
        <v>1</v>
      </c>
      <c r="S92">
        <v>0</v>
      </c>
      <c r="T92">
        <v>2.87</v>
      </c>
      <c r="U92">
        <v>3.04</v>
      </c>
      <c r="V92">
        <v>27</v>
      </c>
      <c r="W92">
        <v>106</v>
      </c>
      <c r="X92">
        <v>68</v>
      </c>
      <c r="Y92">
        <v>20</v>
      </c>
      <c r="Z92">
        <v>11</v>
      </c>
      <c r="AA92">
        <v>8</v>
      </c>
      <c r="AB92">
        <v>9</v>
      </c>
      <c r="AC92">
        <v>5</v>
      </c>
      <c r="AD92">
        <v>2</v>
      </c>
      <c r="AE92">
        <v>0</v>
      </c>
      <c r="AF92">
        <v>47</v>
      </c>
      <c r="AG92">
        <v>1</v>
      </c>
      <c r="AH92">
        <v>0</v>
      </c>
      <c r="AI92">
        <v>1</v>
      </c>
      <c r="AJ92">
        <v>23</v>
      </c>
      <c r="AK92">
        <v>1</v>
      </c>
      <c r="AL92">
        <v>0</v>
      </c>
      <c r="AM92">
        <v>0</v>
      </c>
      <c r="AN92">
        <v>2</v>
      </c>
      <c r="AO92">
        <v>0</v>
      </c>
      <c r="AP92">
        <v>0</v>
      </c>
      <c r="AQ92">
        <v>1.25</v>
      </c>
      <c r="AR92">
        <v>-0.10100000000000001</v>
      </c>
      <c r="AS92">
        <v>1.46</v>
      </c>
      <c r="AT92" s="2">
        <v>-6.9999999999999999E-4</v>
      </c>
      <c r="AU92">
        <v>0.13</v>
      </c>
    </row>
    <row r="93" spans="1:47" x14ac:dyDescent="0.2">
      <c r="A93" t="s">
        <v>593</v>
      </c>
      <c r="B93" t="s">
        <v>653</v>
      </c>
      <c r="C93">
        <v>48</v>
      </c>
      <c r="D93" t="s">
        <v>178</v>
      </c>
      <c r="E93" t="s">
        <v>158</v>
      </c>
      <c r="F93" t="s">
        <v>179</v>
      </c>
      <c r="G93" t="s">
        <v>411</v>
      </c>
      <c r="H93" t="s">
        <v>107</v>
      </c>
      <c r="I93" t="s">
        <v>57</v>
      </c>
      <c r="J93" t="s">
        <v>555</v>
      </c>
      <c r="K93">
        <v>5</v>
      </c>
      <c r="L93">
        <v>5.0999999999999996</v>
      </c>
      <c r="M93">
        <v>7</v>
      </c>
      <c r="N93">
        <v>5</v>
      </c>
      <c r="O93">
        <v>5</v>
      </c>
      <c r="P93">
        <v>3</v>
      </c>
      <c r="Q93">
        <v>4</v>
      </c>
      <c r="R93">
        <v>1</v>
      </c>
      <c r="S93">
        <v>1</v>
      </c>
      <c r="T93">
        <v>3.32</v>
      </c>
      <c r="U93">
        <v>3.31</v>
      </c>
      <c r="V93">
        <v>24</v>
      </c>
      <c r="W93">
        <v>105</v>
      </c>
      <c r="X93">
        <v>64</v>
      </c>
      <c r="Y93">
        <v>24</v>
      </c>
      <c r="Z93">
        <v>6</v>
      </c>
      <c r="AA93">
        <v>7</v>
      </c>
      <c r="AB93">
        <v>9</v>
      </c>
      <c r="AC93">
        <v>5</v>
      </c>
      <c r="AD93">
        <v>1</v>
      </c>
      <c r="AE93">
        <v>0</v>
      </c>
      <c r="AF93">
        <v>35</v>
      </c>
      <c r="AG93">
        <v>2</v>
      </c>
      <c r="AH93">
        <v>0</v>
      </c>
      <c r="AI93">
        <v>1</v>
      </c>
      <c r="AJ93">
        <v>20</v>
      </c>
      <c r="AK93">
        <v>1</v>
      </c>
      <c r="AL93">
        <v>0</v>
      </c>
      <c r="AM93">
        <v>0</v>
      </c>
      <c r="AN93">
        <v>2</v>
      </c>
      <c r="AO93">
        <v>0</v>
      </c>
      <c r="AP93">
        <v>0</v>
      </c>
      <c r="AQ93">
        <v>1.1299999999999999</v>
      </c>
      <c r="AR93">
        <v>-0.188</v>
      </c>
      <c r="AS93">
        <v>1.37</v>
      </c>
      <c r="AT93" s="2">
        <v>-1.4E-3</v>
      </c>
      <c r="AU93">
        <v>-1.05</v>
      </c>
    </row>
    <row r="94" spans="1:47" x14ac:dyDescent="0.2">
      <c r="A94" t="s">
        <v>593</v>
      </c>
      <c r="B94" t="s">
        <v>653</v>
      </c>
      <c r="C94">
        <v>53</v>
      </c>
      <c r="D94" t="s">
        <v>355</v>
      </c>
      <c r="E94" t="s">
        <v>158</v>
      </c>
      <c r="F94" t="s">
        <v>59</v>
      </c>
      <c r="G94" t="s">
        <v>409</v>
      </c>
      <c r="H94" t="s">
        <v>183</v>
      </c>
      <c r="I94" t="s">
        <v>66</v>
      </c>
      <c r="J94" t="s">
        <v>441</v>
      </c>
      <c r="K94">
        <v>4</v>
      </c>
      <c r="L94">
        <v>6.2</v>
      </c>
      <c r="M94">
        <v>4</v>
      </c>
      <c r="N94">
        <v>1</v>
      </c>
      <c r="O94">
        <v>1</v>
      </c>
      <c r="P94">
        <v>2</v>
      </c>
      <c r="Q94">
        <v>7</v>
      </c>
      <c r="R94">
        <v>0</v>
      </c>
      <c r="S94">
        <v>0</v>
      </c>
      <c r="T94">
        <v>3.14</v>
      </c>
      <c r="U94">
        <v>3.19</v>
      </c>
      <c r="V94">
        <v>25</v>
      </c>
      <c r="W94">
        <v>108</v>
      </c>
      <c r="X94">
        <v>66</v>
      </c>
      <c r="Y94">
        <v>18</v>
      </c>
      <c r="Z94">
        <v>12</v>
      </c>
      <c r="AA94">
        <v>7</v>
      </c>
      <c r="AB94">
        <v>9</v>
      </c>
      <c r="AC94">
        <v>3</v>
      </c>
      <c r="AD94">
        <v>2</v>
      </c>
      <c r="AE94">
        <v>0</v>
      </c>
      <c r="AF94">
        <v>67</v>
      </c>
      <c r="AG94">
        <v>1</v>
      </c>
      <c r="AH94">
        <v>0</v>
      </c>
      <c r="AI94">
        <v>0</v>
      </c>
      <c r="AJ94">
        <v>23</v>
      </c>
      <c r="AK94">
        <v>1</v>
      </c>
      <c r="AL94">
        <v>1</v>
      </c>
      <c r="AM94">
        <v>0</v>
      </c>
      <c r="AN94">
        <v>1</v>
      </c>
      <c r="AO94">
        <v>0</v>
      </c>
      <c r="AP94">
        <v>0</v>
      </c>
      <c r="AQ94">
        <v>0.97</v>
      </c>
      <c r="AR94">
        <v>0.23799999999999999</v>
      </c>
      <c r="AS94">
        <v>1.24</v>
      </c>
      <c r="AT94" s="2">
        <v>1.8E-3</v>
      </c>
      <c r="AU94">
        <v>2.4500000000000002</v>
      </c>
    </row>
    <row r="95" spans="1:47" x14ac:dyDescent="0.2">
      <c r="A95" t="s">
        <v>593</v>
      </c>
      <c r="B95" t="s">
        <v>653</v>
      </c>
      <c r="C95">
        <v>58</v>
      </c>
      <c r="D95" t="s">
        <v>87</v>
      </c>
      <c r="E95" t="s">
        <v>157</v>
      </c>
      <c r="F95" t="s">
        <v>77</v>
      </c>
      <c r="G95" t="s">
        <v>409</v>
      </c>
      <c r="H95" t="s">
        <v>650</v>
      </c>
      <c r="I95" t="s">
        <v>66</v>
      </c>
      <c r="K95">
        <v>4</v>
      </c>
      <c r="L95">
        <v>6</v>
      </c>
      <c r="M95">
        <v>7</v>
      </c>
      <c r="N95">
        <v>4</v>
      </c>
      <c r="O95">
        <v>4</v>
      </c>
      <c r="P95">
        <v>3</v>
      </c>
      <c r="Q95">
        <v>3</v>
      </c>
      <c r="R95">
        <v>2</v>
      </c>
      <c r="S95">
        <v>0</v>
      </c>
      <c r="T95">
        <v>3.36</v>
      </c>
      <c r="U95">
        <v>3.56</v>
      </c>
      <c r="V95">
        <v>28</v>
      </c>
      <c r="W95">
        <v>106</v>
      </c>
      <c r="X95">
        <v>66</v>
      </c>
      <c r="Y95">
        <v>11</v>
      </c>
      <c r="Z95">
        <v>13</v>
      </c>
      <c r="AA95">
        <v>7</v>
      </c>
      <c r="AB95">
        <v>15</v>
      </c>
      <c r="AC95">
        <v>6</v>
      </c>
      <c r="AD95">
        <v>2</v>
      </c>
      <c r="AE95">
        <v>0</v>
      </c>
      <c r="AF95">
        <v>42</v>
      </c>
      <c r="AG95">
        <v>1</v>
      </c>
      <c r="AH95">
        <v>0</v>
      </c>
      <c r="AI95">
        <v>0</v>
      </c>
      <c r="AJ95">
        <v>25</v>
      </c>
      <c r="AK95">
        <v>2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0.8</v>
      </c>
      <c r="AR95">
        <v>-0.247</v>
      </c>
      <c r="AS95">
        <v>1.3</v>
      </c>
      <c r="AT95" s="2">
        <v>-2.3999999999999998E-3</v>
      </c>
      <c r="AU95">
        <v>-0.9</v>
      </c>
    </row>
    <row r="96" spans="1:47" x14ac:dyDescent="0.2">
      <c r="A96" t="s">
        <v>593</v>
      </c>
      <c r="B96" t="s">
        <v>653</v>
      </c>
      <c r="C96">
        <v>62</v>
      </c>
      <c r="D96" t="s">
        <v>402</v>
      </c>
      <c r="E96" t="s">
        <v>157</v>
      </c>
      <c r="F96" t="s">
        <v>80</v>
      </c>
      <c r="G96" t="s">
        <v>409</v>
      </c>
      <c r="H96" t="s">
        <v>81</v>
      </c>
      <c r="I96" t="s">
        <v>66</v>
      </c>
      <c r="K96">
        <v>5</v>
      </c>
      <c r="L96">
        <v>6.2</v>
      </c>
      <c r="M96">
        <v>4</v>
      </c>
      <c r="N96">
        <v>2</v>
      </c>
      <c r="O96">
        <v>2</v>
      </c>
      <c r="P96">
        <v>3</v>
      </c>
      <c r="Q96">
        <v>5</v>
      </c>
      <c r="R96">
        <v>0</v>
      </c>
      <c r="S96">
        <v>0</v>
      </c>
      <c r="T96">
        <v>3.31</v>
      </c>
      <c r="U96">
        <v>3.52</v>
      </c>
      <c r="V96">
        <v>27</v>
      </c>
      <c r="W96">
        <v>104</v>
      </c>
      <c r="X96">
        <v>68</v>
      </c>
      <c r="Y96">
        <v>18</v>
      </c>
      <c r="Z96">
        <v>11</v>
      </c>
      <c r="AA96">
        <v>6</v>
      </c>
      <c r="AB96">
        <v>13</v>
      </c>
      <c r="AC96">
        <v>4</v>
      </c>
      <c r="AD96">
        <v>3</v>
      </c>
      <c r="AE96">
        <v>0</v>
      </c>
      <c r="AF96">
        <v>60</v>
      </c>
      <c r="AG96">
        <v>2</v>
      </c>
      <c r="AH96">
        <v>0</v>
      </c>
      <c r="AI96">
        <v>0</v>
      </c>
      <c r="AJ96">
        <v>24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1.25</v>
      </c>
      <c r="AR96">
        <v>4.2000000000000003E-2</v>
      </c>
      <c r="AS96">
        <v>2.1800000000000002</v>
      </c>
      <c r="AT96" s="2">
        <v>4.0000000000000002E-4</v>
      </c>
      <c r="AU96">
        <v>0.9</v>
      </c>
    </row>
    <row r="97" spans="1:47" x14ac:dyDescent="0.2">
      <c r="A97" t="s">
        <v>593</v>
      </c>
      <c r="B97" t="s">
        <v>653</v>
      </c>
      <c r="C97">
        <v>67</v>
      </c>
      <c r="D97" t="s">
        <v>95</v>
      </c>
      <c r="E97" t="s">
        <v>157</v>
      </c>
      <c r="F97" t="s">
        <v>59</v>
      </c>
      <c r="G97" t="s">
        <v>409</v>
      </c>
      <c r="H97" t="s">
        <v>124</v>
      </c>
      <c r="I97" t="s">
        <v>66</v>
      </c>
      <c r="J97" t="s">
        <v>583</v>
      </c>
      <c r="K97">
        <v>4</v>
      </c>
      <c r="L97">
        <v>7</v>
      </c>
      <c r="M97">
        <v>5</v>
      </c>
      <c r="N97">
        <v>2</v>
      </c>
      <c r="O97">
        <v>1</v>
      </c>
      <c r="P97">
        <v>1</v>
      </c>
      <c r="Q97">
        <v>11</v>
      </c>
      <c r="R97">
        <v>1</v>
      </c>
      <c r="S97">
        <v>0</v>
      </c>
      <c r="T97">
        <v>3.15</v>
      </c>
      <c r="U97">
        <v>3.42</v>
      </c>
      <c r="V97">
        <v>27</v>
      </c>
      <c r="W97">
        <v>100</v>
      </c>
      <c r="X97">
        <v>71</v>
      </c>
      <c r="Y97">
        <v>20</v>
      </c>
      <c r="Z97">
        <v>14</v>
      </c>
      <c r="AA97">
        <v>11</v>
      </c>
      <c r="AB97">
        <v>3</v>
      </c>
      <c r="AC97">
        <v>1</v>
      </c>
      <c r="AD97">
        <v>1</v>
      </c>
      <c r="AE97">
        <v>0</v>
      </c>
      <c r="AF97">
        <v>71</v>
      </c>
      <c r="AG97">
        <v>0</v>
      </c>
      <c r="AH97">
        <v>1</v>
      </c>
      <c r="AI97">
        <v>0</v>
      </c>
      <c r="AJ97">
        <v>25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1.07</v>
      </c>
      <c r="AR97">
        <v>0.222</v>
      </c>
      <c r="AS97">
        <v>1.37</v>
      </c>
      <c r="AT97" s="2">
        <v>1.6999999999999999E-3</v>
      </c>
      <c r="AU97">
        <v>1.51</v>
      </c>
    </row>
    <row r="98" spans="1:47" x14ac:dyDescent="0.2">
      <c r="A98" t="s">
        <v>593</v>
      </c>
      <c r="B98" t="s">
        <v>653</v>
      </c>
      <c r="C98">
        <v>72</v>
      </c>
      <c r="D98" t="s">
        <v>98</v>
      </c>
      <c r="E98" t="s">
        <v>158</v>
      </c>
      <c r="F98" t="s">
        <v>59</v>
      </c>
      <c r="G98" t="s">
        <v>409</v>
      </c>
      <c r="H98" t="s">
        <v>89</v>
      </c>
      <c r="I98" t="s">
        <v>85</v>
      </c>
      <c r="J98" t="s">
        <v>584</v>
      </c>
      <c r="K98">
        <v>4</v>
      </c>
      <c r="L98">
        <v>7.2</v>
      </c>
      <c r="M98">
        <v>5</v>
      </c>
      <c r="N98">
        <v>1</v>
      </c>
      <c r="O98">
        <v>1</v>
      </c>
      <c r="P98">
        <v>2</v>
      </c>
      <c r="Q98">
        <v>10</v>
      </c>
      <c r="R98">
        <v>0</v>
      </c>
      <c r="S98">
        <v>0</v>
      </c>
      <c r="T98">
        <v>3</v>
      </c>
      <c r="U98">
        <v>3.26</v>
      </c>
      <c r="V98">
        <v>31</v>
      </c>
      <c r="W98">
        <v>114</v>
      </c>
      <c r="X98">
        <v>77</v>
      </c>
      <c r="Y98">
        <v>28</v>
      </c>
      <c r="Z98">
        <v>15</v>
      </c>
      <c r="AA98">
        <v>7</v>
      </c>
      <c r="AB98">
        <v>12</v>
      </c>
      <c r="AC98">
        <v>6</v>
      </c>
      <c r="AD98">
        <v>1</v>
      </c>
      <c r="AE98">
        <v>0</v>
      </c>
      <c r="AF98">
        <v>73</v>
      </c>
      <c r="AG98">
        <v>0</v>
      </c>
      <c r="AH98">
        <v>0</v>
      </c>
      <c r="AI98">
        <v>0</v>
      </c>
      <c r="AJ98">
        <v>29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0.71</v>
      </c>
      <c r="AR98">
        <v>0.24</v>
      </c>
      <c r="AS98">
        <v>0.9</v>
      </c>
      <c r="AT98" s="2">
        <v>1.8E-3</v>
      </c>
      <c r="AU98">
        <v>2.76</v>
      </c>
    </row>
    <row r="99" spans="1:47" x14ac:dyDescent="0.2">
      <c r="A99" t="s">
        <v>593</v>
      </c>
      <c r="B99" t="s">
        <v>653</v>
      </c>
      <c r="C99">
        <v>77</v>
      </c>
      <c r="D99" t="s">
        <v>101</v>
      </c>
      <c r="E99" t="s">
        <v>157</v>
      </c>
      <c r="F99" t="s">
        <v>430</v>
      </c>
      <c r="G99" t="s">
        <v>452</v>
      </c>
      <c r="H99" t="s">
        <v>330</v>
      </c>
      <c r="I99" t="s">
        <v>52</v>
      </c>
      <c r="J99" t="s">
        <v>602</v>
      </c>
      <c r="K99">
        <v>5</v>
      </c>
      <c r="L99">
        <v>5</v>
      </c>
      <c r="M99">
        <v>6</v>
      </c>
      <c r="N99">
        <v>2</v>
      </c>
      <c r="O99">
        <v>2</v>
      </c>
      <c r="P99">
        <v>2</v>
      </c>
      <c r="Q99">
        <v>4</v>
      </c>
      <c r="R99">
        <v>0</v>
      </c>
      <c r="S99">
        <v>0</v>
      </c>
      <c r="T99">
        <v>3.03</v>
      </c>
      <c r="U99">
        <v>3.24</v>
      </c>
      <c r="V99">
        <v>22</v>
      </c>
      <c r="W99">
        <v>98</v>
      </c>
      <c r="X99">
        <v>60</v>
      </c>
      <c r="Y99">
        <v>21</v>
      </c>
      <c r="Z99">
        <v>6</v>
      </c>
      <c r="AA99">
        <v>6</v>
      </c>
      <c r="AB99">
        <v>10</v>
      </c>
      <c r="AC99">
        <v>4</v>
      </c>
      <c r="AD99">
        <v>2</v>
      </c>
      <c r="AE99">
        <v>0</v>
      </c>
      <c r="AF99">
        <v>49</v>
      </c>
      <c r="AG99">
        <v>0</v>
      </c>
      <c r="AH99">
        <v>0</v>
      </c>
      <c r="AI99">
        <v>0</v>
      </c>
      <c r="AJ99">
        <v>20</v>
      </c>
      <c r="AK99">
        <v>2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0.92</v>
      </c>
      <c r="AR99">
        <v>-0.03</v>
      </c>
      <c r="AS99">
        <v>0.89</v>
      </c>
      <c r="AT99" s="2">
        <v>-2.0000000000000001E-4</v>
      </c>
      <c r="AU99">
        <v>0.34</v>
      </c>
    </row>
    <row r="100" spans="1:47" x14ac:dyDescent="0.2">
      <c r="A100" t="s">
        <v>593</v>
      </c>
      <c r="B100" t="s">
        <v>653</v>
      </c>
      <c r="C100">
        <v>82</v>
      </c>
      <c r="D100" t="s">
        <v>687</v>
      </c>
      <c r="E100" t="s">
        <v>157</v>
      </c>
      <c r="F100" t="s">
        <v>69</v>
      </c>
      <c r="G100" t="s">
        <v>411</v>
      </c>
      <c r="H100" t="s">
        <v>688</v>
      </c>
      <c r="I100" t="s">
        <v>66</v>
      </c>
      <c r="J100" t="s">
        <v>448</v>
      </c>
      <c r="K100">
        <v>5</v>
      </c>
      <c r="L100">
        <v>6</v>
      </c>
      <c r="M100">
        <v>8</v>
      </c>
      <c r="N100">
        <v>3</v>
      </c>
      <c r="O100">
        <v>3</v>
      </c>
      <c r="P100">
        <v>2</v>
      </c>
      <c r="Q100">
        <v>5</v>
      </c>
      <c r="R100">
        <v>0</v>
      </c>
      <c r="S100">
        <v>1</v>
      </c>
      <c r="T100">
        <v>3.11</v>
      </c>
      <c r="U100">
        <v>3.22</v>
      </c>
      <c r="V100">
        <v>27</v>
      </c>
      <c r="W100">
        <v>106</v>
      </c>
      <c r="X100">
        <v>66</v>
      </c>
      <c r="Y100">
        <v>14</v>
      </c>
      <c r="Z100">
        <v>14</v>
      </c>
      <c r="AA100">
        <v>5</v>
      </c>
      <c r="AB100">
        <v>14</v>
      </c>
      <c r="AC100">
        <v>9</v>
      </c>
      <c r="AD100">
        <v>1</v>
      </c>
      <c r="AE100">
        <v>0</v>
      </c>
      <c r="AF100">
        <v>47</v>
      </c>
      <c r="AG100">
        <v>0</v>
      </c>
      <c r="AH100">
        <v>0</v>
      </c>
      <c r="AI100">
        <v>1</v>
      </c>
      <c r="AJ100">
        <v>24</v>
      </c>
      <c r="AK100">
        <v>2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1.31</v>
      </c>
      <c r="AR100">
        <v>1.4E-2</v>
      </c>
      <c r="AS100">
        <v>1.1000000000000001</v>
      </c>
      <c r="AT100" s="2">
        <v>1E-4</v>
      </c>
      <c r="AU100">
        <v>-0.37</v>
      </c>
    </row>
    <row r="101" spans="1:47" x14ac:dyDescent="0.2">
      <c r="A101" t="s">
        <v>593</v>
      </c>
      <c r="B101" t="s">
        <v>653</v>
      </c>
      <c r="C101">
        <v>89</v>
      </c>
      <c r="D101" t="s">
        <v>365</v>
      </c>
      <c r="E101" t="s">
        <v>158</v>
      </c>
      <c r="F101" t="s">
        <v>55</v>
      </c>
      <c r="G101" t="s">
        <v>452</v>
      </c>
      <c r="H101" t="s">
        <v>650</v>
      </c>
      <c r="I101" t="s">
        <v>66</v>
      </c>
      <c r="J101" t="s">
        <v>689</v>
      </c>
      <c r="K101">
        <v>7</v>
      </c>
      <c r="L101">
        <v>6</v>
      </c>
      <c r="M101">
        <v>7</v>
      </c>
      <c r="N101">
        <v>5</v>
      </c>
      <c r="O101">
        <v>5</v>
      </c>
      <c r="P101">
        <v>3</v>
      </c>
      <c r="Q101">
        <v>11</v>
      </c>
      <c r="R101">
        <v>1</v>
      </c>
      <c r="S101">
        <v>0</v>
      </c>
      <c r="T101">
        <v>3.34</v>
      </c>
      <c r="U101">
        <v>3.22</v>
      </c>
      <c r="V101">
        <v>27</v>
      </c>
      <c r="W101">
        <v>107</v>
      </c>
      <c r="X101">
        <v>71</v>
      </c>
      <c r="Y101">
        <v>12</v>
      </c>
      <c r="Z101">
        <v>18</v>
      </c>
      <c r="AA101">
        <v>2</v>
      </c>
      <c r="AB101">
        <v>11</v>
      </c>
      <c r="AC101">
        <v>7</v>
      </c>
      <c r="AD101">
        <v>1</v>
      </c>
      <c r="AE101">
        <v>0</v>
      </c>
      <c r="AF101">
        <v>46</v>
      </c>
      <c r="AG101">
        <v>0</v>
      </c>
      <c r="AH101">
        <v>1</v>
      </c>
      <c r="AI101">
        <v>0</v>
      </c>
      <c r="AJ101">
        <v>24</v>
      </c>
      <c r="AK101">
        <v>2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0.84</v>
      </c>
      <c r="AR101">
        <v>-0.16</v>
      </c>
      <c r="AS101">
        <v>0.49</v>
      </c>
      <c r="AT101" s="2">
        <v>-5.9999999999999995E-4</v>
      </c>
      <c r="AU101">
        <v>-1.23</v>
      </c>
    </row>
    <row r="102" spans="1:47" x14ac:dyDescent="0.2">
      <c r="A102" t="s">
        <v>593</v>
      </c>
      <c r="B102" t="s">
        <v>653</v>
      </c>
      <c r="C102">
        <v>94</v>
      </c>
      <c r="D102" t="s">
        <v>367</v>
      </c>
      <c r="E102" t="s">
        <v>158</v>
      </c>
      <c r="F102" t="s">
        <v>227</v>
      </c>
      <c r="G102" t="s">
        <v>410</v>
      </c>
      <c r="H102" t="s">
        <v>174</v>
      </c>
      <c r="I102" t="s">
        <v>66</v>
      </c>
      <c r="J102" t="s">
        <v>562</v>
      </c>
      <c r="K102">
        <v>4</v>
      </c>
      <c r="L102">
        <v>6</v>
      </c>
      <c r="M102">
        <v>7</v>
      </c>
      <c r="N102">
        <v>5</v>
      </c>
      <c r="O102">
        <v>4</v>
      </c>
      <c r="P102">
        <v>1</v>
      </c>
      <c r="Q102">
        <v>8</v>
      </c>
      <c r="R102">
        <v>2</v>
      </c>
      <c r="S102">
        <v>0</v>
      </c>
      <c r="T102">
        <v>3.47</v>
      </c>
      <c r="U102">
        <v>3.32</v>
      </c>
      <c r="V102">
        <v>26</v>
      </c>
      <c r="W102">
        <v>97</v>
      </c>
      <c r="X102">
        <v>68</v>
      </c>
      <c r="Y102">
        <v>17</v>
      </c>
      <c r="Z102">
        <v>9</v>
      </c>
      <c r="AA102">
        <v>5</v>
      </c>
      <c r="AB102">
        <v>12</v>
      </c>
      <c r="AC102">
        <v>5</v>
      </c>
      <c r="AD102">
        <v>3</v>
      </c>
      <c r="AE102">
        <v>0</v>
      </c>
      <c r="AF102">
        <v>47</v>
      </c>
      <c r="AG102">
        <v>0</v>
      </c>
      <c r="AH102">
        <v>0</v>
      </c>
      <c r="AI102">
        <v>0</v>
      </c>
      <c r="AJ102">
        <v>25</v>
      </c>
      <c r="AK102">
        <v>2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0.8</v>
      </c>
      <c r="AR102">
        <v>-0.31</v>
      </c>
      <c r="AS102">
        <v>0.59</v>
      </c>
      <c r="AT102" s="2">
        <v>-1.4E-3</v>
      </c>
      <c r="AU102">
        <v>-1.84</v>
      </c>
    </row>
    <row r="103" spans="1:47" x14ac:dyDescent="0.2">
      <c r="A103" t="s">
        <v>593</v>
      </c>
      <c r="B103" t="s">
        <v>653</v>
      </c>
      <c r="C103">
        <v>98</v>
      </c>
      <c r="D103" t="s">
        <v>253</v>
      </c>
      <c r="E103" t="s">
        <v>157</v>
      </c>
      <c r="F103" t="s">
        <v>93</v>
      </c>
      <c r="G103" t="s">
        <v>411</v>
      </c>
      <c r="H103" t="s">
        <v>690</v>
      </c>
      <c r="I103" t="s">
        <v>66</v>
      </c>
      <c r="J103" t="s">
        <v>563</v>
      </c>
      <c r="K103">
        <v>7</v>
      </c>
      <c r="L103">
        <v>6.2</v>
      </c>
      <c r="M103">
        <v>4</v>
      </c>
      <c r="N103">
        <v>2</v>
      </c>
      <c r="O103">
        <v>2</v>
      </c>
      <c r="P103">
        <v>4</v>
      </c>
      <c r="Q103">
        <v>7</v>
      </c>
      <c r="R103">
        <v>0</v>
      </c>
      <c r="S103">
        <v>0</v>
      </c>
      <c r="T103">
        <v>3.43</v>
      </c>
      <c r="U103">
        <v>3.3</v>
      </c>
      <c r="V103">
        <v>27</v>
      </c>
      <c r="W103">
        <v>102</v>
      </c>
      <c r="X103">
        <v>60</v>
      </c>
      <c r="Y103">
        <v>18</v>
      </c>
      <c r="Z103">
        <v>11</v>
      </c>
      <c r="AA103">
        <v>8</v>
      </c>
      <c r="AB103">
        <v>8</v>
      </c>
      <c r="AC103">
        <v>2</v>
      </c>
      <c r="AD103">
        <v>1</v>
      </c>
      <c r="AE103">
        <v>0</v>
      </c>
      <c r="AF103">
        <v>61</v>
      </c>
      <c r="AG103">
        <v>3</v>
      </c>
      <c r="AH103">
        <v>0</v>
      </c>
      <c r="AI103">
        <v>0</v>
      </c>
      <c r="AJ103">
        <v>22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0</v>
      </c>
      <c r="AQ103">
        <v>0.99</v>
      </c>
      <c r="AR103">
        <v>8.1000000000000003E-2</v>
      </c>
      <c r="AS103">
        <v>0.51</v>
      </c>
      <c r="AT103" s="2">
        <v>2.9999999999999997E-4</v>
      </c>
      <c r="AU103">
        <v>1.69</v>
      </c>
    </row>
    <row r="104" spans="1:47" x14ac:dyDescent="0.2">
      <c r="A104" t="s">
        <v>593</v>
      </c>
      <c r="B104" t="s">
        <v>653</v>
      </c>
      <c r="C104">
        <v>103</v>
      </c>
      <c r="D104" t="s">
        <v>369</v>
      </c>
      <c r="E104" t="s">
        <v>157</v>
      </c>
      <c r="F104" t="s">
        <v>80</v>
      </c>
      <c r="G104" t="s">
        <v>409</v>
      </c>
      <c r="H104" t="s">
        <v>233</v>
      </c>
      <c r="I104" t="s">
        <v>52</v>
      </c>
      <c r="J104" t="s">
        <v>370</v>
      </c>
      <c r="K104">
        <v>5</v>
      </c>
      <c r="L104">
        <v>5</v>
      </c>
      <c r="M104">
        <v>5</v>
      </c>
      <c r="N104">
        <v>2</v>
      </c>
      <c r="O104">
        <v>2</v>
      </c>
      <c r="P104">
        <v>1</v>
      </c>
      <c r="Q104">
        <v>8</v>
      </c>
      <c r="R104">
        <v>1</v>
      </c>
      <c r="S104">
        <v>0</v>
      </c>
      <c r="T104">
        <v>3.43</v>
      </c>
      <c r="U104">
        <v>3.29</v>
      </c>
      <c r="V104">
        <v>21</v>
      </c>
      <c r="W104">
        <v>78</v>
      </c>
      <c r="X104">
        <v>54</v>
      </c>
      <c r="Y104">
        <v>10</v>
      </c>
      <c r="Z104">
        <v>16</v>
      </c>
      <c r="AA104">
        <v>2</v>
      </c>
      <c r="AB104">
        <v>10</v>
      </c>
      <c r="AC104">
        <v>6</v>
      </c>
      <c r="AD104">
        <v>2</v>
      </c>
      <c r="AE104">
        <v>0</v>
      </c>
      <c r="AF104">
        <v>56</v>
      </c>
      <c r="AG104">
        <v>1</v>
      </c>
      <c r="AH104">
        <v>0</v>
      </c>
      <c r="AI104">
        <v>0</v>
      </c>
      <c r="AJ104">
        <v>20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</v>
      </c>
      <c r="AR104">
        <v>0.02</v>
      </c>
      <c r="AS104">
        <v>0.72</v>
      </c>
      <c r="AT104" s="2">
        <v>1E-4</v>
      </c>
      <c r="AU104">
        <v>0.64</v>
      </c>
    </row>
    <row r="105" spans="1:47" x14ac:dyDescent="0.2">
      <c r="A105" t="s">
        <v>593</v>
      </c>
      <c r="B105" t="s">
        <v>653</v>
      </c>
      <c r="C105">
        <v>108</v>
      </c>
      <c r="D105" t="s">
        <v>119</v>
      </c>
      <c r="E105" t="s">
        <v>158</v>
      </c>
      <c r="F105" t="s">
        <v>64</v>
      </c>
      <c r="G105" t="s">
        <v>411</v>
      </c>
      <c r="H105" t="s">
        <v>423</v>
      </c>
      <c r="I105" t="s">
        <v>57</v>
      </c>
      <c r="K105">
        <v>5</v>
      </c>
      <c r="L105">
        <v>6</v>
      </c>
      <c r="M105">
        <v>5</v>
      </c>
      <c r="N105">
        <v>3</v>
      </c>
      <c r="O105">
        <v>3</v>
      </c>
      <c r="P105">
        <v>0</v>
      </c>
      <c r="Q105">
        <v>6</v>
      </c>
      <c r="R105">
        <v>2</v>
      </c>
      <c r="S105">
        <v>1</v>
      </c>
      <c r="T105">
        <v>3.48</v>
      </c>
      <c r="U105">
        <v>3.41</v>
      </c>
      <c r="V105">
        <v>24</v>
      </c>
      <c r="W105">
        <v>97</v>
      </c>
      <c r="X105">
        <v>71</v>
      </c>
      <c r="Y105">
        <v>19</v>
      </c>
      <c r="Z105">
        <v>13</v>
      </c>
      <c r="AA105">
        <v>7</v>
      </c>
      <c r="AB105">
        <v>10</v>
      </c>
      <c r="AC105">
        <v>4</v>
      </c>
      <c r="AD105">
        <v>1</v>
      </c>
      <c r="AE105">
        <v>0</v>
      </c>
      <c r="AF105">
        <v>56</v>
      </c>
      <c r="AG105">
        <v>1</v>
      </c>
      <c r="AH105">
        <v>0</v>
      </c>
      <c r="AI105">
        <v>0</v>
      </c>
      <c r="AJ105">
        <v>23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0.91</v>
      </c>
      <c r="AR105">
        <v>5.8999999999999997E-2</v>
      </c>
      <c r="AS105">
        <v>0.34</v>
      </c>
      <c r="AT105" s="2">
        <v>1E-4</v>
      </c>
      <c r="AU105">
        <v>0.16</v>
      </c>
    </row>
    <row r="106" spans="1:47" x14ac:dyDescent="0.2">
      <c r="A106" t="s">
        <v>593</v>
      </c>
      <c r="B106" t="s">
        <v>653</v>
      </c>
      <c r="C106">
        <v>113</v>
      </c>
      <c r="D106" t="s">
        <v>509</v>
      </c>
      <c r="E106" t="s">
        <v>158</v>
      </c>
      <c r="F106" t="s">
        <v>77</v>
      </c>
      <c r="G106" t="s">
        <v>409</v>
      </c>
      <c r="H106" t="s">
        <v>124</v>
      </c>
      <c r="I106" t="s">
        <v>66</v>
      </c>
      <c r="K106">
        <v>4</v>
      </c>
      <c r="L106">
        <v>7</v>
      </c>
      <c r="M106">
        <v>5</v>
      </c>
      <c r="N106">
        <v>1</v>
      </c>
      <c r="O106">
        <v>1</v>
      </c>
      <c r="P106">
        <v>1</v>
      </c>
      <c r="Q106">
        <v>5</v>
      </c>
      <c r="R106">
        <v>0</v>
      </c>
      <c r="S106">
        <v>0</v>
      </c>
      <c r="T106">
        <v>3.38</v>
      </c>
      <c r="U106">
        <v>3.35</v>
      </c>
      <c r="V106">
        <v>26</v>
      </c>
      <c r="W106">
        <v>95</v>
      </c>
      <c r="X106">
        <v>63</v>
      </c>
      <c r="Y106">
        <v>24</v>
      </c>
      <c r="Z106">
        <v>6</v>
      </c>
      <c r="AA106">
        <v>8</v>
      </c>
      <c r="AB106">
        <v>12</v>
      </c>
      <c r="AC106">
        <v>4</v>
      </c>
      <c r="AD106">
        <v>3</v>
      </c>
      <c r="AE106">
        <v>0</v>
      </c>
      <c r="AF106">
        <v>67</v>
      </c>
      <c r="AG106">
        <v>0</v>
      </c>
      <c r="AH106">
        <v>0</v>
      </c>
      <c r="AI106">
        <v>0</v>
      </c>
      <c r="AJ106">
        <v>25</v>
      </c>
      <c r="AK106">
        <v>2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1.22</v>
      </c>
      <c r="AR106">
        <v>0.34699999999999998</v>
      </c>
      <c r="AS106">
        <v>0.95</v>
      </c>
      <c r="AT106" s="2">
        <v>1.6000000000000001E-3</v>
      </c>
      <c r="AU106">
        <v>2.69</v>
      </c>
    </row>
    <row r="107" spans="1:47" x14ac:dyDescent="0.2">
      <c r="A107" t="s">
        <v>593</v>
      </c>
      <c r="B107" t="s">
        <v>653</v>
      </c>
      <c r="C107">
        <v>118</v>
      </c>
      <c r="D107" t="s">
        <v>376</v>
      </c>
      <c r="E107" t="s">
        <v>157</v>
      </c>
      <c r="F107" t="s">
        <v>55</v>
      </c>
      <c r="G107" t="s">
        <v>452</v>
      </c>
      <c r="H107" t="s">
        <v>456</v>
      </c>
      <c r="I107" t="s">
        <v>52</v>
      </c>
      <c r="J107" t="s">
        <v>691</v>
      </c>
      <c r="K107">
        <v>4</v>
      </c>
      <c r="L107">
        <v>5</v>
      </c>
      <c r="M107">
        <v>5</v>
      </c>
      <c r="N107">
        <v>2</v>
      </c>
      <c r="O107">
        <v>2</v>
      </c>
      <c r="P107">
        <v>6</v>
      </c>
      <c r="Q107">
        <v>4</v>
      </c>
      <c r="R107">
        <v>2</v>
      </c>
      <c r="S107">
        <v>0</v>
      </c>
      <c r="T107">
        <v>3.38</v>
      </c>
      <c r="U107">
        <v>3.58</v>
      </c>
      <c r="V107">
        <v>25</v>
      </c>
      <c r="W107">
        <v>101</v>
      </c>
      <c r="X107">
        <v>54</v>
      </c>
      <c r="Y107">
        <v>14</v>
      </c>
      <c r="Z107">
        <v>8</v>
      </c>
      <c r="AA107">
        <v>7</v>
      </c>
      <c r="AB107">
        <v>8</v>
      </c>
      <c r="AC107">
        <v>2</v>
      </c>
      <c r="AD107">
        <v>1</v>
      </c>
      <c r="AE107">
        <v>0</v>
      </c>
      <c r="AF107">
        <v>47</v>
      </c>
      <c r="AG107">
        <v>1</v>
      </c>
      <c r="AH107">
        <v>0</v>
      </c>
      <c r="AI107">
        <v>0</v>
      </c>
      <c r="AJ107">
        <v>19</v>
      </c>
      <c r="AK107">
        <v>1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1.48</v>
      </c>
      <c r="AR107">
        <v>1.7999999999999999E-2</v>
      </c>
      <c r="AS107">
        <v>0.28999999999999998</v>
      </c>
      <c r="AT107" s="2">
        <v>0</v>
      </c>
      <c r="AU107">
        <v>0.47</v>
      </c>
    </row>
    <row r="108" spans="1:47" x14ac:dyDescent="0.2">
      <c r="A108" t="s">
        <v>593</v>
      </c>
      <c r="B108" t="s">
        <v>653</v>
      </c>
      <c r="C108">
        <v>123</v>
      </c>
      <c r="D108" t="s">
        <v>378</v>
      </c>
      <c r="E108" t="s">
        <v>158</v>
      </c>
      <c r="F108" t="s">
        <v>88</v>
      </c>
      <c r="G108" t="s">
        <v>410</v>
      </c>
      <c r="H108" t="s">
        <v>262</v>
      </c>
      <c r="I108" t="s">
        <v>57</v>
      </c>
      <c r="J108" t="s">
        <v>637</v>
      </c>
      <c r="K108">
        <v>5</v>
      </c>
      <c r="L108">
        <v>6</v>
      </c>
      <c r="M108">
        <v>7</v>
      </c>
      <c r="N108">
        <v>0</v>
      </c>
      <c r="O108">
        <v>0</v>
      </c>
      <c r="P108">
        <v>1</v>
      </c>
      <c r="Q108">
        <v>7</v>
      </c>
      <c r="R108">
        <v>0</v>
      </c>
      <c r="S108">
        <v>0</v>
      </c>
      <c r="T108">
        <v>3.25</v>
      </c>
      <c r="U108">
        <v>3.5</v>
      </c>
      <c r="V108">
        <v>24</v>
      </c>
      <c r="W108">
        <v>104</v>
      </c>
      <c r="X108">
        <v>67</v>
      </c>
      <c r="Y108">
        <v>17</v>
      </c>
      <c r="Z108">
        <v>19</v>
      </c>
      <c r="AA108">
        <v>6</v>
      </c>
      <c r="AB108">
        <v>10</v>
      </c>
      <c r="AC108">
        <v>4</v>
      </c>
      <c r="AD108">
        <v>1</v>
      </c>
      <c r="AE108">
        <v>0</v>
      </c>
      <c r="AF108">
        <v>64</v>
      </c>
      <c r="AG108">
        <v>0</v>
      </c>
      <c r="AH108">
        <v>0</v>
      </c>
      <c r="AI108">
        <v>1</v>
      </c>
      <c r="AJ108">
        <v>23</v>
      </c>
      <c r="AK108">
        <v>2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0.97</v>
      </c>
      <c r="AR108">
        <v>0.224</v>
      </c>
      <c r="AS108">
        <v>0.17</v>
      </c>
      <c r="AT108" s="2">
        <v>2.0000000000000001E-4</v>
      </c>
      <c r="AU108">
        <v>3.16</v>
      </c>
    </row>
    <row r="109" spans="1:47" x14ac:dyDescent="0.2">
      <c r="A109" t="s">
        <v>593</v>
      </c>
      <c r="B109" t="s">
        <v>653</v>
      </c>
      <c r="C109">
        <v>128</v>
      </c>
      <c r="D109" t="s">
        <v>265</v>
      </c>
      <c r="E109" t="s">
        <v>157</v>
      </c>
      <c r="F109" t="s">
        <v>50</v>
      </c>
      <c r="G109" t="s">
        <v>409</v>
      </c>
      <c r="H109" t="s">
        <v>174</v>
      </c>
      <c r="I109" t="s">
        <v>57</v>
      </c>
      <c r="K109">
        <v>4</v>
      </c>
      <c r="L109">
        <v>6</v>
      </c>
      <c r="M109">
        <v>4</v>
      </c>
      <c r="N109">
        <v>3</v>
      </c>
      <c r="O109">
        <v>3</v>
      </c>
      <c r="P109">
        <v>2</v>
      </c>
      <c r="Q109">
        <v>8</v>
      </c>
      <c r="R109">
        <v>1</v>
      </c>
      <c r="S109">
        <v>0</v>
      </c>
      <c r="T109">
        <v>3.3</v>
      </c>
      <c r="U109">
        <v>3.5</v>
      </c>
      <c r="V109">
        <v>24</v>
      </c>
      <c r="W109">
        <v>105</v>
      </c>
      <c r="X109">
        <v>64</v>
      </c>
      <c r="Y109">
        <v>18</v>
      </c>
      <c r="Z109">
        <v>10</v>
      </c>
      <c r="AA109">
        <v>2</v>
      </c>
      <c r="AB109">
        <v>12</v>
      </c>
      <c r="AC109">
        <v>5</v>
      </c>
      <c r="AD109">
        <v>2</v>
      </c>
      <c r="AE109">
        <v>0</v>
      </c>
      <c r="AF109">
        <v>58</v>
      </c>
      <c r="AG109">
        <v>0</v>
      </c>
      <c r="AH109">
        <v>0</v>
      </c>
      <c r="AI109">
        <v>0</v>
      </c>
      <c r="AJ109">
        <v>22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0.77</v>
      </c>
      <c r="AR109">
        <v>-2.5000000000000001E-2</v>
      </c>
      <c r="AS109">
        <v>0.13</v>
      </c>
      <c r="AT109" s="2">
        <v>0</v>
      </c>
      <c r="AU109">
        <v>7.0000000000000007E-2</v>
      </c>
    </row>
    <row r="110" spans="1:47" x14ac:dyDescent="0.2">
      <c r="A110" t="s">
        <v>593</v>
      </c>
      <c r="B110" t="s">
        <v>653</v>
      </c>
      <c r="C110">
        <v>133</v>
      </c>
      <c r="D110" t="s">
        <v>268</v>
      </c>
      <c r="E110" t="s">
        <v>158</v>
      </c>
      <c r="F110" t="s">
        <v>77</v>
      </c>
      <c r="G110" t="s">
        <v>409</v>
      </c>
      <c r="H110" t="s">
        <v>100</v>
      </c>
      <c r="I110" t="s">
        <v>66</v>
      </c>
      <c r="J110" t="s">
        <v>692</v>
      </c>
      <c r="K110">
        <v>5</v>
      </c>
      <c r="L110">
        <v>6.2</v>
      </c>
      <c r="M110">
        <v>4</v>
      </c>
      <c r="N110">
        <v>2</v>
      </c>
      <c r="O110">
        <v>0</v>
      </c>
      <c r="P110">
        <v>1</v>
      </c>
      <c r="Q110">
        <v>9</v>
      </c>
      <c r="R110">
        <v>1</v>
      </c>
      <c r="S110">
        <v>0</v>
      </c>
      <c r="T110">
        <v>3.17</v>
      </c>
      <c r="U110">
        <v>3.48</v>
      </c>
      <c r="V110">
        <v>26</v>
      </c>
      <c r="W110">
        <v>114</v>
      </c>
      <c r="X110">
        <v>70</v>
      </c>
      <c r="Y110">
        <v>22</v>
      </c>
      <c r="Z110">
        <v>17</v>
      </c>
      <c r="AA110">
        <v>8</v>
      </c>
      <c r="AB110">
        <v>8</v>
      </c>
      <c r="AC110">
        <v>5</v>
      </c>
      <c r="AD110">
        <v>1</v>
      </c>
      <c r="AE110">
        <v>0</v>
      </c>
      <c r="AF110">
        <v>70</v>
      </c>
      <c r="AG110">
        <v>0</v>
      </c>
      <c r="AH110">
        <v>0</v>
      </c>
      <c r="AI110">
        <v>0</v>
      </c>
      <c r="AJ110">
        <v>25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</v>
      </c>
      <c r="AQ110">
        <v>0.91</v>
      </c>
      <c r="AR110">
        <v>8.5999999999999993E-2</v>
      </c>
      <c r="AS110">
        <v>0.1</v>
      </c>
      <c r="AT110" s="2">
        <v>1E-4</v>
      </c>
      <c r="AU110">
        <v>1.45</v>
      </c>
    </row>
    <row r="111" spans="1:47" x14ac:dyDescent="0.2">
      <c r="A111" t="s">
        <v>593</v>
      </c>
      <c r="B111" t="s">
        <v>653</v>
      </c>
      <c r="C111">
        <v>138</v>
      </c>
      <c r="D111" t="s">
        <v>270</v>
      </c>
      <c r="E111" t="s">
        <v>158</v>
      </c>
      <c r="F111" t="s">
        <v>50</v>
      </c>
      <c r="G111" s="6" t="s">
        <v>409</v>
      </c>
      <c r="H111" t="s">
        <v>414</v>
      </c>
      <c r="I111" t="s">
        <v>57</v>
      </c>
      <c r="J111" t="s">
        <v>693</v>
      </c>
      <c r="K111">
        <v>4</v>
      </c>
      <c r="L111">
        <v>6</v>
      </c>
      <c r="M111">
        <v>3</v>
      </c>
      <c r="N111">
        <v>1</v>
      </c>
      <c r="O111">
        <v>1</v>
      </c>
      <c r="P111">
        <v>1</v>
      </c>
      <c r="Q111">
        <v>10</v>
      </c>
      <c r="R111">
        <v>1</v>
      </c>
      <c r="S111">
        <v>0</v>
      </c>
      <c r="T111">
        <v>3.11</v>
      </c>
      <c r="U111">
        <v>3.44</v>
      </c>
      <c r="V111">
        <v>22</v>
      </c>
      <c r="W111">
        <v>96</v>
      </c>
      <c r="X111">
        <v>65</v>
      </c>
      <c r="Y111">
        <v>23</v>
      </c>
      <c r="Z111">
        <v>15</v>
      </c>
      <c r="AA111">
        <v>5</v>
      </c>
      <c r="AB111">
        <v>6</v>
      </c>
      <c r="AC111">
        <v>5</v>
      </c>
      <c r="AD111">
        <v>0</v>
      </c>
      <c r="AE111">
        <v>0</v>
      </c>
      <c r="AF111">
        <v>71</v>
      </c>
      <c r="AG111">
        <v>0</v>
      </c>
      <c r="AH111">
        <v>0</v>
      </c>
      <c r="AI111">
        <v>0</v>
      </c>
      <c r="AJ111">
        <v>21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0.6</v>
      </c>
      <c r="AR111">
        <v>0.13300000000000001</v>
      </c>
      <c r="AS111">
        <v>0.04</v>
      </c>
      <c r="AT111" s="2">
        <v>1E-4</v>
      </c>
      <c r="AU111">
        <v>2.16</v>
      </c>
    </row>
    <row r="112" spans="1:47" x14ac:dyDescent="0.2">
      <c r="A112" t="s">
        <v>593</v>
      </c>
      <c r="B112" t="s">
        <v>653</v>
      </c>
      <c r="C112">
        <v>143</v>
      </c>
      <c r="D112" t="s">
        <v>271</v>
      </c>
      <c r="E112" t="s">
        <v>157</v>
      </c>
      <c r="F112" t="s">
        <v>72</v>
      </c>
      <c r="G112" t="s">
        <v>410</v>
      </c>
      <c r="H112" t="s">
        <v>622</v>
      </c>
      <c r="I112" t="s">
        <v>57</v>
      </c>
      <c r="J112" t="s">
        <v>694</v>
      </c>
      <c r="K112">
        <v>4</v>
      </c>
      <c r="L112">
        <v>6</v>
      </c>
      <c r="M112">
        <v>4</v>
      </c>
      <c r="N112">
        <v>3</v>
      </c>
      <c r="O112">
        <v>3</v>
      </c>
      <c r="P112">
        <v>2</v>
      </c>
      <c r="Q112">
        <v>9</v>
      </c>
      <c r="R112">
        <v>1</v>
      </c>
      <c r="S112">
        <v>0</v>
      </c>
      <c r="T112">
        <v>3.16</v>
      </c>
      <c r="U112">
        <v>3.44</v>
      </c>
      <c r="V112">
        <v>24</v>
      </c>
      <c r="W112">
        <v>108</v>
      </c>
      <c r="X112">
        <v>69</v>
      </c>
      <c r="Y112">
        <v>17</v>
      </c>
      <c r="Z112">
        <v>19</v>
      </c>
      <c r="AA112">
        <v>6</v>
      </c>
      <c r="AB112">
        <v>7</v>
      </c>
      <c r="AC112">
        <v>3</v>
      </c>
      <c r="AD112">
        <v>2</v>
      </c>
      <c r="AE112">
        <v>0</v>
      </c>
      <c r="AF112">
        <v>59</v>
      </c>
      <c r="AG112">
        <v>1</v>
      </c>
      <c r="AH112">
        <v>0</v>
      </c>
      <c r="AI112">
        <v>0</v>
      </c>
      <c r="AJ112">
        <v>22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0.68</v>
      </c>
      <c r="AR112">
        <v>-8.5000000000000006E-2</v>
      </c>
      <c r="AS112">
        <v>7.0000000000000007E-2</v>
      </c>
      <c r="AT112" s="2">
        <v>-1E-4</v>
      </c>
      <c r="AU112">
        <v>0.01</v>
      </c>
    </row>
    <row r="113" spans="1:47" x14ac:dyDescent="0.2">
      <c r="A113" t="s">
        <v>593</v>
      </c>
      <c r="B113" t="s">
        <v>653</v>
      </c>
      <c r="C113">
        <v>148</v>
      </c>
      <c r="D113" t="s">
        <v>445</v>
      </c>
      <c r="E113" t="s">
        <v>158</v>
      </c>
      <c r="F113" t="s">
        <v>80</v>
      </c>
      <c r="G113" s="6" t="s">
        <v>409</v>
      </c>
      <c r="H113" t="s">
        <v>695</v>
      </c>
      <c r="I113" t="s">
        <v>57</v>
      </c>
      <c r="J113" t="s">
        <v>148</v>
      </c>
      <c r="K113">
        <v>5</v>
      </c>
      <c r="L113">
        <v>6</v>
      </c>
      <c r="M113">
        <v>1</v>
      </c>
      <c r="N113">
        <v>0</v>
      </c>
      <c r="O113">
        <v>0</v>
      </c>
      <c r="P113">
        <v>3</v>
      </c>
      <c r="Q113">
        <v>5</v>
      </c>
      <c r="R113">
        <v>0</v>
      </c>
      <c r="S113">
        <v>0</v>
      </c>
      <c r="T113">
        <v>3.06</v>
      </c>
      <c r="U113">
        <v>3.43</v>
      </c>
      <c r="V113">
        <v>21</v>
      </c>
      <c r="W113">
        <v>91</v>
      </c>
      <c r="X113">
        <v>55</v>
      </c>
      <c r="Y113">
        <v>17</v>
      </c>
      <c r="Z113">
        <v>14</v>
      </c>
      <c r="AA113">
        <v>8</v>
      </c>
      <c r="AB113">
        <v>5</v>
      </c>
      <c r="AC113">
        <v>1</v>
      </c>
      <c r="AD113">
        <v>1</v>
      </c>
      <c r="AE113">
        <v>0</v>
      </c>
      <c r="AF113">
        <v>72</v>
      </c>
      <c r="AG113">
        <v>0</v>
      </c>
      <c r="AH113">
        <v>0</v>
      </c>
      <c r="AI113">
        <v>1</v>
      </c>
      <c r="AJ113">
        <v>18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0.21</v>
      </c>
      <c r="AR113">
        <v>7.5999999999999998E-2</v>
      </c>
      <c r="AS113">
        <v>0.02</v>
      </c>
      <c r="AT113" s="2">
        <v>1E-4</v>
      </c>
      <c r="AU113">
        <v>3.16</v>
      </c>
    </row>
    <row r="114" spans="1:47" x14ac:dyDescent="0.2">
      <c r="A114" t="s">
        <v>593</v>
      </c>
      <c r="B114" t="s">
        <v>653</v>
      </c>
      <c r="C114">
        <v>154</v>
      </c>
      <c r="D114" t="s">
        <v>146</v>
      </c>
      <c r="E114" t="s">
        <v>158</v>
      </c>
      <c r="F114" t="s">
        <v>102</v>
      </c>
      <c r="G114" t="s">
        <v>410</v>
      </c>
      <c r="H114" t="s">
        <v>407</v>
      </c>
      <c r="I114" t="s">
        <v>52</v>
      </c>
      <c r="K114">
        <v>6</v>
      </c>
      <c r="L114">
        <v>5</v>
      </c>
      <c r="M114">
        <v>3</v>
      </c>
      <c r="N114">
        <v>2</v>
      </c>
      <c r="O114">
        <v>2</v>
      </c>
      <c r="P114">
        <v>5</v>
      </c>
      <c r="Q114">
        <v>6</v>
      </c>
      <c r="R114">
        <v>2</v>
      </c>
      <c r="S114">
        <v>1</v>
      </c>
      <c r="T114">
        <v>3.07</v>
      </c>
      <c r="U114">
        <v>3.58</v>
      </c>
      <c r="V114">
        <v>24</v>
      </c>
      <c r="W114">
        <v>103</v>
      </c>
      <c r="X114">
        <v>56</v>
      </c>
      <c r="Y114">
        <v>19</v>
      </c>
      <c r="Z114">
        <v>11</v>
      </c>
      <c r="AA114">
        <v>4</v>
      </c>
      <c r="AB114">
        <v>8</v>
      </c>
      <c r="AC114">
        <v>3</v>
      </c>
      <c r="AD114">
        <v>1</v>
      </c>
      <c r="AE114">
        <v>0</v>
      </c>
      <c r="AF114">
        <v>54</v>
      </c>
      <c r="AG114">
        <v>0</v>
      </c>
      <c r="AH114">
        <v>0</v>
      </c>
      <c r="AI114">
        <v>0</v>
      </c>
      <c r="AJ114">
        <v>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1.1200000000000001</v>
      </c>
      <c r="AR114">
        <v>0.08</v>
      </c>
      <c r="AS114">
        <v>0.1</v>
      </c>
      <c r="AT114" s="2">
        <v>0</v>
      </c>
      <c r="AU114">
        <v>0.64</v>
      </c>
    </row>
    <row r="115" spans="1:47" x14ac:dyDescent="0.2">
      <c r="A115" t="s">
        <v>593</v>
      </c>
      <c r="B115" t="s">
        <v>653</v>
      </c>
      <c r="C115">
        <v>160</v>
      </c>
      <c r="D115" t="s">
        <v>391</v>
      </c>
      <c r="E115" t="s">
        <v>157</v>
      </c>
      <c r="F115" t="s">
        <v>50</v>
      </c>
      <c r="G115" s="6" t="s">
        <v>409</v>
      </c>
      <c r="H115" t="s">
        <v>436</v>
      </c>
      <c r="I115" t="s">
        <v>66</v>
      </c>
      <c r="J115" t="s">
        <v>153</v>
      </c>
      <c r="K115">
        <v>5</v>
      </c>
      <c r="L115">
        <v>6.2</v>
      </c>
      <c r="M115">
        <v>3</v>
      </c>
      <c r="N115">
        <v>1</v>
      </c>
      <c r="O115">
        <v>1</v>
      </c>
      <c r="P115">
        <v>0</v>
      </c>
      <c r="Q115">
        <v>5</v>
      </c>
      <c r="R115">
        <v>0</v>
      </c>
      <c r="S115">
        <v>0</v>
      </c>
      <c r="T115">
        <v>3.02</v>
      </c>
      <c r="U115">
        <v>3.52</v>
      </c>
      <c r="V115">
        <v>23</v>
      </c>
      <c r="W115">
        <v>101</v>
      </c>
      <c r="X115">
        <v>66</v>
      </c>
      <c r="Y115">
        <v>16</v>
      </c>
      <c r="Z115">
        <v>8</v>
      </c>
      <c r="AA115">
        <v>7</v>
      </c>
      <c r="AB115">
        <v>11</v>
      </c>
      <c r="AC115">
        <v>4</v>
      </c>
      <c r="AD115">
        <v>2</v>
      </c>
      <c r="AE115">
        <v>0</v>
      </c>
      <c r="AF115">
        <v>69</v>
      </c>
      <c r="AG115">
        <v>0</v>
      </c>
      <c r="AH115">
        <v>0</v>
      </c>
      <c r="AI115">
        <v>0</v>
      </c>
      <c r="AJ115">
        <v>23</v>
      </c>
      <c r="AK115">
        <v>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0.82</v>
      </c>
      <c r="AR115">
        <v>0.39</v>
      </c>
      <c r="AS115">
        <v>0.14000000000000001</v>
      </c>
      <c r="AT115" s="2">
        <v>4.0000000000000002E-4</v>
      </c>
      <c r="AU115">
        <v>3.25</v>
      </c>
    </row>
    <row r="116" spans="1:47" x14ac:dyDescent="0.2">
      <c r="A116" t="s">
        <v>594</v>
      </c>
      <c r="H116" t="s">
        <v>696</v>
      </c>
      <c r="J116" t="s">
        <v>155</v>
      </c>
      <c r="K116">
        <v>4.8</v>
      </c>
      <c r="L116">
        <v>200</v>
      </c>
      <c r="M116">
        <v>164</v>
      </c>
      <c r="N116">
        <v>71</v>
      </c>
      <c r="O116">
        <v>67</v>
      </c>
      <c r="P116">
        <v>67</v>
      </c>
      <c r="Q116">
        <v>207</v>
      </c>
      <c r="R116">
        <v>21</v>
      </c>
      <c r="S116">
        <v>4</v>
      </c>
      <c r="T116">
        <v>3.02</v>
      </c>
      <c r="U116">
        <v>3.52</v>
      </c>
      <c r="V116">
        <v>810</v>
      </c>
      <c r="W116">
        <v>3266</v>
      </c>
      <c r="X116" s="3">
        <v>0.64</v>
      </c>
      <c r="Y116" s="3">
        <v>0.18</v>
      </c>
      <c r="Z116" s="3">
        <v>0.12</v>
      </c>
      <c r="AA116">
        <v>0.71</v>
      </c>
      <c r="AC116" s="3">
        <v>0.26</v>
      </c>
      <c r="AD116" s="3">
        <v>0.08</v>
      </c>
      <c r="AE116">
        <v>0</v>
      </c>
      <c r="AF116">
        <v>58</v>
      </c>
      <c r="AG116">
        <v>15</v>
      </c>
      <c r="AH116">
        <v>3</v>
      </c>
      <c r="AI116">
        <v>6</v>
      </c>
      <c r="AJ116">
        <v>737</v>
      </c>
      <c r="AK116">
        <v>36</v>
      </c>
      <c r="AL116">
        <v>3</v>
      </c>
      <c r="AM116">
        <v>0</v>
      </c>
      <c r="AN116">
        <v>15</v>
      </c>
      <c r="AO116">
        <v>1</v>
      </c>
      <c r="AP116">
        <v>4</v>
      </c>
      <c r="AQ116">
        <v>0.94</v>
      </c>
      <c r="AR116">
        <v>2.391</v>
      </c>
      <c r="AS116">
        <v>0.8</v>
      </c>
      <c r="AT116" s="2">
        <v>1.0500000000000001E-2</v>
      </c>
      <c r="AU116">
        <v>35.880000000000003</v>
      </c>
    </row>
    <row r="118" spans="1:47" x14ac:dyDescent="0.2">
      <c r="A118" t="s">
        <v>713</v>
      </c>
      <c r="B118" t="s">
        <v>653</v>
      </c>
      <c r="C118">
        <v>1</v>
      </c>
      <c r="D118" t="s">
        <v>697</v>
      </c>
      <c r="E118" t="s">
        <v>157</v>
      </c>
      <c r="F118" t="s">
        <v>135</v>
      </c>
      <c r="G118" t="s">
        <v>411</v>
      </c>
      <c r="H118" t="s">
        <v>233</v>
      </c>
      <c r="I118" t="s">
        <v>698</v>
      </c>
      <c r="J118" t="s">
        <v>167</v>
      </c>
      <c r="K118">
        <v>99</v>
      </c>
      <c r="L118">
        <v>8</v>
      </c>
      <c r="M118">
        <v>6</v>
      </c>
      <c r="N118">
        <v>2</v>
      </c>
      <c r="O118">
        <v>2</v>
      </c>
      <c r="P118">
        <v>1</v>
      </c>
      <c r="Q118">
        <v>8</v>
      </c>
      <c r="R118">
        <v>1</v>
      </c>
      <c r="S118">
        <v>0</v>
      </c>
      <c r="T118">
        <v>2.25</v>
      </c>
      <c r="U118">
        <v>3.16</v>
      </c>
      <c r="V118">
        <v>29</v>
      </c>
      <c r="W118">
        <v>91</v>
      </c>
      <c r="X118">
        <v>66</v>
      </c>
      <c r="Y118">
        <v>19</v>
      </c>
      <c r="Z118">
        <v>13</v>
      </c>
      <c r="AA118">
        <v>11</v>
      </c>
      <c r="AB118">
        <v>9</v>
      </c>
      <c r="AC118">
        <v>6</v>
      </c>
      <c r="AD118">
        <v>0</v>
      </c>
      <c r="AE118">
        <v>0</v>
      </c>
      <c r="AF118">
        <v>69</v>
      </c>
      <c r="AG118">
        <v>0</v>
      </c>
      <c r="AH118">
        <v>0</v>
      </c>
      <c r="AI118">
        <v>0</v>
      </c>
      <c r="AJ118">
        <v>28</v>
      </c>
      <c r="AK118">
        <v>1</v>
      </c>
      <c r="AL118">
        <v>0</v>
      </c>
      <c r="AM118">
        <v>0</v>
      </c>
      <c r="AN118">
        <v>2</v>
      </c>
      <c r="AO118">
        <v>0</v>
      </c>
      <c r="AP118">
        <v>0</v>
      </c>
      <c r="AQ118">
        <v>0.56999999999999995</v>
      </c>
      <c r="AR118">
        <v>6.9000000000000006E-2</v>
      </c>
      <c r="AS118">
        <v>0.52</v>
      </c>
      <c r="AT118" s="2">
        <v>4.0000000000000002E-4</v>
      </c>
      <c r="AU118">
        <v>1.84</v>
      </c>
    </row>
    <row r="119" spans="1:47" x14ac:dyDescent="0.2">
      <c r="A119" t="s">
        <v>713</v>
      </c>
      <c r="B119" t="s">
        <v>653</v>
      </c>
      <c r="C119">
        <v>6</v>
      </c>
      <c r="D119" t="s">
        <v>413</v>
      </c>
      <c r="E119" t="s">
        <v>157</v>
      </c>
      <c r="F119" t="s">
        <v>64</v>
      </c>
      <c r="G119" t="s">
        <v>411</v>
      </c>
      <c r="H119" t="s">
        <v>136</v>
      </c>
      <c r="I119" t="s">
        <v>66</v>
      </c>
      <c r="K119">
        <v>5</v>
      </c>
      <c r="L119">
        <v>7</v>
      </c>
      <c r="M119">
        <v>3</v>
      </c>
      <c r="N119">
        <v>2</v>
      </c>
      <c r="O119">
        <v>2</v>
      </c>
      <c r="P119">
        <v>2</v>
      </c>
      <c r="Q119">
        <v>6</v>
      </c>
      <c r="R119">
        <v>1</v>
      </c>
      <c r="S119">
        <v>0</v>
      </c>
      <c r="T119">
        <v>2.4</v>
      </c>
      <c r="U119">
        <v>3.63</v>
      </c>
      <c r="V119">
        <v>25</v>
      </c>
      <c r="W119">
        <v>96</v>
      </c>
      <c r="X119">
        <v>64</v>
      </c>
      <c r="Y119">
        <v>23</v>
      </c>
      <c r="Z119">
        <v>10</v>
      </c>
      <c r="AA119">
        <v>7</v>
      </c>
      <c r="AB119">
        <v>10</v>
      </c>
      <c r="AC119">
        <v>3</v>
      </c>
      <c r="AD119">
        <v>2</v>
      </c>
      <c r="AE119">
        <v>0</v>
      </c>
      <c r="AF119">
        <v>67</v>
      </c>
      <c r="AG119">
        <v>0</v>
      </c>
      <c r="AH119">
        <v>0</v>
      </c>
      <c r="AI119">
        <v>0</v>
      </c>
      <c r="AJ119">
        <v>23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1.01</v>
      </c>
      <c r="AR119">
        <v>0.17699999999999999</v>
      </c>
      <c r="AS119">
        <v>0.97</v>
      </c>
      <c r="AT119" s="2">
        <v>1E-3</v>
      </c>
      <c r="AU119">
        <v>1.51</v>
      </c>
    </row>
    <row r="120" spans="1:47" x14ac:dyDescent="0.2">
      <c r="A120" t="s">
        <v>713</v>
      </c>
      <c r="B120" t="s">
        <v>653</v>
      </c>
      <c r="C120">
        <v>10</v>
      </c>
      <c r="D120" t="s">
        <v>162</v>
      </c>
      <c r="E120" t="s">
        <v>158</v>
      </c>
      <c r="F120" t="s">
        <v>80</v>
      </c>
      <c r="G120" t="s">
        <v>409</v>
      </c>
      <c r="H120" t="s">
        <v>364</v>
      </c>
      <c r="I120" t="s">
        <v>85</v>
      </c>
      <c r="J120" t="s">
        <v>169</v>
      </c>
      <c r="K120">
        <v>4</v>
      </c>
      <c r="L120">
        <v>8</v>
      </c>
      <c r="M120">
        <v>2</v>
      </c>
      <c r="N120">
        <v>0</v>
      </c>
      <c r="O120">
        <v>0</v>
      </c>
      <c r="P120">
        <v>1</v>
      </c>
      <c r="Q120">
        <v>13</v>
      </c>
      <c r="R120">
        <v>0</v>
      </c>
      <c r="S120">
        <v>0</v>
      </c>
      <c r="T120">
        <v>1.57</v>
      </c>
      <c r="U120">
        <v>2.46</v>
      </c>
      <c r="V120">
        <v>27</v>
      </c>
      <c r="W120">
        <v>103</v>
      </c>
      <c r="X120">
        <v>72</v>
      </c>
      <c r="Y120">
        <v>29</v>
      </c>
      <c r="Z120">
        <v>12</v>
      </c>
      <c r="AA120">
        <v>7</v>
      </c>
      <c r="AB120">
        <v>6</v>
      </c>
      <c r="AC120">
        <v>3</v>
      </c>
      <c r="AD120">
        <v>1</v>
      </c>
      <c r="AE120">
        <v>0</v>
      </c>
      <c r="AF120">
        <v>90</v>
      </c>
      <c r="AG120">
        <v>0</v>
      </c>
      <c r="AH120">
        <v>0</v>
      </c>
      <c r="AI120">
        <v>0</v>
      </c>
      <c r="AJ120">
        <v>26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0.9</v>
      </c>
      <c r="AR120">
        <v>0.504</v>
      </c>
      <c r="AS120">
        <v>1</v>
      </c>
      <c r="AT120" s="2">
        <v>3.3999999999999998E-3</v>
      </c>
      <c r="AU120">
        <v>4.22</v>
      </c>
    </row>
    <row r="121" spans="1:47" x14ac:dyDescent="0.2">
      <c r="A121" t="s">
        <v>713</v>
      </c>
      <c r="B121" t="s">
        <v>653</v>
      </c>
      <c r="C121">
        <v>15</v>
      </c>
      <c r="D121" t="s">
        <v>292</v>
      </c>
      <c r="E121" t="s">
        <v>157</v>
      </c>
      <c r="F121" t="s">
        <v>77</v>
      </c>
      <c r="G121" t="s">
        <v>409</v>
      </c>
      <c r="H121" t="s">
        <v>310</v>
      </c>
      <c r="I121" t="s">
        <v>66</v>
      </c>
      <c r="J121" t="s">
        <v>552</v>
      </c>
      <c r="K121">
        <v>7</v>
      </c>
      <c r="L121">
        <v>6.2</v>
      </c>
      <c r="M121">
        <v>5</v>
      </c>
      <c r="N121">
        <v>1</v>
      </c>
      <c r="O121">
        <v>1</v>
      </c>
      <c r="P121">
        <v>2</v>
      </c>
      <c r="Q121">
        <v>6</v>
      </c>
      <c r="R121">
        <v>0</v>
      </c>
      <c r="S121">
        <v>0</v>
      </c>
      <c r="T121">
        <v>1.52</v>
      </c>
      <c r="U121">
        <v>2.42</v>
      </c>
      <c r="V121">
        <v>28</v>
      </c>
      <c r="W121">
        <v>104</v>
      </c>
      <c r="X121">
        <v>69</v>
      </c>
      <c r="Y121">
        <v>24</v>
      </c>
      <c r="Z121">
        <v>9</v>
      </c>
      <c r="AA121">
        <v>6</v>
      </c>
      <c r="AB121">
        <v>14</v>
      </c>
      <c r="AC121">
        <v>6</v>
      </c>
      <c r="AD121">
        <v>2</v>
      </c>
      <c r="AE121">
        <v>0</v>
      </c>
      <c r="AF121">
        <v>64</v>
      </c>
      <c r="AG121">
        <v>0</v>
      </c>
      <c r="AH121">
        <v>0</v>
      </c>
      <c r="AI121">
        <v>0</v>
      </c>
      <c r="AJ121">
        <v>26</v>
      </c>
      <c r="AK121">
        <v>2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1.1000000000000001</v>
      </c>
      <c r="AR121">
        <v>0.308</v>
      </c>
      <c r="AS121">
        <v>1.51</v>
      </c>
      <c r="AT121" s="2">
        <v>2.5000000000000001E-3</v>
      </c>
      <c r="AU121">
        <v>2.29</v>
      </c>
    </row>
    <row r="122" spans="1:47" x14ac:dyDescent="0.2">
      <c r="A122" t="s">
        <v>713</v>
      </c>
      <c r="B122" t="s">
        <v>653</v>
      </c>
      <c r="C122">
        <v>19</v>
      </c>
      <c r="D122" t="s">
        <v>398</v>
      </c>
      <c r="E122" t="s">
        <v>157</v>
      </c>
      <c r="F122" t="s">
        <v>88</v>
      </c>
      <c r="G122" t="s">
        <v>410</v>
      </c>
      <c r="H122" t="s">
        <v>183</v>
      </c>
      <c r="I122" t="s">
        <v>85</v>
      </c>
      <c r="J122" t="s">
        <v>553</v>
      </c>
      <c r="K122">
        <v>4</v>
      </c>
      <c r="L122">
        <v>7</v>
      </c>
      <c r="M122">
        <v>6</v>
      </c>
      <c r="N122">
        <v>3</v>
      </c>
      <c r="O122">
        <v>3</v>
      </c>
      <c r="P122">
        <v>0</v>
      </c>
      <c r="Q122">
        <v>4</v>
      </c>
      <c r="R122">
        <v>2</v>
      </c>
      <c r="S122">
        <v>0</v>
      </c>
      <c r="T122">
        <v>1.96</v>
      </c>
      <c r="U122">
        <v>3.05</v>
      </c>
      <c r="V122">
        <v>26</v>
      </c>
      <c r="W122">
        <v>98</v>
      </c>
      <c r="X122">
        <v>66</v>
      </c>
      <c r="Y122">
        <v>13</v>
      </c>
      <c r="Z122">
        <v>9</v>
      </c>
      <c r="AA122">
        <v>10</v>
      </c>
      <c r="AB122">
        <v>12</v>
      </c>
      <c r="AC122">
        <v>5</v>
      </c>
      <c r="AD122">
        <v>1</v>
      </c>
      <c r="AE122">
        <v>0</v>
      </c>
      <c r="AF122">
        <v>57</v>
      </c>
      <c r="AG122">
        <v>0</v>
      </c>
      <c r="AH122">
        <v>0</v>
      </c>
      <c r="AI122">
        <v>0</v>
      </c>
      <c r="AJ122">
        <v>26</v>
      </c>
      <c r="AK122">
        <v>1</v>
      </c>
      <c r="AL122">
        <v>0</v>
      </c>
      <c r="AM122">
        <v>0</v>
      </c>
      <c r="AN122">
        <v>1</v>
      </c>
      <c r="AO122">
        <v>0</v>
      </c>
      <c r="AP122">
        <v>0</v>
      </c>
      <c r="AQ122">
        <v>0.99</v>
      </c>
      <c r="AR122">
        <v>-1.0999999999999999E-2</v>
      </c>
      <c r="AS122">
        <v>1.1200000000000001</v>
      </c>
      <c r="AT122" s="2">
        <v>-1E-4</v>
      </c>
      <c r="AU122">
        <v>0.12</v>
      </c>
    </row>
    <row r="123" spans="1:47" x14ac:dyDescent="0.2">
      <c r="A123" t="s">
        <v>713</v>
      </c>
      <c r="B123" t="s">
        <v>653</v>
      </c>
      <c r="C123">
        <v>24</v>
      </c>
      <c r="D123" t="s">
        <v>170</v>
      </c>
      <c r="E123" t="s">
        <v>158</v>
      </c>
      <c r="F123" t="s">
        <v>135</v>
      </c>
      <c r="G123" t="s">
        <v>411</v>
      </c>
      <c r="H123" t="s">
        <v>199</v>
      </c>
      <c r="I123" t="s">
        <v>531</v>
      </c>
      <c r="J123" t="s">
        <v>628</v>
      </c>
      <c r="K123">
        <v>4</v>
      </c>
      <c r="L123">
        <v>8.1999999999999993</v>
      </c>
      <c r="M123">
        <v>4</v>
      </c>
      <c r="N123">
        <v>3</v>
      </c>
      <c r="O123">
        <v>3</v>
      </c>
      <c r="P123">
        <v>3</v>
      </c>
      <c r="Q123">
        <v>10</v>
      </c>
      <c r="R123">
        <v>1</v>
      </c>
      <c r="S123">
        <v>0</v>
      </c>
      <c r="T123">
        <v>2.1800000000000002</v>
      </c>
      <c r="U123">
        <v>3.12</v>
      </c>
      <c r="V123">
        <v>32</v>
      </c>
      <c r="W123">
        <v>116</v>
      </c>
      <c r="X123">
        <v>79</v>
      </c>
      <c r="Y123">
        <v>26</v>
      </c>
      <c r="Z123">
        <v>14</v>
      </c>
      <c r="AA123">
        <v>8</v>
      </c>
      <c r="AB123">
        <v>11</v>
      </c>
      <c r="AC123">
        <v>6</v>
      </c>
      <c r="AD123">
        <v>2</v>
      </c>
      <c r="AE123">
        <v>0</v>
      </c>
      <c r="AF123">
        <v>71</v>
      </c>
      <c r="AG123">
        <v>0</v>
      </c>
      <c r="AH123">
        <v>0</v>
      </c>
      <c r="AI123">
        <v>0</v>
      </c>
      <c r="AJ123">
        <v>29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0.51</v>
      </c>
      <c r="AR123">
        <v>0.26800000000000002</v>
      </c>
      <c r="AS123">
        <v>0.61</v>
      </c>
      <c r="AT123" s="2">
        <v>1.9E-3</v>
      </c>
      <c r="AU123">
        <v>2.5</v>
      </c>
    </row>
    <row r="124" spans="1:47" x14ac:dyDescent="0.2">
      <c r="A124" t="s">
        <v>713</v>
      </c>
      <c r="B124" t="s">
        <v>653</v>
      </c>
      <c r="C124">
        <v>29</v>
      </c>
      <c r="D124" t="s">
        <v>502</v>
      </c>
      <c r="E124" t="s">
        <v>158</v>
      </c>
      <c r="F124" t="s">
        <v>93</v>
      </c>
      <c r="G124" t="s">
        <v>411</v>
      </c>
      <c r="H124" t="s">
        <v>699</v>
      </c>
      <c r="I124" t="s">
        <v>66</v>
      </c>
      <c r="J124" t="s">
        <v>661</v>
      </c>
      <c r="K124">
        <v>4</v>
      </c>
      <c r="L124">
        <v>7</v>
      </c>
      <c r="M124">
        <v>6</v>
      </c>
      <c r="N124">
        <v>3</v>
      </c>
      <c r="O124">
        <v>3</v>
      </c>
      <c r="P124">
        <v>0</v>
      </c>
      <c r="Q124">
        <v>6</v>
      </c>
      <c r="R124">
        <v>3</v>
      </c>
      <c r="S124">
        <v>0</v>
      </c>
      <c r="T124">
        <v>2.41</v>
      </c>
      <c r="U124">
        <v>3.64</v>
      </c>
      <c r="V124">
        <v>26</v>
      </c>
      <c r="W124">
        <v>99</v>
      </c>
      <c r="X124">
        <v>65</v>
      </c>
      <c r="Y124">
        <v>18</v>
      </c>
      <c r="Z124">
        <v>10</v>
      </c>
      <c r="AA124">
        <v>10</v>
      </c>
      <c r="AB124">
        <v>10</v>
      </c>
      <c r="AC124">
        <v>4</v>
      </c>
      <c r="AD124">
        <v>2</v>
      </c>
      <c r="AE124">
        <v>0</v>
      </c>
      <c r="AF124">
        <v>59</v>
      </c>
      <c r="AG124">
        <v>0</v>
      </c>
      <c r="AH124">
        <v>0</v>
      </c>
      <c r="AI124">
        <v>0</v>
      </c>
      <c r="AJ124">
        <v>26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0.28999999999999998</v>
      </c>
      <c r="AR124">
        <v>4.7E-2</v>
      </c>
      <c r="AS124">
        <v>0.33</v>
      </c>
      <c r="AT124" s="2">
        <v>2.9999999999999997E-4</v>
      </c>
      <c r="AU124">
        <v>0.69</v>
      </c>
    </row>
    <row r="125" spans="1:47" x14ac:dyDescent="0.2">
      <c r="A125" t="s">
        <v>713</v>
      </c>
      <c r="B125" t="s">
        <v>653</v>
      </c>
      <c r="C125">
        <v>35</v>
      </c>
      <c r="D125" t="s">
        <v>399</v>
      </c>
      <c r="E125" t="s">
        <v>157</v>
      </c>
      <c r="F125" t="s">
        <v>464</v>
      </c>
      <c r="G125" t="s">
        <v>452</v>
      </c>
      <c r="H125" t="s">
        <v>136</v>
      </c>
      <c r="I125" t="s">
        <v>57</v>
      </c>
      <c r="J125" t="s">
        <v>662</v>
      </c>
      <c r="K125">
        <v>5</v>
      </c>
      <c r="L125">
        <v>6</v>
      </c>
      <c r="M125">
        <v>5</v>
      </c>
      <c r="N125">
        <v>3</v>
      </c>
      <c r="O125">
        <v>3</v>
      </c>
      <c r="P125">
        <v>1</v>
      </c>
      <c r="Q125">
        <v>4</v>
      </c>
      <c r="R125">
        <v>2</v>
      </c>
      <c r="S125">
        <v>0</v>
      </c>
      <c r="T125">
        <v>2.62</v>
      </c>
      <c r="U125">
        <v>3.95</v>
      </c>
      <c r="V125">
        <v>24</v>
      </c>
      <c r="W125">
        <v>95</v>
      </c>
      <c r="X125">
        <v>59</v>
      </c>
      <c r="Y125">
        <v>16</v>
      </c>
      <c r="Z125">
        <v>7</v>
      </c>
      <c r="AA125">
        <v>12</v>
      </c>
      <c r="AB125">
        <v>7</v>
      </c>
      <c r="AC125">
        <v>3</v>
      </c>
      <c r="AD125">
        <v>1</v>
      </c>
      <c r="AE125">
        <v>0</v>
      </c>
      <c r="AF125">
        <v>53</v>
      </c>
      <c r="AG125">
        <v>0</v>
      </c>
      <c r="AH125">
        <v>0</v>
      </c>
      <c r="AI125">
        <v>0</v>
      </c>
      <c r="AJ125">
        <v>23</v>
      </c>
      <c r="AK125">
        <v>0</v>
      </c>
      <c r="AL125">
        <v>0</v>
      </c>
      <c r="AM125">
        <v>0</v>
      </c>
      <c r="AN125">
        <v>1</v>
      </c>
      <c r="AO125">
        <v>0</v>
      </c>
      <c r="AP125">
        <v>2</v>
      </c>
      <c r="AQ125">
        <v>0.81</v>
      </c>
      <c r="AR125">
        <v>-5.7000000000000002E-2</v>
      </c>
      <c r="AS125">
        <v>0.88</v>
      </c>
      <c r="AT125" s="2">
        <v>-4.0000000000000002E-4</v>
      </c>
      <c r="AU125">
        <v>-0.04</v>
      </c>
    </row>
    <row r="126" spans="1:47" x14ac:dyDescent="0.2">
      <c r="A126" t="s">
        <v>713</v>
      </c>
      <c r="B126" t="s">
        <v>653</v>
      </c>
      <c r="C126">
        <v>39</v>
      </c>
      <c r="D126" t="s">
        <v>306</v>
      </c>
      <c r="E126" t="s">
        <v>158</v>
      </c>
      <c r="F126" t="s">
        <v>50</v>
      </c>
      <c r="G126" t="s">
        <v>409</v>
      </c>
      <c r="H126" t="s">
        <v>700</v>
      </c>
      <c r="I126" t="s">
        <v>66</v>
      </c>
      <c r="J126" t="s">
        <v>584</v>
      </c>
      <c r="K126">
        <v>4</v>
      </c>
      <c r="L126">
        <v>7</v>
      </c>
      <c r="M126">
        <v>8</v>
      </c>
      <c r="N126">
        <v>2</v>
      </c>
      <c r="O126">
        <v>0</v>
      </c>
      <c r="P126">
        <v>0</v>
      </c>
      <c r="Q126">
        <v>4</v>
      </c>
      <c r="R126">
        <v>0</v>
      </c>
      <c r="S126">
        <v>0</v>
      </c>
      <c r="T126">
        <v>2.34</v>
      </c>
      <c r="U126">
        <v>3.74</v>
      </c>
      <c r="V126">
        <v>29</v>
      </c>
      <c r="W126">
        <v>97</v>
      </c>
      <c r="X126">
        <v>69</v>
      </c>
      <c r="Y126">
        <v>17</v>
      </c>
      <c r="Z126">
        <v>10</v>
      </c>
      <c r="AA126">
        <v>13</v>
      </c>
      <c r="AB126">
        <v>12</v>
      </c>
      <c r="AC126">
        <v>6</v>
      </c>
      <c r="AD126">
        <v>2</v>
      </c>
      <c r="AE126">
        <v>0</v>
      </c>
      <c r="AF126">
        <v>61</v>
      </c>
      <c r="AG126">
        <v>0</v>
      </c>
      <c r="AH126">
        <v>0</v>
      </c>
      <c r="AI126">
        <v>0</v>
      </c>
      <c r="AJ126">
        <v>29</v>
      </c>
      <c r="AK126">
        <v>1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0.38</v>
      </c>
      <c r="AR126">
        <v>0.154</v>
      </c>
      <c r="AS126">
        <v>0.48</v>
      </c>
      <c r="AT126" s="2">
        <v>1.1999999999999999E-3</v>
      </c>
      <c r="AU126">
        <v>1.69</v>
      </c>
    </row>
    <row r="127" spans="1:47" x14ac:dyDescent="0.2">
      <c r="A127" t="s">
        <v>713</v>
      </c>
      <c r="B127" t="s">
        <v>653</v>
      </c>
      <c r="C127">
        <v>44</v>
      </c>
      <c r="D127" t="s">
        <v>231</v>
      </c>
      <c r="E127" t="s">
        <v>157</v>
      </c>
      <c r="F127" t="s">
        <v>179</v>
      </c>
      <c r="G127" t="s">
        <v>411</v>
      </c>
      <c r="H127" t="s">
        <v>407</v>
      </c>
      <c r="I127" t="s">
        <v>66</v>
      </c>
      <c r="J127" t="s">
        <v>585</v>
      </c>
      <c r="K127">
        <v>5</v>
      </c>
      <c r="L127">
        <v>7</v>
      </c>
      <c r="M127">
        <v>6</v>
      </c>
      <c r="N127">
        <v>2</v>
      </c>
      <c r="O127">
        <v>2</v>
      </c>
      <c r="P127">
        <v>0</v>
      </c>
      <c r="Q127">
        <v>10</v>
      </c>
      <c r="R127">
        <v>1</v>
      </c>
      <c r="S127">
        <v>1</v>
      </c>
      <c r="T127">
        <v>2.36</v>
      </c>
      <c r="U127">
        <v>3.63</v>
      </c>
      <c r="V127">
        <v>27</v>
      </c>
      <c r="W127">
        <v>110</v>
      </c>
      <c r="X127">
        <v>72</v>
      </c>
      <c r="Y127">
        <v>20</v>
      </c>
      <c r="Z127">
        <v>14</v>
      </c>
      <c r="AA127">
        <v>9</v>
      </c>
      <c r="AB127">
        <v>7</v>
      </c>
      <c r="AC127">
        <v>3</v>
      </c>
      <c r="AD127">
        <v>1</v>
      </c>
      <c r="AE127">
        <v>0</v>
      </c>
      <c r="AF127">
        <v>67</v>
      </c>
      <c r="AG127">
        <v>0</v>
      </c>
      <c r="AH127">
        <v>0</v>
      </c>
      <c r="AI127">
        <v>0</v>
      </c>
      <c r="AJ127">
        <v>26</v>
      </c>
      <c r="AK127">
        <v>1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0.81</v>
      </c>
      <c r="AR127">
        <v>0.23699999999999999</v>
      </c>
      <c r="AS127">
        <v>0.97</v>
      </c>
      <c r="AT127" s="2">
        <v>1.6999999999999999E-3</v>
      </c>
      <c r="AU127">
        <v>1.54</v>
      </c>
    </row>
    <row r="128" spans="1:47" x14ac:dyDescent="0.2">
      <c r="A128" t="s">
        <v>713</v>
      </c>
      <c r="B128" t="s">
        <v>653</v>
      </c>
      <c r="C128">
        <v>49</v>
      </c>
      <c r="D128" t="s">
        <v>232</v>
      </c>
      <c r="E128" t="s">
        <v>158</v>
      </c>
      <c r="F128" t="s">
        <v>179</v>
      </c>
      <c r="G128" t="s">
        <v>411</v>
      </c>
      <c r="H128" t="s">
        <v>455</v>
      </c>
      <c r="I128" t="s">
        <v>66</v>
      </c>
      <c r="K128">
        <v>5</v>
      </c>
      <c r="L128">
        <v>6.1</v>
      </c>
      <c r="M128">
        <v>7</v>
      </c>
      <c r="N128">
        <v>0</v>
      </c>
      <c r="O128">
        <v>0</v>
      </c>
      <c r="P128">
        <v>0</v>
      </c>
      <c r="Q128">
        <v>7</v>
      </c>
      <c r="R128">
        <v>0</v>
      </c>
      <c r="S128">
        <v>0</v>
      </c>
      <c r="T128">
        <v>2.17</v>
      </c>
      <c r="U128">
        <v>3.41</v>
      </c>
      <c r="V128">
        <v>26</v>
      </c>
      <c r="W128">
        <v>103</v>
      </c>
      <c r="X128">
        <v>71</v>
      </c>
      <c r="Y128">
        <v>17</v>
      </c>
      <c r="Z128">
        <v>14</v>
      </c>
      <c r="AA128">
        <v>11</v>
      </c>
      <c r="AB128">
        <v>8</v>
      </c>
      <c r="AC128">
        <v>5</v>
      </c>
      <c r="AD128">
        <v>0</v>
      </c>
      <c r="AE128">
        <v>0</v>
      </c>
      <c r="AF128">
        <v>66</v>
      </c>
      <c r="AG128">
        <v>0</v>
      </c>
      <c r="AH128">
        <v>1</v>
      </c>
      <c r="AI128">
        <v>0</v>
      </c>
      <c r="AJ128">
        <v>26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1.21</v>
      </c>
      <c r="AR128">
        <v>0.21099999999999999</v>
      </c>
      <c r="AS128">
        <v>1.45</v>
      </c>
      <c r="AT128" s="2">
        <v>1.5E-3</v>
      </c>
      <c r="AU128">
        <v>2.08</v>
      </c>
    </row>
    <row r="129" spans="1:47" x14ac:dyDescent="0.2">
      <c r="A129" t="s">
        <v>713</v>
      </c>
      <c r="B129" t="s">
        <v>653</v>
      </c>
      <c r="C129">
        <v>54</v>
      </c>
      <c r="D129" t="s">
        <v>182</v>
      </c>
      <c r="E129" t="s">
        <v>158</v>
      </c>
      <c r="F129" t="s">
        <v>59</v>
      </c>
      <c r="G129" t="s">
        <v>409</v>
      </c>
      <c r="H129" t="s">
        <v>582</v>
      </c>
      <c r="I129" t="s">
        <v>57</v>
      </c>
      <c r="J129" t="s">
        <v>535</v>
      </c>
      <c r="K129">
        <v>4</v>
      </c>
      <c r="L129">
        <v>6</v>
      </c>
      <c r="M129">
        <v>3</v>
      </c>
      <c r="N129">
        <v>0</v>
      </c>
      <c r="O129">
        <v>0</v>
      </c>
      <c r="P129">
        <v>0</v>
      </c>
      <c r="Q129">
        <v>10</v>
      </c>
      <c r="R129">
        <v>0</v>
      </c>
      <c r="S129">
        <v>0</v>
      </c>
      <c r="T129">
        <v>2.02</v>
      </c>
      <c r="U129">
        <v>3.16</v>
      </c>
      <c r="V129">
        <v>20</v>
      </c>
      <c r="W129">
        <v>90</v>
      </c>
      <c r="X129">
        <v>61</v>
      </c>
      <c r="Y129">
        <v>17</v>
      </c>
      <c r="Z129">
        <v>13</v>
      </c>
      <c r="AA129">
        <v>3</v>
      </c>
      <c r="AB129">
        <v>7</v>
      </c>
      <c r="AC129">
        <v>4</v>
      </c>
      <c r="AD129">
        <v>0</v>
      </c>
      <c r="AE129">
        <v>0</v>
      </c>
      <c r="AF129">
        <v>76</v>
      </c>
      <c r="AG129">
        <v>0</v>
      </c>
      <c r="AH129">
        <v>1</v>
      </c>
      <c r="AI129">
        <v>0</v>
      </c>
      <c r="AJ129">
        <v>20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0.5</v>
      </c>
      <c r="AR129">
        <v>0.17100000000000001</v>
      </c>
      <c r="AS129">
        <v>0.64</v>
      </c>
      <c r="AT129" s="2">
        <v>1.2999999999999999E-3</v>
      </c>
      <c r="AU129">
        <v>3.16</v>
      </c>
    </row>
    <row r="130" spans="1:47" x14ac:dyDescent="0.2">
      <c r="A130" t="s">
        <v>713</v>
      </c>
      <c r="B130" t="s">
        <v>653</v>
      </c>
      <c r="C130">
        <v>59</v>
      </c>
      <c r="D130" t="s">
        <v>184</v>
      </c>
      <c r="E130" t="s">
        <v>158</v>
      </c>
      <c r="F130" t="s">
        <v>464</v>
      </c>
      <c r="G130" t="s">
        <v>452</v>
      </c>
      <c r="H130" t="s">
        <v>78</v>
      </c>
      <c r="I130" t="s">
        <v>66</v>
      </c>
      <c r="J130" t="s">
        <v>536</v>
      </c>
      <c r="K130">
        <v>5</v>
      </c>
      <c r="L130">
        <v>7</v>
      </c>
      <c r="M130">
        <v>7</v>
      </c>
      <c r="N130">
        <v>1</v>
      </c>
      <c r="O130">
        <v>1</v>
      </c>
      <c r="P130">
        <v>0</v>
      </c>
      <c r="Q130">
        <v>7</v>
      </c>
      <c r="R130">
        <v>0</v>
      </c>
      <c r="S130">
        <v>0</v>
      </c>
      <c r="T130">
        <v>1.96</v>
      </c>
      <c r="U130">
        <v>3.01</v>
      </c>
      <c r="V130">
        <v>27</v>
      </c>
      <c r="W130">
        <v>112</v>
      </c>
      <c r="X130">
        <v>74</v>
      </c>
      <c r="Y130">
        <v>19</v>
      </c>
      <c r="Z130">
        <v>8</v>
      </c>
      <c r="AA130">
        <v>10</v>
      </c>
      <c r="AB130">
        <v>10</v>
      </c>
      <c r="AC130">
        <v>8</v>
      </c>
      <c r="AD130">
        <v>1</v>
      </c>
      <c r="AE130">
        <v>0</v>
      </c>
      <c r="AF130">
        <v>66</v>
      </c>
      <c r="AG130">
        <v>0</v>
      </c>
      <c r="AH130">
        <v>0</v>
      </c>
      <c r="AI130">
        <v>0</v>
      </c>
      <c r="AJ130">
        <v>27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0.99</v>
      </c>
      <c r="AR130">
        <v>0.32</v>
      </c>
      <c r="AS130">
        <v>1.25</v>
      </c>
      <c r="AT130" s="2">
        <v>2.3999999999999998E-3</v>
      </c>
      <c r="AU130">
        <v>2.69</v>
      </c>
    </row>
    <row r="131" spans="1:47" x14ac:dyDescent="0.2">
      <c r="A131" t="s">
        <v>713</v>
      </c>
      <c r="B131" t="s">
        <v>653</v>
      </c>
      <c r="C131">
        <v>63</v>
      </c>
      <c r="D131" t="s">
        <v>357</v>
      </c>
      <c r="E131" t="s">
        <v>157</v>
      </c>
      <c r="F131" t="s">
        <v>80</v>
      </c>
      <c r="G131" t="s">
        <v>409</v>
      </c>
      <c r="H131" t="s">
        <v>341</v>
      </c>
      <c r="I131" t="s">
        <v>85</v>
      </c>
      <c r="J131" t="s">
        <v>538</v>
      </c>
      <c r="K131">
        <v>4</v>
      </c>
      <c r="L131">
        <v>8</v>
      </c>
      <c r="M131">
        <v>5</v>
      </c>
      <c r="N131">
        <v>2</v>
      </c>
      <c r="O131">
        <v>2</v>
      </c>
      <c r="P131">
        <v>0</v>
      </c>
      <c r="Q131">
        <v>8</v>
      </c>
      <c r="R131">
        <v>1</v>
      </c>
      <c r="S131">
        <v>0</v>
      </c>
      <c r="T131">
        <v>1.99</v>
      </c>
      <c r="U131">
        <v>2.99</v>
      </c>
      <c r="V131">
        <v>29</v>
      </c>
      <c r="W131">
        <v>106</v>
      </c>
      <c r="X131">
        <v>76</v>
      </c>
      <c r="Y131">
        <v>23</v>
      </c>
      <c r="Z131">
        <v>10</v>
      </c>
      <c r="AA131">
        <v>12</v>
      </c>
      <c r="AB131">
        <v>9</v>
      </c>
      <c r="AC131">
        <v>3</v>
      </c>
      <c r="AD131">
        <v>0</v>
      </c>
      <c r="AE131">
        <v>0</v>
      </c>
      <c r="AF131">
        <v>72</v>
      </c>
      <c r="AG131">
        <v>0</v>
      </c>
      <c r="AH131">
        <v>0</v>
      </c>
      <c r="AI131">
        <v>0</v>
      </c>
      <c r="AJ131">
        <v>29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1</v>
      </c>
      <c r="AQ131">
        <v>0.72</v>
      </c>
      <c r="AR131">
        <v>0.22600000000000001</v>
      </c>
      <c r="AS131">
        <v>1.3</v>
      </c>
      <c r="AT131" s="2">
        <v>2.3999999999999998E-3</v>
      </c>
      <c r="AU131">
        <v>2.2200000000000002</v>
      </c>
    </row>
    <row r="132" spans="1:47" x14ac:dyDescent="0.2">
      <c r="A132" t="s">
        <v>713</v>
      </c>
      <c r="B132" t="s">
        <v>653</v>
      </c>
      <c r="C132">
        <v>68</v>
      </c>
      <c r="D132" t="s">
        <v>403</v>
      </c>
      <c r="E132" t="s">
        <v>158</v>
      </c>
      <c r="F132" t="s">
        <v>77</v>
      </c>
      <c r="G132" t="s">
        <v>409</v>
      </c>
      <c r="H132" t="s">
        <v>114</v>
      </c>
      <c r="I132" t="s">
        <v>52</v>
      </c>
      <c r="J132" t="s">
        <v>540</v>
      </c>
      <c r="K132">
        <v>4</v>
      </c>
      <c r="L132">
        <v>5</v>
      </c>
      <c r="M132">
        <v>4</v>
      </c>
      <c r="N132">
        <v>4</v>
      </c>
      <c r="O132">
        <v>4</v>
      </c>
      <c r="P132">
        <v>1</v>
      </c>
      <c r="Q132">
        <v>3</v>
      </c>
      <c r="R132">
        <v>2</v>
      </c>
      <c r="S132">
        <v>0</v>
      </c>
      <c r="T132">
        <v>2.2400000000000002</v>
      </c>
      <c r="U132">
        <v>3.22</v>
      </c>
      <c r="V132">
        <v>19</v>
      </c>
      <c r="W132">
        <v>65</v>
      </c>
      <c r="X132">
        <v>41</v>
      </c>
      <c r="Y132">
        <v>14</v>
      </c>
      <c r="Z132">
        <v>3</v>
      </c>
      <c r="AA132">
        <v>7</v>
      </c>
      <c r="AB132">
        <v>8</v>
      </c>
      <c r="AC132">
        <v>4</v>
      </c>
      <c r="AD132">
        <v>1</v>
      </c>
      <c r="AE132">
        <v>0</v>
      </c>
      <c r="AF132">
        <v>45</v>
      </c>
      <c r="AG132">
        <v>0</v>
      </c>
      <c r="AH132">
        <v>0</v>
      </c>
      <c r="AI132">
        <v>0</v>
      </c>
      <c r="AJ132">
        <v>18</v>
      </c>
      <c r="AK132">
        <v>1</v>
      </c>
      <c r="AL132">
        <v>0</v>
      </c>
      <c r="AM132">
        <v>0</v>
      </c>
      <c r="AN132">
        <v>1</v>
      </c>
      <c r="AO132">
        <v>0</v>
      </c>
      <c r="AP132">
        <v>0</v>
      </c>
      <c r="AQ132">
        <v>0.68</v>
      </c>
      <c r="AR132">
        <v>-0.16600000000000001</v>
      </c>
      <c r="AS132">
        <v>1.1200000000000001</v>
      </c>
      <c r="AT132" s="2">
        <v>-1.6000000000000001E-3</v>
      </c>
      <c r="AU132">
        <v>-1.37</v>
      </c>
    </row>
    <row r="133" spans="1:47" x14ac:dyDescent="0.2">
      <c r="A133" t="s">
        <v>713</v>
      </c>
      <c r="B133" t="s">
        <v>653</v>
      </c>
      <c r="C133">
        <v>73</v>
      </c>
      <c r="D133" t="s">
        <v>601</v>
      </c>
      <c r="E133" t="s">
        <v>158</v>
      </c>
      <c r="F133" t="s">
        <v>59</v>
      </c>
      <c r="G133" t="s">
        <v>409</v>
      </c>
      <c r="H133" t="s">
        <v>701</v>
      </c>
      <c r="I133" t="s">
        <v>66</v>
      </c>
      <c r="J133" t="s">
        <v>702</v>
      </c>
      <c r="K133">
        <v>4</v>
      </c>
      <c r="L133">
        <v>7</v>
      </c>
      <c r="M133">
        <v>1</v>
      </c>
      <c r="N133">
        <v>0</v>
      </c>
      <c r="O133">
        <v>0</v>
      </c>
      <c r="P133">
        <v>1</v>
      </c>
      <c r="Q133">
        <v>7</v>
      </c>
      <c r="R133">
        <v>0</v>
      </c>
      <c r="S133">
        <v>0</v>
      </c>
      <c r="T133">
        <v>2.1</v>
      </c>
      <c r="U133">
        <v>3.12</v>
      </c>
      <c r="V133">
        <v>22</v>
      </c>
      <c r="W133">
        <v>96</v>
      </c>
      <c r="X133">
        <v>65</v>
      </c>
      <c r="Y133">
        <v>17</v>
      </c>
      <c r="Z133">
        <v>14</v>
      </c>
      <c r="AA133">
        <v>8</v>
      </c>
      <c r="AB133">
        <v>6</v>
      </c>
      <c r="AC133">
        <v>0</v>
      </c>
      <c r="AD133">
        <v>2</v>
      </c>
      <c r="AE133">
        <v>0</v>
      </c>
      <c r="AF133">
        <v>81</v>
      </c>
      <c r="AG133">
        <v>0</v>
      </c>
      <c r="AH133">
        <v>1</v>
      </c>
      <c r="AI133">
        <v>0</v>
      </c>
      <c r="AJ133">
        <v>21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0.5</v>
      </c>
      <c r="AR133">
        <v>0.24399999999999999</v>
      </c>
      <c r="AS133">
        <v>0.64</v>
      </c>
      <c r="AT133" s="2">
        <v>1.9E-3</v>
      </c>
      <c r="AU133">
        <v>3.69</v>
      </c>
    </row>
    <row r="134" spans="1:47" x14ac:dyDescent="0.2">
      <c r="A134" t="s">
        <v>713</v>
      </c>
      <c r="B134" t="s">
        <v>653</v>
      </c>
      <c r="C134">
        <v>78</v>
      </c>
      <c r="D134" t="s">
        <v>314</v>
      </c>
      <c r="E134" t="s">
        <v>157</v>
      </c>
      <c r="F134" t="s">
        <v>430</v>
      </c>
      <c r="G134" t="s">
        <v>452</v>
      </c>
      <c r="H134" t="s">
        <v>455</v>
      </c>
      <c r="I134" t="s">
        <v>429</v>
      </c>
      <c r="J134" t="s">
        <v>703</v>
      </c>
      <c r="K134">
        <v>5</v>
      </c>
      <c r="L134">
        <v>1.2</v>
      </c>
      <c r="M134">
        <v>6</v>
      </c>
      <c r="N134">
        <v>6</v>
      </c>
      <c r="O134">
        <v>6</v>
      </c>
      <c r="P134">
        <v>1</v>
      </c>
      <c r="Q134">
        <v>2</v>
      </c>
      <c r="R134">
        <v>2</v>
      </c>
      <c r="S134">
        <v>0</v>
      </c>
      <c r="T134">
        <v>2.54</v>
      </c>
      <c r="U134">
        <v>3.34</v>
      </c>
      <c r="V134">
        <v>12</v>
      </c>
      <c r="W134">
        <v>48</v>
      </c>
      <c r="X134">
        <v>31</v>
      </c>
      <c r="Y134">
        <v>3</v>
      </c>
      <c r="Z134">
        <v>7</v>
      </c>
      <c r="AA134">
        <v>1</v>
      </c>
      <c r="AB134">
        <v>8</v>
      </c>
      <c r="AC134">
        <v>4</v>
      </c>
      <c r="AD134">
        <v>0</v>
      </c>
      <c r="AE134">
        <v>0</v>
      </c>
      <c r="AF134">
        <v>20</v>
      </c>
      <c r="AG134">
        <v>0</v>
      </c>
      <c r="AH134">
        <v>0</v>
      </c>
      <c r="AI134">
        <v>0</v>
      </c>
      <c r="AJ134">
        <v>10</v>
      </c>
      <c r="AK134">
        <v>0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1.45</v>
      </c>
      <c r="AR134">
        <v>-0.49299999999999999</v>
      </c>
      <c r="AS134">
        <v>1.45</v>
      </c>
      <c r="AT134" s="2">
        <v>-2.8999999999999998E-3</v>
      </c>
      <c r="AU134">
        <v>-5.16</v>
      </c>
    </row>
    <row r="135" spans="1:47" x14ac:dyDescent="0.2">
      <c r="A135" t="s">
        <v>713</v>
      </c>
      <c r="B135" t="s">
        <v>653</v>
      </c>
      <c r="C135">
        <v>83</v>
      </c>
      <c r="D135" t="s">
        <v>634</v>
      </c>
      <c r="E135" t="s">
        <v>157</v>
      </c>
      <c r="F135" t="s">
        <v>50</v>
      </c>
      <c r="G135" t="s">
        <v>409</v>
      </c>
      <c r="H135" t="s">
        <v>414</v>
      </c>
      <c r="I135" t="s">
        <v>57</v>
      </c>
      <c r="J135" t="s">
        <v>606</v>
      </c>
      <c r="K135">
        <v>5</v>
      </c>
      <c r="L135">
        <v>6</v>
      </c>
      <c r="M135">
        <v>7</v>
      </c>
      <c r="N135">
        <v>3</v>
      </c>
      <c r="O135">
        <v>3</v>
      </c>
      <c r="P135">
        <v>0</v>
      </c>
      <c r="Q135">
        <v>5</v>
      </c>
      <c r="R135">
        <v>1</v>
      </c>
      <c r="S135">
        <v>0</v>
      </c>
      <c r="T135">
        <v>2.64</v>
      </c>
      <c r="U135">
        <v>3.35</v>
      </c>
      <c r="V135">
        <v>25</v>
      </c>
      <c r="W135">
        <v>99</v>
      </c>
      <c r="X135">
        <v>63</v>
      </c>
      <c r="Y135">
        <v>12</v>
      </c>
      <c r="Z135">
        <v>12</v>
      </c>
      <c r="AA135">
        <v>8</v>
      </c>
      <c r="AB135">
        <v>12</v>
      </c>
      <c r="AC135">
        <v>7</v>
      </c>
      <c r="AD135">
        <v>1</v>
      </c>
      <c r="AE135">
        <v>0</v>
      </c>
      <c r="AF135">
        <v>51</v>
      </c>
      <c r="AG135">
        <v>0</v>
      </c>
      <c r="AH135">
        <v>0</v>
      </c>
      <c r="AI135">
        <v>0</v>
      </c>
      <c r="AJ135">
        <v>25</v>
      </c>
      <c r="AK135">
        <v>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0.56000000000000005</v>
      </c>
      <c r="AR135">
        <v>2.1000000000000001E-2</v>
      </c>
      <c r="AS135">
        <v>0.44</v>
      </c>
      <c r="AT135" s="2">
        <v>1E-4</v>
      </c>
      <c r="AU135">
        <v>7.0000000000000007E-2</v>
      </c>
    </row>
    <row r="136" spans="1:47" x14ac:dyDescent="0.2">
      <c r="A136" t="s">
        <v>713</v>
      </c>
      <c r="B136" t="s">
        <v>653</v>
      </c>
      <c r="C136">
        <v>87</v>
      </c>
      <c r="D136" t="s">
        <v>636</v>
      </c>
      <c r="E136" t="s">
        <v>158</v>
      </c>
      <c r="F136" t="s">
        <v>69</v>
      </c>
      <c r="G136" t="s">
        <v>411</v>
      </c>
      <c r="H136" t="s">
        <v>114</v>
      </c>
      <c r="I136" t="s">
        <v>66</v>
      </c>
      <c r="K136">
        <v>4</v>
      </c>
      <c r="L136">
        <v>7</v>
      </c>
      <c r="M136">
        <v>5</v>
      </c>
      <c r="N136">
        <v>0</v>
      </c>
      <c r="O136">
        <v>0</v>
      </c>
      <c r="P136">
        <v>2</v>
      </c>
      <c r="Q136">
        <v>3</v>
      </c>
      <c r="R136">
        <v>0</v>
      </c>
      <c r="S136">
        <v>0</v>
      </c>
      <c r="T136">
        <v>2.4900000000000002</v>
      </c>
      <c r="U136">
        <v>3.34</v>
      </c>
      <c r="V136">
        <v>27</v>
      </c>
      <c r="W136">
        <v>102</v>
      </c>
      <c r="X136">
        <v>63</v>
      </c>
      <c r="Y136">
        <v>20</v>
      </c>
      <c r="Z136">
        <v>8</v>
      </c>
      <c r="AA136">
        <v>7</v>
      </c>
      <c r="AB136">
        <v>15</v>
      </c>
      <c r="AC136">
        <v>4</v>
      </c>
      <c r="AD136">
        <v>1</v>
      </c>
      <c r="AE136">
        <v>0</v>
      </c>
      <c r="AF136">
        <v>68</v>
      </c>
      <c r="AG136">
        <v>0</v>
      </c>
      <c r="AH136">
        <v>0</v>
      </c>
      <c r="AI136">
        <v>0</v>
      </c>
      <c r="AJ136">
        <v>25</v>
      </c>
      <c r="AK136">
        <v>1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1.05</v>
      </c>
      <c r="AR136">
        <v>0.39200000000000002</v>
      </c>
      <c r="AS136">
        <v>0.52</v>
      </c>
      <c r="AT136" s="2">
        <v>1.1999999999999999E-3</v>
      </c>
      <c r="AU136">
        <v>3.69</v>
      </c>
    </row>
    <row r="137" spans="1:47" x14ac:dyDescent="0.2">
      <c r="A137" t="s">
        <v>713</v>
      </c>
      <c r="B137" t="s">
        <v>653</v>
      </c>
      <c r="C137">
        <v>92</v>
      </c>
      <c r="D137" t="s">
        <v>581</v>
      </c>
      <c r="E137" t="s">
        <v>158</v>
      </c>
      <c r="F137" t="s">
        <v>227</v>
      </c>
      <c r="G137" t="s">
        <v>410</v>
      </c>
      <c r="H137" t="s">
        <v>423</v>
      </c>
      <c r="I137" t="s">
        <v>85</v>
      </c>
      <c r="J137" t="s">
        <v>607</v>
      </c>
      <c r="K137">
        <v>4</v>
      </c>
      <c r="L137">
        <v>7.1</v>
      </c>
      <c r="M137">
        <v>8</v>
      </c>
      <c r="N137">
        <v>6</v>
      </c>
      <c r="O137">
        <v>6</v>
      </c>
      <c r="P137">
        <v>2</v>
      </c>
      <c r="Q137">
        <v>9</v>
      </c>
      <c r="R137">
        <v>2</v>
      </c>
      <c r="S137">
        <v>0</v>
      </c>
      <c r="T137">
        <v>2.76</v>
      </c>
      <c r="U137">
        <v>3.44</v>
      </c>
      <c r="V137">
        <v>32</v>
      </c>
      <c r="W137">
        <v>114</v>
      </c>
      <c r="X137">
        <v>72</v>
      </c>
      <c r="Y137">
        <v>16</v>
      </c>
      <c r="Z137">
        <v>18</v>
      </c>
      <c r="AA137">
        <v>6</v>
      </c>
      <c r="AB137">
        <v>15</v>
      </c>
      <c r="AC137">
        <v>6</v>
      </c>
      <c r="AD137">
        <v>0</v>
      </c>
      <c r="AE137">
        <v>0</v>
      </c>
      <c r="AF137">
        <v>45</v>
      </c>
      <c r="AG137">
        <v>0</v>
      </c>
      <c r="AH137">
        <v>0</v>
      </c>
      <c r="AI137">
        <v>0</v>
      </c>
      <c r="AJ137">
        <v>29</v>
      </c>
      <c r="AK137">
        <v>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1.24</v>
      </c>
      <c r="AR137">
        <v>-0.28499999999999998</v>
      </c>
      <c r="AS137">
        <v>0.83</v>
      </c>
      <c r="AT137" s="2">
        <v>-1.1000000000000001E-3</v>
      </c>
      <c r="AU137">
        <v>-1.49</v>
      </c>
    </row>
    <row r="138" spans="1:47" x14ac:dyDescent="0.2">
      <c r="A138" t="s">
        <v>713</v>
      </c>
      <c r="B138" t="s">
        <v>653</v>
      </c>
      <c r="C138">
        <v>99</v>
      </c>
      <c r="D138" t="s">
        <v>507</v>
      </c>
      <c r="E138" t="s">
        <v>158</v>
      </c>
      <c r="F138" t="s">
        <v>431</v>
      </c>
      <c r="G138" t="s">
        <v>452</v>
      </c>
      <c r="H138" t="s">
        <v>405</v>
      </c>
      <c r="I138" t="s">
        <v>74</v>
      </c>
      <c r="J138" t="s">
        <v>609</v>
      </c>
      <c r="K138">
        <v>10</v>
      </c>
      <c r="L138">
        <v>4</v>
      </c>
      <c r="M138">
        <v>9</v>
      </c>
      <c r="N138">
        <v>7</v>
      </c>
      <c r="O138">
        <v>3</v>
      </c>
      <c r="P138">
        <v>1</v>
      </c>
      <c r="Q138">
        <v>2</v>
      </c>
      <c r="R138">
        <v>1</v>
      </c>
      <c r="S138">
        <v>0</v>
      </c>
      <c r="T138">
        <v>2.88</v>
      </c>
      <c r="U138">
        <v>3.52</v>
      </c>
      <c r="V138">
        <v>22</v>
      </c>
      <c r="W138">
        <v>72</v>
      </c>
      <c r="X138">
        <v>49</v>
      </c>
      <c r="Y138">
        <v>7</v>
      </c>
      <c r="Z138">
        <v>9</v>
      </c>
      <c r="AA138">
        <v>6</v>
      </c>
      <c r="AB138">
        <v>13</v>
      </c>
      <c r="AC138">
        <v>4</v>
      </c>
      <c r="AD138">
        <v>1</v>
      </c>
      <c r="AE138">
        <v>0</v>
      </c>
      <c r="AF138">
        <v>25</v>
      </c>
      <c r="AG138">
        <v>0</v>
      </c>
      <c r="AH138">
        <v>0</v>
      </c>
      <c r="AI138">
        <v>0</v>
      </c>
      <c r="AJ138">
        <v>21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1</v>
      </c>
      <c r="AQ138">
        <v>0.73</v>
      </c>
      <c r="AR138">
        <v>-0.33300000000000002</v>
      </c>
      <c r="AS138">
        <v>0.39</v>
      </c>
      <c r="AT138" s="2">
        <v>-1.1000000000000001E-3</v>
      </c>
      <c r="AU138">
        <v>-4.8899999999999997</v>
      </c>
    </row>
    <row r="139" spans="1:47" x14ac:dyDescent="0.2">
      <c r="A139" t="s">
        <v>713</v>
      </c>
      <c r="B139" t="s">
        <v>653</v>
      </c>
      <c r="C139">
        <v>104</v>
      </c>
      <c r="D139" t="s">
        <v>116</v>
      </c>
      <c r="E139" t="s">
        <v>157</v>
      </c>
      <c r="F139" t="s">
        <v>80</v>
      </c>
      <c r="G139" t="s">
        <v>409</v>
      </c>
      <c r="H139" t="s">
        <v>84</v>
      </c>
      <c r="I139" t="s">
        <v>85</v>
      </c>
      <c r="J139" t="s">
        <v>704</v>
      </c>
      <c r="K139">
        <v>5</v>
      </c>
      <c r="L139">
        <v>7.1</v>
      </c>
      <c r="M139">
        <v>5</v>
      </c>
      <c r="N139">
        <v>1</v>
      </c>
      <c r="O139">
        <v>1</v>
      </c>
      <c r="P139">
        <v>1</v>
      </c>
      <c r="Q139">
        <v>5</v>
      </c>
      <c r="R139">
        <v>0</v>
      </c>
      <c r="S139">
        <v>0</v>
      </c>
      <c r="T139">
        <v>2.79</v>
      </c>
      <c r="U139">
        <v>3.45</v>
      </c>
      <c r="V139">
        <v>27</v>
      </c>
      <c r="W139">
        <v>94</v>
      </c>
      <c r="X139">
        <v>70</v>
      </c>
      <c r="Y139">
        <v>13</v>
      </c>
      <c r="Z139">
        <v>16</v>
      </c>
      <c r="AA139">
        <v>11</v>
      </c>
      <c r="AB139">
        <v>10</v>
      </c>
      <c r="AC139">
        <v>4</v>
      </c>
      <c r="AD139">
        <v>2</v>
      </c>
      <c r="AE139">
        <v>0</v>
      </c>
      <c r="AF139">
        <v>68</v>
      </c>
      <c r="AG139">
        <v>0</v>
      </c>
      <c r="AH139">
        <v>1</v>
      </c>
      <c r="AI139">
        <v>0</v>
      </c>
      <c r="AJ139">
        <v>26</v>
      </c>
      <c r="AK139">
        <v>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0.8</v>
      </c>
      <c r="AR139">
        <v>0.189</v>
      </c>
      <c r="AS139">
        <v>0.57999999999999996</v>
      </c>
      <c r="AT139" s="2">
        <v>8.0000000000000004E-4</v>
      </c>
      <c r="AU139">
        <v>2.67</v>
      </c>
    </row>
    <row r="140" spans="1:47" x14ac:dyDescent="0.2">
      <c r="A140" t="s">
        <v>713</v>
      </c>
      <c r="B140" t="s">
        <v>653</v>
      </c>
      <c r="C140">
        <v>109</v>
      </c>
      <c r="D140" t="s">
        <v>205</v>
      </c>
      <c r="E140" t="s">
        <v>158</v>
      </c>
      <c r="F140" t="s">
        <v>64</v>
      </c>
      <c r="G140" t="s">
        <v>411</v>
      </c>
      <c r="H140" t="s">
        <v>440</v>
      </c>
      <c r="I140" t="s">
        <v>564</v>
      </c>
      <c r="J140" t="s">
        <v>669</v>
      </c>
      <c r="K140">
        <v>5</v>
      </c>
      <c r="L140">
        <v>9</v>
      </c>
      <c r="M140">
        <v>3</v>
      </c>
      <c r="N140">
        <v>0</v>
      </c>
      <c r="O140">
        <v>0</v>
      </c>
      <c r="P140">
        <v>1</v>
      </c>
      <c r="Q140">
        <v>7</v>
      </c>
      <c r="R140">
        <v>0</v>
      </c>
      <c r="S140">
        <v>1</v>
      </c>
      <c r="T140">
        <v>2.63</v>
      </c>
      <c r="U140">
        <v>3.38</v>
      </c>
      <c r="V140">
        <v>32</v>
      </c>
      <c r="W140">
        <v>98</v>
      </c>
      <c r="X140">
        <v>64</v>
      </c>
      <c r="Y140">
        <v>19</v>
      </c>
      <c r="Z140">
        <v>7</v>
      </c>
      <c r="AA140">
        <v>13</v>
      </c>
      <c r="AB140">
        <v>10</v>
      </c>
      <c r="AC140">
        <v>5</v>
      </c>
      <c r="AD140">
        <v>2</v>
      </c>
      <c r="AE140">
        <v>0</v>
      </c>
      <c r="AF140">
        <v>87</v>
      </c>
      <c r="AG140">
        <v>0</v>
      </c>
      <c r="AH140">
        <v>0</v>
      </c>
      <c r="AI140">
        <v>0</v>
      </c>
      <c r="AJ140">
        <v>30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0.92</v>
      </c>
      <c r="AR140">
        <v>0.51600000000000001</v>
      </c>
      <c r="AS140">
        <v>0.45</v>
      </c>
      <c r="AT140" s="2">
        <v>1.5E-3</v>
      </c>
      <c r="AU140">
        <v>4.74</v>
      </c>
    </row>
    <row r="141" spans="1:47" x14ac:dyDescent="0.2">
      <c r="A141" t="s">
        <v>713</v>
      </c>
      <c r="B141" t="s">
        <v>653</v>
      </c>
      <c r="C141">
        <v>114</v>
      </c>
      <c r="D141" t="s">
        <v>123</v>
      </c>
      <c r="E141" t="s">
        <v>158</v>
      </c>
      <c r="F141" t="s">
        <v>77</v>
      </c>
      <c r="G141" t="s">
        <v>409</v>
      </c>
      <c r="H141" t="s">
        <v>407</v>
      </c>
      <c r="I141" t="s">
        <v>66</v>
      </c>
      <c r="K141">
        <v>4</v>
      </c>
      <c r="L141">
        <v>7</v>
      </c>
      <c r="M141">
        <v>7</v>
      </c>
      <c r="N141">
        <v>4</v>
      </c>
      <c r="O141">
        <v>4</v>
      </c>
      <c r="P141">
        <v>0</v>
      </c>
      <c r="Q141">
        <v>7</v>
      </c>
      <c r="R141">
        <v>1</v>
      </c>
      <c r="S141">
        <v>0</v>
      </c>
      <c r="T141">
        <v>2.74</v>
      </c>
      <c r="U141">
        <v>3.36</v>
      </c>
      <c r="V141">
        <v>27</v>
      </c>
      <c r="W141">
        <v>117</v>
      </c>
      <c r="X141">
        <v>77</v>
      </c>
      <c r="Y141">
        <v>22</v>
      </c>
      <c r="Z141">
        <v>7</v>
      </c>
      <c r="AA141">
        <v>8</v>
      </c>
      <c r="AB141">
        <v>12</v>
      </c>
      <c r="AC141">
        <v>5</v>
      </c>
      <c r="AD141">
        <v>0</v>
      </c>
      <c r="AE141">
        <v>0</v>
      </c>
      <c r="AF141">
        <v>54</v>
      </c>
      <c r="AG141">
        <v>0</v>
      </c>
      <c r="AH141">
        <v>1</v>
      </c>
      <c r="AI141">
        <v>0</v>
      </c>
      <c r="AJ141">
        <v>26</v>
      </c>
      <c r="AK141">
        <v>1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1.01</v>
      </c>
      <c r="AR141">
        <v>-1.0999999999999999E-2</v>
      </c>
      <c r="AS141">
        <v>0.59</v>
      </c>
      <c r="AT141" s="2">
        <v>0</v>
      </c>
      <c r="AU141">
        <v>-0.31</v>
      </c>
    </row>
    <row r="142" spans="1:47" x14ac:dyDescent="0.2">
      <c r="A142" t="s">
        <v>713</v>
      </c>
      <c r="B142" t="s">
        <v>653</v>
      </c>
      <c r="C142">
        <v>119</v>
      </c>
      <c r="D142" t="s">
        <v>127</v>
      </c>
      <c r="E142" t="s">
        <v>157</v>
      </c>
      <c r="F142" t="s">
        <v>55</v>
      </c>
      <c r="G142" t="s">
        <v>452</v>
      </c>
      <c r="H142" t="s">
        <v>84</v>
      </c>
      <c r="I142" t="s">
        <v>66</v>
      </c>
      <c r="J142" t="s">
        <v>670</v>
      </c>
      <c r="K142">
        <v>4</v>
      </c>
      <c r="L142">
        <v>7</v>
      </c>
      <c r="M142">
        <v>5</v>
      </c>
      <c r="N142">
        <v>1</v>
      </c>
      <c r="O142">
        <v>1</v>
      </c>
      <c r="P142">
        <v>2</v>
      </c>
      <c r="Q142">
        <v>7</v>
      </c>
      <c r="R142">
        <v>0</v>
      </c>
      <c r="S142">
        <v>0</v>
      </c>
      <c r="T142">
        <v>2.68</v>
      </c>
      <c r="U142">
        <v>3.31</v>
      </c>
      <c r="V142">
        <v>26</v>
      </c>
      <c r="W142">
        <v>96</v>
      </c>
      <c r="X142">
        <v>60</v>
      </c>
      <c r="Y142">
        <v>20</v>
      </c>
      <c r="Z142">
        <v>6</v>
      </c>
      <c r="AA142">
        <v>10</v>
      </c>
      <c r="AB142">
        <v>7</v>
      </c>
      <c r="AC142">
        <v>5</v>
      </c>
      <c r="AD142">
        <v>0</v>
      </c>
      <c r="AE142">
        <v>0</v>
      </c>
      <c r="AF142">
        <v>68</v>
      </c>
      <c r="AG142">
        <v>0</v>
      </c>
      <c r="AH142">
        <v>1</v>
      </c>
      <c r="AI142">
        <v>0</v>
      </c>
      <c r="AJ142">
        <v>24</v>
      </c>
      <c r="AK142">
        <v>0</v>
      </c>
      <c r="AL142">
        <v>1</v>
      </c>
      <c r="AM142">
        <v>0</v>
      </c>
      <c r="AN142">
        <v>1</v>
      </c>
      <c r="AO142">
        <v>0</v>
      </c>
      <c r="AP142">
        <v>0</v>
      </c>
      <c r="AQ142">
        <v>0.24</v>
      </c>
      <c r="AR142">
        <v>0.11600000000000001</v>
      </c>
      <c r="AS142">
        <v>0.04</v>
      </c>
      <c r="AT142" s="2">
        <v>1E-4</v>
      </c>
      <c r="AU142">
        <v>2.4500000000000002</v>
      </c>
    </row>
    <row r="143" spans="1:47" x14ac:dyDescent="0.2">
      <c r="A143" t="s">
        <v>713</v>
      </c>
      <c r="B143" t="s">
        <v>653</v>
      </c>
      <c r="C143">
        <v>124</v>
      </c>
      <c r="D143" t="s">
        <v>131</v>
      </c>
      <c r="E143" t="s">
        <v>157</v>
      </c>
      <c r="F143" t="s">
        <v>102</v>
      </c>
      <c r="G143" t="s">
        <v>410</v>
      </c>
      <c r="H143" t="s">
        <v>407</v>
      </c>
      <c r="I143" t="s">
        <v>66</v>
      </c>
      <c r="J143" t="s">
        <v>705</v>
      </c>
      <c r="K143">
        <v>5</v>
      </c>
      <c r="L143">
        <v>6.1</v>
      </c>
      <c r="M143">
        <v>9</v>
      </c>
      <c r="N143">
        <v>3</v>
      </c>
      <c r="O143">
        <v>3</v>
      </c>
      <c r="P143">
        <v>1</v>
      </c>
      <c r="Q143">
        <v>6</v>
      </c>
      <c r="R143">
        <v>0</v>
      </c>
      <c r="S143">
        <v>0</v>
      </c>
      <c r="T143">
        <v>2.74</v>
      </c>
      <c r="U143">
        <v>3.25</v>
      </c>
      <c r="V143">
        <v>28</v>
      </c>
      <c r="W143">
        <v>108</v>
      </c>
      <c r="X143">
        <v>65</v>
      </c>
      <c r="Y143">
        <v>14</v>
      </c>
      <c r="Z143">
        <v>15</v>
      </c>
      <c r="AA143">
        <v>8</v>
      </c>
      <c r="AB143">
        <v>13</v>
      </c>
      <c r="AC143">
        <v>9</v>
      </c>
      <c r="AD143">
        <v>1</v>
      </c>
      <c r="AE143">
        <v>0</v>
      </c>
      <c r="AF143">
        <v>48</v>
      </c>
      <c r="AG143">
        <v>0</v>
      </c>
      <c r="AH143">
        <v>1</v>
      </c>
      <c r="AI143">
        <v>0</v>
      </c>
      <c r="AJ143">
        <v>27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0.79</v>
      </c>
      <c r="AR143">
        <v>1.2999999999999999E-2</v>
      </c>
      <c r="AS143">
        <v>0.15</v>
      </c>
      <c r="AT143" s="2">
        <v>0</v>
      </c>
      <c r="AU143">
        <v>0.44</v>
      </c>
    </row>
    <row r="144" spans="1:47" x14ac:dyDescent="0.2">
      <c r="A144" t="s">
        <v>713</v>
      </c>
      <c r="B144" t="s">
        <v>653</v>
      </c>
      <c r="C144">
        <v>129</v>
      </c>
      <c r="D144" t="s">
        <v>380</v>
      </c>
      <c r="E144" t="s">
        <v>157</v>
      </c>
      <c r="F144" t="s">
        <v>50</v>
      </c>
      <c r="G144" t="s">
        <v>409</v>
      </c>
      <c r="H144" t="s">
        <v>215</v>
      </c>
      <c r="I144" t="s">
        <v>57</v>
      </c>
      <c r="J144" t="s">
        <v>706</v>
      </c>
      <c r="K144">
        <v>4</v>
      </c>
      <c r="L144">
        <v>5.0999999999999996</v>
      </c>
      <c r="M144">
        <v>9</v>
      </c>
      <c r="N144">
        <v>5</v>
      </c>
      <c r="O144">
        <v>5</v>
      </c>
      <c r="P144">
        <v>2</v>
      </c>
      <c r="Q144">
        <v>6</v>
      </c>
      <c r="R144">
        <v>1</v>
      </c>
      <c r="S144">
        <v>0</v>
      </c>
      <c r="T144">
        <v>2.91</v>
      </c>
      <c r="U144">
        <v>3.29</v>
      </c>
      <c r="V144">
        <v>25</v>
      </c>
      <c r="W144">
        <v>88</v>
      </c>
      <c r="X144">
        <v>57</v>
      </c>
      <c r="Y144">
        <v>16</v>
      </c>
      <c r="Z144">
        <v>11</v>
      </c>
      <c r="AA144">
        <v>8</v>
      </c>
      <c r="AB144">
        <v>9</v>
      </c>
      <c r="AC144">
        <v>6</v>
      </c>
      <c r="AD144">
        <v>1</v>
      </c>
      <c r="AE144">
        <v>0</v>
      </c>
      <c r="AF144">
        <v>34</v>
      </c>
      <c r="AG144">
        <v>1</v>
      </c>
      <c r="AH144">
        <v>0</v>
      </c>
      <c r="AI144">
        <v>0</v>
      </c>
      <c r="AJ144">
        <v>22</v>
      </c>
      <c r="AK144">
        <v>2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0.93</v>
      </c>
      <c r="AR144">
        <v>-0.23200000000000001</v>
      </c>
      <c r="AS144">
        <v>0.11</v>
      </c>
      <c r="AT144" s="2">
        <v>-2.0000000000000001E-4</v>
      </c>
      <c r="AU144">
        <v>-2.86</v>
      </c>
    </row>
    <row r="145" spans="1:47" x14ac:dyDescent="0.2">
      <c r="A145" t="s">
        <v>713</v>
      </c>
      <c r="B145" t="s">
        <v>653</v>
      </c>
      <c r="C145">
        <v>134</v>
      </c>
      <c r="D145" t="s">
        <v>382</v>
      </c>
      <c r="E145" t="s">
        <v>158</v>
      </c>
      <c r="F145" t="s">
        <v>117</v>
      </c>
      <c r="G145" t="s">
        <v>410</v>
      </c>
      <c r="H145" t="s">
        <v>440</v>
      </c>
      <c r="I145" t="s">
        <v>66</v>
      </c>
      <c r="J145" t="s">
        <v>707</v>
      </c>
      <c r="K145">
        <v>5</v>
      </c>
      <c r="L145">
        <v>7</v>
      </c>
      <c r="M145">
        <v>2</v>
      </c>
      <c r="N145">
        <v>0</v>
      </c>
      <c r="O145">
        <v>0</v>
      </c>
      <c r="P145">
        <v>2</v>
      </c>
      <c r="Q145">
        <v>8</v>
      </c>
      <c r="R145">
        <v>0</v>
      </c>
      <c r="S145">
        <v>0</v>
      </c>
      <c r="T145">
        <v>2.8</v>
      </c>
      <c r="U145">
        <v>3.23</v>
      </c>
      <c r="V145">
        <v>24</v>
      </c>
      <c r="W145">
        <v>109</v>
      </c>
      <c r="X145">
        <v>70</v>
      </c>
      <c r="Y145">
        <v>21</v>
      </c>
      <c r="Z145">
        <v>14</v>
      </c>
      <c r="AA145">
        <v>5</v>
      </c>
      <c r="AB145">
        <v>9</v>
      </c>
      <c r="AC145">
        <v>5</v>
      </c>
      <c r="AD145">
        <v>0</v>
      </c>
      <c r="AE145">
        <v>0</v>
      </c>
      <c r="AF145">
        <v>79</v>
      </c>
      <c r="AG145">
        <v>0</v>
      </c>
      <c r="AH145">
        <v>0</v>
      </c>
      <c r="AI145">
        <v>0</v>
      </c>
      <c r="AJ145">
        <v>22</v>
      </c>
      <c r="AK145">
        <v>0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1.1200000000000001</v>
      </c>
      <c r="AR145">
        <v>0.45300000000000001</v>
      </c>
      <c r="AS145">
        <v>0.13</v>
      </c>
      <c r="AT145" s="2">
        <v>2.9999999999999997E-4</v>
      </c>
      <c r="AU145">
        <v>3.69</v>
      </c>
    </row>
    <row r="146" spans="1:47" x14ac:dyDescent="0.2">
      <c r="A146" t="s">
        <v>713</v>
      </c>
      <c r="B146" t="s">
        <v>653</v>
      </c>
      <c r="C146">
        <v>139</v>
      </c>
      <c r="D146" t="s">
        <v>384</v>
      </c>
      <c r="E146" t="s">
        <v>158</v>
      </c>
      <c r="F146" t="s">
        <v>50</v>
      </c>
      <c r="G146" t="s">
        <v>409</v>
      </c>
      <c r="H146" t="s">
        <v>70</v>
      </c>
      <c r="I146" t="s">
        <v>66</v>
      </c>
      <c r="J146" t="s">
        <v>708</v>
      </c>
      <c r="K146">
        <v>4</v>
      </c>
      <c r="L146">
        <v>6.2</v>
      </c>
      <c r="M146">
        <v>2</v>
      </c>
      <c r="N146">
        <v>1</v>
      </c>
      <c r="O146">
        <v>1</v>
      </c>
      <c r="P146">
        <v>1</v>
      </c>
      <c r="Q146">
        <v>10</v>
      </c>
      <c r="R146">
        <v>0</v>
      </c>
      <c r="S146">
        <v>0</v>
      </c>
      <c r="T146">
        <v>2.75</v>
      </c>
      <c r="U146">
        <v>3.14</v>
      </c>
      <c r="V146">
        <v>23</v>
      </c>
      <c r="W146">
        <v>105</v>
      </c>
      <c r="X146">
        <v>68</v>
      </c>
      <c r="Y146">
        <v>18</v>
      </c>
      <c r="Z146">
        <v>19</v>
      </c>
      <c r="AA146">
        <v>5</v>
      </c>
      <c r="AB146">
        <v>7</v>
      </c>
      <c r="AC146">
        <v>4</v>
      </c>
      <c r="AD146">
        <v>1</v>
      </c>
      <c r="AE146">
        <v>0</v>
      </c>
      <c r="AF146">
        <v>75</v>
      </c>
      <c r="AG146">
        <v>0</v>
      </c>
      <c r="AH146">
        <v>0</v>
      </c>
      <c r="AI146">
        <v>0</v>
      </c>
      <c r="AJ146">
        <v>22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1.03</v>
      </c>
      <c r="AR146">
        <v>0.29899999999999999</v>
      </c>
      <c r="AS146">
        <v>0.11</v>
      </c>
      <c r="AT146" s="2">
        <v>2.0000000000000001E-4</v>
      </c>
      <c r="AU146">
        <v>2.4500000000000002</v>
      </c>
    </row>
    <row r="147" spans="1:47" x14ac:dyDescent="0.2">
      <c r="A147" t="s">
        <v>713</v>
      </c>
      <c r="B147" t="s">
        <v>653</v>
      </c>
      <c r="C147">
        <v>144</v>
      </c>
      <c r="D147" t="s">
        <v>385</v>
      </c>
      <c r="E147" t="s">
        <v>157</v>
      </c>
      <c r="F147" t="s">
        <v>117</v>
      </c>
      <c r="G147" t="s">
        <v>410</v>
      </c>
      <c r="H147" t="s">
        <v>150</v>
      </c>
      <c r="I147" t="s">
        <v>429</v>
      </c>
      <c r="K147">
        <v>4</v>
      </c>
      <c r="L147">
        <v>1.2</v>
      </c>
      <c r="M147">
        <v>5</v>
      </c>
      <c r="N147">
        <v>4</v>
      </c>
      <c r="O147">
        <v>4</v>
      </c>
      <c r="P147">
        <v>1</v>
      </c>
      <c r="Q147">
        <v>4</v>
      </c>
      <c r="R147">
        <v>1</v>
      </c>
      <c r="S147">
        <v>1</v>
      </c>
      <c r="T147">
        <v>2.91</v>
      </c>
      <c r="U147">
        <v>3.2</v>
      </c>
      <c r="V147">
        <v>12</v>
      </c>
      <c r="W147">
        <v>55</v>
      </c>
      <c r="X147">
        <v>31</v>
      </c>
      <c r="Y147">
        <v>9</v>
      </c>
      <c r="Z147">
        <v>9</v>
      </c>
      <c r="AA147">
        <v>2</v>
      </c>
      <c r="AB147">
        <v>4</v>
      </c>
      <c r="AC147">
        <v>2</v>
      </c>
      <c r="AD147">
        <v>0</v>
      </c>
      <c r="AE147">
        <v>0</v>
      </c>
      <c r="AF147">
        <v>32</v>
      </c>
      <c r="AG147">
        <v>0</v>
      </c>
      <c r="AH147">
        <v>0</v>
      </c>
      <c r="AI147">
        <v>0</v>
      </c>
      <c r="AJ147">
        <v>10</v>
      </c>
      <c r="AK147">
        <v>1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0.96</v>
      </c>
      <c r="AR147">
        <v>-0.34699999999999998</v>
      </c>
      <c r="AS147">
        <v>0.09</v>
      </c>
      <c r="AT147" s="2">
        <v>-2.0000000000000001E-4</v>
      </c>
      <c r="AU147">
        <v>-3.78</v>
      </c>
    </row>
    <row r="148" spans="1:47" x14ac:dyDescent="0.2">
      <c r="A148" t="s">
        <v>713</v>
      </c>
      <c r="B148" t="s">
        <v>653</v>
      </c>
      <c r="C148">
        <v>150</v>
      </c>
      <c r="D148" t="s">
        <v>542</v>
      </c>
      <c r="E148" t="s">
        <v>158</v>
      </c>
      <c r="F148" t="s">
        <v>59</v>
      </c>
      <c r="G148" t="s">
        <v>409</v>
      </c>
      <c r="H148" t="s">
        <v>100</v>
      </c>
      <c r="I148" t="s">
        <v>85</v>
      </c>
      <c r="J148" t="s">
        <v>709</v>
      </c>
      <c r="K148">
        <v>7</v>
      </c>
      <c r="L148">
        <v>8</v>
      </c>
      <c r="M148">
        <v>8</v>
      </c>
      <c r="N148">
        <v>3</v>
      </c>
      <c r="O148">
        <v>3</v>
      </c>
      <c r="P148">
        <v>2</v>
      </c>
      <c r="Q148">
        <v>11</v>
      </c>
      <c r="R148">
        <v>2</v>
      </c>
      <c r="S148">
        <v>0</v>
      </c>
      <c r="T148">
        <v>2.93</v>
      </c>
      <c r="U148">
        <v>3.24</v>
      </c>
      <c r="V148">
        <v>34</v>
      </c>
      <c r="W148">
        <v>107</v>
      </c>
      <c r="X148">
        <v>75</v>
      </c>
      <c r="Y148">
        <v>24</v>
      </c>
      <c r="Z148">
        <v>22</v>
      </c>
      <c r="AA148">
        <v>12</v>
      </c>
      <c r="AB148">
        <v>9</v>
      </c>
      <c r="AC148">
        <v>5</v>
      </c>
      <c r="AD148">
        <v>1</v>
      </c>
      <c r="AE148">
        <v>0</v>
      </c>
      <c r="AF148">
        <v>63</v>
      </c>
      <c r="AG148">
        <v>0</v>
      </c>
      <c r="AH148">
        <v>0</v>
      </c>
      <c r="AI148">
        <v>0</v>
      </c>
      <c r="AJ148">
        <v>32</v>
      </c>
      <c r="AK148">
        <v>3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1.07</v>
      </c>
      <c r="AR148">
        <v>0.30499999999999999</v>
      </c>
      <c r="AS148">
        <v>0.1</v>
      </c>
      <c r="AT148" s="2">
        <v>2.0000000000000001E-4</v>
      </c>
      <c r="AU148">
        <v>1.22</v>
      </c>
    </row>
    <row r="149" spans="1:47" x14ac:dyDescent="0.2">
      <c r="A149" t="s">
        <v>713</v>
      </c>
      <c r="B149" t="s">
        <v>653</v>
      </c>
      <c r="C149">
        <v>156</v>
      </c>
      <c r="D149" t="s">
        <v>277</v>
      </c>
      <c r="E149" t="s">
        <v>157</v>
      </c>
      <c r="F149" t="s">
        <v>59</v>
      </c>
      <c r="G149" t="s">
        <v>409</v>
      </c>
      <c r="H149" t="s">
        <v>94</v>
      </c>
      <c r="I149" t="s">
        <v>66</v>
      </c>
      <c r="J149" t="s">
        <v>710</v>
      </c>
      <c r="K149">
        <v>5</v>
      </c>
      <c r="L149">
        <v>7</v>
      </c>
      <c r="M149">
        <v>4</v>
      </c>
      <c r="N149">
        <v>0</v>
      </c>
      <c r="O149">
        <v>0</v>
      </c>
      <c r="P149">
        <v>1</v>
      </c>
      <c r="Q149">
        <v>11</v>
      </c>
      <c r="R149">
        <v>0</v>
      </c>
      <c r="S149">
        <v>0</v>
      </c>
      <c r="T149">
        <v>2.83</v>
      </c>
      <c r="U149">
        <v>3.15</v>
      </c>
      <c r="V149">
        <v>26</v>
      </c>
      <c r="W149">
        <v>108</v>
      </c>
      <c r="X149">
        <v>75</v>
      </c>
      <c r="Y149">
        <v>22</v>
      </c>
      <c r="Z149">
        <v>19</v>
      </c>
      <c r="AA149">
        <v>7</v>
      </c>
      <c r="AB149">
        <v>7</v>
      </c>
      <c r="AC149">
        <v>5</v>
      </c>
      <c r="AD149">
        <v>1</v>
      </c>
      <c r="AE149">
        <v>0</v>
      </c>
      <c r="AF149">
        <v>79</v>
      </c>
      <c r="AG149">
        <v>0</v>
      </c>
      <c r="AH149">
        <v>0</v>
      </c>
      <c r="AI149">
        <v>0</v>
      </c>
      <c r="AJ149">
        <v>25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1.0900000000000001</v>
      </c>
      <c r="AR149">
        <v>0.46300000000000002</v>
      </c>
      <c r="AS149">
        <v>0.14000000000000001</v>
      </c>
      <c r="AT149" s="2">
        <v>4.0000000000000002E-4</v>
      </c>
      <c r="AU149">
        <v>3.51</v>
      </c>
    </row>
    <row r="150" spans="1:47" x14ac:dyDescent="0.2">
      <c r="A150" t="s">
        <v>713</v>
      </c>
      <c r="B150" t="s">
        <v>653</v>
      </c>
      <c r="C150">
        <v>161</v>
      </c>
      <c r="D150" t="s">
        <v>279</v>
      </c>
      <c r="E150" t="s">
        <v>157</v>
      </c>
      <c r="F150" t="s">
        <v>50</v>
      </c>
      <c r="G150" t="s">
        <v>409</v>
      </c>
      <c r="H150" t="s">
        <v>434</v>
      </c>
      <c r="I150" t="s">
        <v>52</v>
      </c>
      <c r="K150">
        <v>4</v>
      </c>
      <c r="L150">
        <v>5</v>
      </c>
      <c r="M150">
        <v>7</v>
      </c>
      <c r="N150">
        <v>3</v>
      </c>
      <c r="O150">
        <v>3</v>
      </c>
      <c r="P150">
        <v>2</v>
      </c>
      <c r="Q150">
        <v>6</v>
      </c>
      <c r="R150">
        <v>0</v>
      </c>
      <c r="S150">
        <v>0</v>
      </c>
      <c r="T150">
        <v>2.89</v>
      </c>
      <c r="U150">
        <v>3.12</v>
      </c>
      <c r="V150">
        <v>24</v>
      </c>
      <c r="W150">
        <v>80</v>
      </c>
      <c r="X150">
        <v>59</v>
      </c>
      <c r="Y150">
        <v>16</v>
      </c>
      <c r="Z150">
        <v>14</v>
      </c>
      <c r="AA150">
        <v>7</v>
      </c>
      <c r="AB150">
        <v>9</v>
      </c>
      <c r="AC150">
        <v>4</v>
      </c>
      <c r="AD150">
        <v>2</v>
      </c>
      <c r="AE150">
        <v>0</v>
      </c>
      <c r="AF150">
        <v>45</v>
      </c>
      <c r="AG150">
        <v>3</v>
      </c>
      <c r="AH150">
        <v>0</v>
      </c>
      <c r="AI150">
        <v>0</v>
      </c>
      <c r="AJ150">
        <v>22</v>
      </c>
      <c r="AK150">
        <v>1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1.34</v>
      </c>
      <c r="AR150">
        <v>-7.2999999999999995E-2</v>
      </c>
      <c r="AS150">
        <v>0.31</v>
      </c>
      <c r="AT150" s="2">
        <v>-1E-4</v>
      </c>
      <c r="AU150">
        <v>-0.44</v>
      </c>
    </row>
    <row r="151" spans="1:47" x14ac:dyDescent="0.2">
      <c r="A151" t="s">
        <v>714</v>
      </c>
      <c r="H151" t="s">
        <v>711</v>
      </c>
      <c r="J151" t="s">
        <v>712</v>
      </c>
      <c r="K151">
        <v>4.5999999999999996</v>
      </c>
      <c r="L151">
        <v>215</v>
      </c>
      <c r="M151">
        <v>179</v>
      </c>
      <c r="N151">
        <v>75</v>
      </c>
      <c r="O151">
        <v>69</v>
      </c>
      <c r="P151">
        <v>34</v>
      </c>
      <c r="Q151">
        <v>222</v>
      </c>
      <c r="R151">
        <v>25</v>
      </c>
      <c r="S151">
        <v>3</v>
      </c>
      <c r="T151">
        <v>2.89</v>
      </c>
      <c r="U151">
        <v>3.12</v>
      </c>
      <c r="V151">
        <v>842</v>
      </c>
      <c r="W151">
        <v>3181</v>
      </c>
      <c r="X151" s="3">
        <v>0.67</v>
      </c>
      <c r="Y151" s="3">
        <v>0.18</v>
      </c>
      <c r="Z151" s="3">
        <v>0.12</v>
      </c>
      <c r="AA151">
        <v>0.85</v>
      </c>
      <c r="AC151" s="3">
        <v>0.26</v>
      </c>
      <c r="AD151" s="3">
        <v>0.05</v>
      </c>
      <c r="AE151">
        <v>0</v>
      </c>
      <c r="AF151">
        <v>61</v>
      </c>
      <c r="AG151">
        <v>4</v>
      </c>
      <c r="AH151">
        <v>7</v>
      </c>
      <c r="AI151">
        <v>0</v>
      </c>
      <c r="AJ151">
        <v>801</v>
      </c>
      <c r="AK151">
        <v>32</v>
      </c>
      <c r="AL151">
        <v>4</v>
      </c>
      <c r="AM151">
        <v>0</v>
      </c>
      <c r="AN151">
        <v>16</v>
      </c>
      <c r="AO151">
        <v>2</v>
      </c>
      <c r="AP151">
        <v>7</v>
      </c>
      <c r="AQ151">
        <v>0.85</v>
      </c>
      <c r="AR151">
        <v>3.6949999999999998</v>
      </c>
      <c r="AS151">
        <v>0.63</v>
      </c>
      <c r="AT151" s="2">
        <v>1.9E-2</v>
      </c>
      <c r="AU151">
        <v>34.81</v>
      </c>
    </row>
  </sheetData>
  <hyperlinks>
    <hyperlink ref="E1" r:id="rId1" xr:uid="{923A1EF3-15B7-3A4F-8B3A-0075DCC88B3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B81A-6B8A-BD4F-9049-70AA88121D80}">
  <dimension ref="A1:AU149"/>
  <sheetViews>
    <sheetView workbookViewId="0">
      <selection activeCell="A2" sqref="A2:AU149"/>
    </sheetView>
  </sheetViews>
  <sheetFormatPr baseColWidth="10" defaultRowHeight="16" x14ac:dyDescent="0.2"/>
  <cols>
    <col min="1" max="1" width="13.6640625" bestFit="1" customWidth="1"/>
    <col min="2" max="2" width="7.83203125" bestFit="1" customWidth="1"/>
    <col min="3" max="3" width="7.1640625" bestFit="1" customWidth="1"/>
    <col min="4" max="4" width="9" bestFit="1" customWidth="1"/>
    <col min="5" max="5" width="11" bestFit="1" customWidth="1"/>
    <col min="6" max="6" width="5.1640625" bestFit="1" customWidth="1"/>
    <col min="7" max="7" width="11.33203125" bestFit="1" customWidth="1"/>
    <col min="8" max="8" width="6.6640625" bestFit="1" customWidth="1"/>
    <col min="9" max="9" width="5.5" bestFit="1" customWidth="1"/>
    <col min="10" max="10" width="8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0" width="6.1640625" bestFit="1" customWidth="1"/>
    <col min="21" max="21" width="5.1640625" bestFit="1" customWidth="1"/>
    <col min="22" max="22" width="4.1640625" bestFit="1" customWidth="1"/>
    <col min="23" max="23" width="5.1640625" bestFit="1" customWidth="1"/>
    <col min="24" max="26" width="4.6640625" bestFit="1" customWidth="1"/>
    <col min="27" max="27" width="5.1640625" bestFit="1" customWidth="1"/>
    <col min="28" max="28" width="3.33203125" bestFit="1" customWidth="1"/>
    <col min="29" max="29" width="4.6640625" bestFit="1" customWidth="1"/>
    <col min="30" max="30" width="3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6.83203125" bestFit="1" customWidth="1"/>
    <col min="45" max="45" width="5.1640625" bestFit="1" customWidth="1"/>
    <col min="46" max="46" width="6.83203125" bestFit="1" customWidth="1"/>
    <col min="47" max="47" width="6.1640625" bestFit="1" customWidth="1"/>
  </cols>
  <sheetData>
    <row r="1" spans="1:47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593</v>
      </c>
      <c r="B2" t="s">
        <v>725</v>
      </c>
      <c r="C2">
        <v>30</v>
      </c>
      <c r="D2" t="s">
        <v>504</v>
      </c>
      <c r="E2" t="s">
        <v>157</v>
      </c>
      <c r="F2" t="s">
        <v>50</v>
      </c>
      <c r="G2" t="s">
        <v>409</v>
      </c>
      <c r="H2" t="s">
        <v>374</v>
      </c>
      <c r="I2" t="s">
        <v>57</v>
      </c>
      <c r="J2" t="s">
        <v>61</v>
      </c>
      <c r="K2">
        <v>99</v>
      </c>
      <c r="L2">
        <v>5.2</v>
      </c>
      <c r="M2">
        <v>1</v>
      </c>
      <c r="N2">
        <v>0</v>
      </c>
      <c r="O2">
        <v>0</v>
      </c>
      <c r="P2">
        <v>4</v>
      </c>
      <c r="Q2">
        <v>5</v>
      </c>
      <c r="R2">
        <v>0</v>
      </c>
      <c r="S2">
        <v>0</v>
      </c>
      <c r="T2">
        <v>0</v>
      </c>
      <c r="U2">
        <v>3.51</v>
      </c>
      <c r="V2">
        <v>21</v>
      </c>
      <c r="W2">
        <v>91</v>
      </c>
      <c r="X2">
        <v>50</v>
      </c>
      <c r="Y2">
        <v>13</v>
      </c>
      <c r="Z2">
        <v>8</v>
      </c>
      <c r="AA2">
        <v>4</v>
      </c>
      <c r="AB2">
        <v>8</v>
      </c>
      <c r="AC2">
        <v>3</v>
      </c>
      <c r="AD2">
        <v>2</v>
      </c>
      <c r="AE2">
        <v>0</v>
      </c>
      <c r="AF2">
        <v>68</v>
      </c>
      <c r="AG2">
        <v>0</v>
      </c>
      <c r="AH2">
        <v>0</v>
      </c>
      <c r="AI2">
        <v>0</v>
      </c>
      <c r="AJ2">
        <v>17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1.21</v>
      </c>
      <c r="AR2">
        <v>0.36599999999999999</v>
      </c>
      <c r="AS2">
        <v>1.45</v>
      </c>
      <c r="AT2" s="2">
        <v>2.5999999999999999E-3</v>
      </c>
      <c r="AU2">
        <v>3.09</v>
      </c>
    </row>
    <row r="3" spans="1:47" x14ac:dyDescent="0.2">
      <c r="A3" t="s">
        <v>593</v>
      </c>
      <c r="B3" t="s">
        <v>725</v>
      </c>
      <c r="C3">
        <v>35</v>
      </c>
      <c r="D3" t="s">
        <v>306</v>
      </c>
      <c r="E3" t="s">
        <v>158</v>
      </c>
      <c r="F3" t="s">
        <v>77</v>
      </c>
      <c r="G3" t="s">
        <v>409</v>
      </c>
      <c r="H3" t="s">
        <v>166</v>
      </c>
      <c r="I3" t="s">
        <v>52</v>
      </c>
      <c r="J3" t="s">
        <v>67</v>
      </c>
      <c r="K3">
        <v>5</v>
      </c>
      <c r="L3">
        <v>4.0999999999999996</v>
      </c>
      <c r="M3">
        <v>3</v>
      </c>
      <c r="N3">
        <v>3</v>
      </c>
      <c r="O3">
        <v>3</v>
      </c>
      <c r="P3">
        <v>5</v>
      </c>
      <c r="Q3">
        <v>5</v>
      </c>
      <c r="R3">
        <v>0</v>
      </c>
      <c r="S3">
        <v>0</v>
      </c>
      <c r="T3">
        <v>2.7</v>
      </c>
      <c r="U3">
        <v>3.86</v>
      </c>
      <c r="V3">
        <v>19</v>
      </c>
      <c r="W3">
        <v>86</v>
      </c>
      <c r="X3">
        <v>49</v>
      </c>
      <c r="Y3">
        <v>13</v>
      </c>
      <c r="Z3">
        <v>11</v>
      </c>
      <c r="AA3">
        <v>5</v>
      </c>
      <c r="AB3">
        <v>4</v>
      </c>
      <c r="AC3">
        <v>2</v>
      </c>
      <c r="AD3">
        <v>1</v>
      </c>
      <c r="AE3">
        <v>0</v>
      </c>
      <c r="AF3">
        <v>45</v>
      </c>
      <c r="AG3">
        <v>0</v>
      </c>
      <c r="AH3">
        <v>1</v>
      </c>
      <c r="AI3">
        <v>1</v>
      </c>
      <c r="AJ3">
        <v>14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-0.13100000000000001</v>
      </c>
      <c r="AS3">
        <v>1.45</v>
      </c>
      <c r="AT3" s="2">
        <v>-1.1000000000000001E-3</v>
      </c>
      <c r="AU3">
        <v>-0.77</v>
      </c>
    </row>
    <row r="4" spans="1:47" x14ac:dyDescent="0.2">
      <c r="A4" t="s">
        <v>593</v>
      </c>
      <c r="B4" t="s">
        <v>725</v>
      </c>
      <c r="C4">
        <v>41</v>
      </c>
      <c r="D4" t="s">
        <v>309</v>
      </c>
      <c r="E4" t="s">
        <v>157</v>
      </c>
      <c r="F4" t="s">
        <v>179</v>
      </c>
      <c r="G4" t="s">
        <v>411</v>
      </c>
      <c r="H4" t="s">
        <v>440</v>
      </c>
      <c r="I4" t="s">
        <v>85</v>
      </c>
      <c r="J4" t="s">
        <v>552</v>
      </c>
      <c r="K4">
        <v>3</v>
      </c>
      <c r="L4">
        <v>7</v>
      </c>
      <c r="M4">
        <v>2</v>
      </c>
      <c r="N4">
        <v>0</v>
      </c>
      <c r="O4">
        <v>0</v>
      </c>
      <c r="P4">
        <v>2</v>
      </c>
      <c r="Q4">
        <v>8</v>
      </c>
      <c r="R4">
        <v>0</v>
      </c>
      <c r="S4">
        <v>0</v>
      </c>
      <c r="T4">
        <v>1.56</v>
      </c>
      <c r="U4">
        <v>2.87</v>
      </c>
      <c r="V4">
        <v>24</v>
      </c>
      <c r="W4">
        <v>106</v>
      </c>
      <c r="X4">
        <v>66</v>
      </c>
      <c r="Y4">
        <v>20</v>
      </c>
      <c r="Z4">
        <v>14</v>
      </c>
      <c r="AA4">
        <v>7</v>
      </c>
      <c r="AB4">
        <v>7</v>
      </c>
      <c r="AC4">
        <v>4</v>
      </c>
      <c r="AD4">
        <v>1</v>
      </c>
      <c r="AE4">
        <v>0</v>
      </c>
      <c r="AF4">
        <v>79</v>
      </c>
      <c r="AG4">
        <v>0</v>
      </c>
      <c r="AH4">
        <v>1</v>
      </c>
      <c r="AI4">
        <v>0</v>
      </c>
      <c r="AJ4">
        <v>22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1.02</v>
      </c>
      <c r="AR4">
        <v>0.39400000000000002</v>
      </c>
      <c r="AS4">
        <v>1.22</v>
      </c>
      <c r="AT4" s="2">
        <v>2.8E-3</v>
      </c>
      <c r="AU4">
        <v>3.09</v>
      </c>
    </row>
    <row r="5" spans="1:47" x14ac:dyDescent="0.2">
      <c r="A5" t="s">
        <v>593</v>
      </c>
      <c r="B5" t="s">
        <v>725</v>
      </c>
      <c r="C5">
        <v>46</v>
      </c>
      <c r="D5" t="s">
        <v>400</v>
      </c>
      <c r="E5" t="s">
        <v>158</v>
      </c>
      <c r="F5" t="s">
        <v>50</v>
      </c>
      <c r="G5" t="s">
        <v>409</v>
      </c>
      <c r="H5" t="s">
        <v>203</v>
      </c>
      <c r="I5" t="s">
        <v>57</v>
      </c>
      <c r="K5">
        <v>5</v>
      </c>
      <c r="L5">
        <v>5</v>
      </c>
      <c r="M5">
        <v>8</v>
      </c>
      <c r="N5">
        <v>4</v>
      </c>
      <c r="O5">
        <v>4</v>
      </c>
      <c r="P5">
        <v>1</v>
      </c>
      <c r="Q5">
        <v>6</v>
      </c>
      <c r="R5">
        <v>2</v>
      </c>
      <c r="S5">
        <v>0</v>
      </c>
      <c r="T5">
        <v>2.82</v>
      </c>
      <c r="U5">
        <v>3.7</v>
      </c>
      <c r="V5">
        <v>24</v>
      </c>
      <c r="W5">
        <v>83</v>
      </c>
      <c r="X5">
        <v>57</v>
      </c>
      <c r="Y5">
        <v>11</v>
      </c>
      <c r="Z5">
        <v>14</v>
      </c>
      <c r="AA5">
        <v>5</v>
      </c>
      <c r="AB5">
        <v>12</v>
      </c>
      <c r="AC5">
        <v>5</v>
      </c>
      <c r="AD5">
        <v>1</v>
      </c>
      <c r="AE5">
        <v>0</v>
      </c>
      <c r="AF5">
        <v>40</v>
      </c>
      <c r="AG5">
        <v>1</v>
      </c>
      <c r="AH5">
        <v>0</v>
      </c>
      <c r="AI5">
        <v>0</v>
      </c>
      <c r="AJ5">
        <v>23</v>
      </c>
      <c r="AK5">
        <v>2</v>
      </c>
      <c r="AL5">
        <v>0</v>
      </c>
      <c r="AM5">
        <v>0</v>
      </c>
      <c r="AN5">
        <v>0</v>
      </c>
      <c r="AO5">
        <v>0</v>
      </c>
      <c r="AP5">
        <v>0</v>
      </c>
      <c r="AQ5">
        <v>0.96</v>
      </c>
      <c r="AR5">
        <v>-0.13400000000000001</v>
      </c>
      <c r="AS5">
        <v>1.24</v>
      </c>
      <c r="AT5" s="2">
        <v>-1.1000000000000001E-3</v>
      </c>
      <c r="AU5">
        <v>-1.6</v>
      </c>
    </row>
    <row r="6" spans="1:47" x14ac:dyDescent="0.2">
      <c r="A6" t="s">
        <v>593</v>
      </c>
      <c r="B6" t="s">
        <v>725</v>
      </c>
      <c r="C6">
        <v>51</v>
      </c>
      <c r="D6" t="s">
        <v>234</v>
      </c>
      <c r="E6" t="s">
        <v>158</v>
      </c>
      <c r="F6" t="s">
        <v>69</v>
      </c>
      <c r="G6" t="s">
        <v>411</v>
      </c>
      <c r="H6" t="s">
        <v>51</v>
      </c>
      <c r="I6" t="s">
        <v>66</v>
      </c>
      <c r="J6" t="s">
        <v>599</v>
      </c>
      <c r="K6">
        <v>4</v>
      </c>
      <c r="L6">
        <v>6.2</v>
      </c>
      <c r="M6">
        <v>5</v>
      </c>
      <c r="N6">
        <v>3</v>
      </c>
      <c r="O6">
        <v>3</v>
      </c>
      <c r="P6">
        <v>2</v>
      </c>
      <c r="Q6">
        <v>7</v>
      </c>
      <c r="R6">
        <v>2</v>
      </c>
      <c r="S6">
        <v>0</v>
      </c>
      <c r="T6">
        <v>3.1</v>
      </c>
      <c r="U6">
        <v>4.1900000000000004</v>
      </c>
      <c r="V6">
        <v>26</v>
      </c>
      <c r="W6">
        <v>108</v>
      </c>
      <c r="X6">
        <v>68</v>
      </c>
      <c r="Y6">
        <v>19</v>
      </c>
      <c r="Z6">
        <v>13</v>
      </c>
      <c r="AA6">
        <v>7</v>
      </c>
      <c r="AB6">
        <v>10</v>
      </c>
      <c r="AC6">
        <v>2</v>
      </c>
      <c r="AD6">
        <v>1</v>
      </c>
      <c r="AE6">
        <v>0</v>
      </c>
      <c r="AF6">
        <v>57</v>
      </c>
      <c r="AG6">
        <v>0</v>
      </c>
      <c r="AH6">
        <v>0</v>
      </c>
      <c r="AI6">
        <v>0</v>
      </c>
      <c r="AJ6">
        <v>24</v>
      </c>
      <c r="AK6">
        <v>2</v>
      </c>
      <c r="AL6">
        <v>0</v>
      </c>
      <c r="AM6">
        <v>0</v>
      </c>
      <c r="AN6">
        <v>0</v>
      </c>
      <c r="AO6">
        <v>0</v>
      </c>
      <c r="AP6">
        <v>0</v>
      </c>
      <c r="AQ6">
        <v>0.83</v>
      </c>
      <c r="AR6">
        <v>-1.9E-2</v>
      </c>
      <c r="AS6">
        <v>1.06</v>
      </c>
      <c r="AT6" s="2">
        <v>-2.0000000000000001E-4</v>
      </c>
      <c r="AU6">
        <v>0.81</v>
      </c>
    </row>
    <row r="7" spans="1:47" x14ac:dyDescent="0.2">
      <c r="A7" t="s">
        <v>593</v>
      </c>
      <c r="B7" t="s">
        <v>725</v>
      </c>
      <c r="C7">
        <v>56</v>
      </c>
      <c r="D7" t="s">
        <v>427</v>
      </c>
      <c r="E7" t="s">
        <v>157</v>
      </c>
      <c r="F7" t="s">
        <v>96</v>
      </c>
      <c r="G7" t="s">
        <v>412</v>
      </c>
      <c r="H7" t="s">
        <v>715</v>
      </c>
      <c r="I7" t="s">
        <v>74</v>
      </c>
      <c r="J7" t="s">
        <v>353</v>
      </c>
      <c r="K7">
        <v>5</v>
      </c>
      <c r="L7">
        <v>4</v>
      </c>
      <c r="M7">
        <v>4</v>
      </c>
      <c r="N7">
        <v>5</v>
      </c>
      <c r="O7">
        <v>5</v>
      </c>
      <c r="P7">
        <v>3</v>
      </c>
      <c r="Q7">
        <v>6</v>
      </c>
      <c r="R7">
        <v>1</v>
      </c>
      <c r="S7">
        <v>0</v>
      </c>
      <c r="T7">
        <v>4.09</v>
      </c>
      <c r="U7">
        <v>4.37</v>
      </c>
      <c r="V7">
        <v>18</v>
      </c>
      <c r="W7">
        <v>76</v>
      </c>
      <c r="X7">
        <v>45</v>
      </c>
      <c r="Y7">
        <v>15</v>
      </c>
      <c r="Z7">
        <v>14</v>
      </c>
      <c r="AA7">
        <v>4</v>
      </c>
      <c r="AB7">
        <v>5</v>
      </c>
      <c r="AC7">
        <v>3</v>
      </c>
      <c r="AD7">
        <v>0</v>
      </c>
      <c r="AE7">
        <v>0</v>
      </c>
      <c r="AF7">
        <v>37</v>
      </c>
      <c r="AG7">
        <v>0</v>
      </c>
      <c r="AH7">
        <v>1</v>
      </c>
      <c r="AI7">
        <v>0</v>
      </c>
      <c r="AJ7">
        <v>15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0.81</v>
      </c>
      <c r="AR7">
        <v>-0.23300000000000001</v>
      </c>
      <c r="AS7">
        <v>1.02</v>
      </c>
      <c r="AT7" s="2">
        <v>-1.8E-3</v>
      </c>
      <c r="AU7">
        <v>-2.58</v>
      </c>
    </row>
    <row r="8" spans="1:47" x14ac:dyDescent="0.2">
      <c r="A8" t="s">
        <v>593</v>
      </c>
      <c r="B8" t="s">
        <v>725</v>
      </c>
      <c r="C8">
        <v>66</v>
      </c>
      <c r="D8" t="s">
        <v>716</v>
      </c>
      <c r="E8" t="s">
        <v>157</v>
      </c>
      <c r="F8" t="s">
        <v>77</v>
      </c>
      <c r="G8" t="s">
        <v>409</v>
      </c>
      <c r="H8" t="s">
        <v>575</v>
      </c>
      <c r="I8" t="s">
        <v>74</v>
      </c>
      <c r="K8">
        <v>10</v>
      </c>
      <c r="L8">
        <v>4</v>
      </c>
      <c r="M8">
        <v>2</v>
      </c>
      <c r="N8">
        <v>1</v>
      </c>
      <c r="O8">
        <v>1</v>
      </c>
      <c r="P8">
        <v>1</v>
      </c>
      <c r="Q8">
        <v>4</v>
      </c>
      <c r="R8">
        <v>0</v>
      </c>
      <c r="S8">
        <v>0</v>
      </c>
      <c r="T8">
        <v>3.89</v>
      </c>
      <c r="U8">
        <v>4.0999999999999996</v>
      </c>
      <c r="V8">
        <v>15</v>
      </c>
      <c r="W8">
        <v>71</v>
      </c>
      <c r="X8">
        <v>44</v>
      </c>
      <c r="Y8">
        <v>12</v>
      </c>
      <c r="Z8">
        <v>10</v>
      </c>
      <c r="AA8">
        <v>2</v>
      </c>
      <c r="AB8">
        <v>8</v>
      </c>
      <c r="AC8">
        <v>3</v>
      </c>
      <c r="AD8">
        <v>0</v>
      </c>
      <c r="AE8">
        <v>0</v>
      </c>
      <c r="AF8">
        <v>57</v>
      </c>
      <c r="AG8">
        <v>1</v>
      </c>
      <c r="AH8">
        <v>0</v>
      </c>
      <c r="AI8">
        <v>0</v>
      </c>
      <c r="AJ8">
        <v>14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1.01</v>
      </c>
      <c r="AR8">
        <v>0.10299999999999999</v>
      </c>
      <c r="AS8">
        <v>1.65</v>
      </c>
      <c r="AT8" s="2">
        <v>1E-3</v>
      </c>
      <c r="AU8">
        <v>1.1100000000000001</v>
      </c>
    </row>
    <row r="9" spans="1:47" x14ac:dyDescent="0.2">
      <c r="A9" t="s">
        <v>593</v>
      </c>
      <c r="B9" t="s">
        <v>725</v>
      </c>
      <c r="C9">
        <v>71</v>
      </c>
      <c r="D9" t="s">
        <v>359</v>
      </c>
      <c r="E9" t="s">
        <v>157</v>
      </c>
      <c r="F9" t="s">
        <v>88</v>
      </c>
      <c r="G9" t="s">
        <v>410</v>
      </c>
      <c r="H9" t="s">
        <v>89</v>
      </c>
      <c r="I9" t="s">
        <v>52</v>
      </c>
      <c r="J9" t="s">
        <v>90</v>
      </c>
      <c r="K9">
        <v>4</v>
      </c>
      <c r="L9">
        <v>5</v>
      </c>
      <c r="M9">
        <v>6</v>
      </c>
      <c r="N9">
        <v>2</v>
      </c>
      <c r="O9">
        <v>2</v>
      </c>
      <c r="P9">
        <v>4</v>
      </c>
      <c r="Q9">
        <v>4</v>
      </c>
      <c r="R9">
        <v>1</v>
      </c>
      <c r="S9">
        <v>2</v>
      </c>
      <c r="T9">
        <v>3.86</v>
      </c>
      <c r="U9">
        <v>4.54</v>
      </c>
      <c r="V9">
        <v>24</v>
      </c>
      <c r="W9">
        <v>100</v>
      </c>
      <c r="X9">
        <v>56</v>
      </c>
      <c r="Y9">
        <v>16</v>
      </c>
      <c r="Z9">
        <v>11</v>
      </c>
      <c r="AA9">
        <v>6</v>
      </c>
      <c r="AB9">
        <v>8</v>
      </c>
      <c r="AC9">
        <v>5</v>
      </c>
      <c r="AD9">
        <v>2</v>
      </c>
      <c r="AE9">
        <v>0</v>
      </c>
      <c r="AF9">
        <v>47</v>
      </c>
      <c r="AG9">
        <v>0</v>
      </c>
      <c r="AH9">
        <v>1</v>
      </c>
      <c r="AI9">
        <v>0</v>
      </c>
      <c r="AJ9">
        <v>18</v>
      </c>
      <c r="AK9">
        <v>0</v>
      </c>
      <c r="AL9">
        <v>0</v>
      </c>
      <c r="AM9">
        <v>0</v>
      </c>
      <c r="AN9">
        <v>2</v>
      </c>
      <c r="AO9">
        <v>0</v>
      </c>
      <c r="AP9">
        <v>0</v>
      </c>
      <c r="AQ9">
        <v>1.47</v>
      </c>
      <c r="AR9">
        <v>7.3999999999999996E-2</v>
      </c>
      <c r="AS9">
        <v>2.17</v>
      </c>
      <c r="AT9" s="2">
        <v>6.9999999999999999E-4</v>
      </c>
      <c r="AU9">
        <v>0.56000000000000005</v>
      </c>
    </row>
    <row r="10" spans="1:47" x14ac:dyDescent="0.2">
      <c r="A10" t="s">
        <v>593</v>
      </c>
      <c r="B10" t="s">
        <v>725</v>
      </c>
      <c r="C10">
        <v>76</v>
      </c>
      <c r="D10" t="s">
        <v>361</v>
      </c>
      <c r="E10" t="s">
        <v>158</v>
      </c>
      <c r="F10" t="s">
        <v>93</v>
      </c>
      <c r="G10" t="s">
        <v>411</v>
      </c>
      <c r="H10" t="s">
        <v>233</v>
      </c>
      <c r="I10" t="s">
        <v>57</v>
      </c>
      <c r="K10">
        <v>4</v>
      </c>
      <c r="L10">
        <v>6</v>
      </c>
      <c r="M10">
        <v>2</v>
      </c>
      <c r="N10">
        <v>1</v>
      </c>
      <c r="O10">
        <v>1</v>
      </c>
      <c r="P10">
        <v>2</v>
      </c>
      <c r="Q10">
        <v>9</v>
      </c>
      <c r="R10">
        <v>1</v>
      </c>
      <c r="S10">
        <v>0</v>
      </c>
      <c r="T10">
        <v>3.56</v>
      </c>
      <c r="U10">
        <v>4.3899999999999997</v>
      </c>
      <c r="V10">
        <v>21</v>
      </c>
      <c r="W10">
        <v>102</v>
      </c>
      <c r="X10">
        <v>61</v>
      </c>
      <c r="Y10">
        <v>17</v>
      </c>
      <c r="Z10">
        <v>20</v>
      </c>
      <c r="AA10">
        <v>4</v>
      </c>
      <c r="AB10">
        <v>6</v>
      </c>
      <c r="AC10">
        <v>4</v>
      </c>
      <c r="AD10">
        <v>0</v>
      </c>
      <c r="AE10">
        <v>0</v>
      </c>
      <c r="AF10">
        <v>71</v>
      </c>
      <c r="AG10">
        <v>0</v>
      </c>
      <c r="AH10">
        <v>1</v>
      </c>
      <c r="AI10">
        <v>0</v>
      </c>
      <c r="AJ10">
        <v>19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1.08</v>
      </c>
      <c r="AR10">
        <v>0.246</v>
      </c>
      <c r="AS10">
        <v>1.6</v>
      </c>
      <c r="AT10" s="2">
        <v>2.2000000000000001E-3</v>
      </c>
      <c r="AU10">
        <v>2.36</v>
      </c>
    </row>
    <row r="11" spans="1:47" x14ac:dyDescent="0.2">
      <c r="A11" t="s">
        <v>593</v>
      </c>
      <c r="B11" t="s">
        <v>725</v>
      </c>
      <c r="C11">
        <v>81</v>
      </c>
      <c r="D11" t="s">
        <v>634</v>
      </c>
      <c r="E11" t="s">
        <v>157</v>
      </c>
      <c r="F11" t="s">
        <v>80</v>
      </c>
      <c r="G11" t="s">
        <v>409</v>
      </c>
      <c r="H11" t="s">
        <v>717</v>
      </c>
      <c r="I11" t="s">
        <v>57</v>
      </c>
      <c r="J11" t="s">
        <v>238</v>
      </c>
      <c r="K11">
        <v>4</v>
      </c>
      <c r="L11">
        <v>6</v>
      </c>
      <c r="M11">
        <v>2</v>
      </c>
      <c r="N11">
        <v>1</v>
      </c>
      <c r="O11">
        <v>1</v>
      </c>
      <c r="P11">
        <v>5</v>
      </c>
      <c r="Q11">
        <v>7</v>
      </c>
      <c r="R11">
        <v>0</v>
      </c>
      <c r="S11">
        <v>0</v>
      </c>
      <c r="T11">
        <v>3.33</v>
      </c>
      <c r="U11">
        <v>4.2699999999999996</v>
      </c>
      <c r="V11">
        <v>25</v>
      </c>
      <c r="W11">
        <v>99</v>
      </c>
      <c r="X11">
        <v>60</v>
      </c>
      <c r="Y11">
        <v>20</v>
      </c>
      <c r="Z11">
        <v>11</v>
      </c>
      <c r="AA11">
        <v>5</v>
      </c>
      <c r="AB11">
        <v>8</v>
      </c>
      <c r="AC11">
        <v>4</v>
      </c>
      <c r="AD11">
        <v>0</v>
      </c>
      <c r="AE11">
        <v>0</v>
      </c>
      <c r="AF11">
        <v>66</v>
      </c>
      <c r="AG11">
        <v>0</v>
      </c>
      <c r="AH11">
        <v>0</v>
      </c>
      <c r="AI11">
        <v>0</v>
      </c>
      <c r="AJ11">
        <v>20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0.82</v>
      </c>
      <c r="AR11">
        <v>0.111</v>
      </c>
      <c r="AS11">
        <v>1.36</v>
      </c>
      <c r="AT11" s="2">
        <v>1.1000000000000001E-3</v>
      </c>
      <c r="AU11">
        <v>2.2000000000000002</v>
      </c>
    </row>
    <row r="12" spans="1:47" x14ac:dyDescent="0.2">
      <c r="A12" t="s">
        <v>593</v>
      </c>
      <c r="B12" t="s">
        <v>725</v>
      </c>
      <c r="C12">
        <v>86</v>
      </c>
      <c r="D12" t="s">
        <v>320</v>
      </c>
      <c r="E12" t="s">
        <v>158</v>
      </c>
      <c r="F12" t="s">
        <v>80</v>
      </c>
      <c r="G12" t="s">
        <v>409</v>
      </c>
      <c r="H12" t="s">
        <v>94</v>
      </c>
      <c r="I12" t="s">
        <v>57</v>
      </c>
      <c r="J12" t="s">
        <v>444</v>
      </c>
      <c r="K12">
        <v>5</v>
      </c>
      <c r="L12">
        <v>6</v>
      </c>
      <c r="M12">
        <v>3</v>
      </c>
      <c r="N12">
        <v>0</v>
      </c>
      <c r="O12">
        <v>0</v>
      </c>
      <c r="P12">
        <v>2</v>
      </c>
      <c r="Q12">
        <v>4</v>
      </c>
      <c r="R12">
        <v>0</v>
      </c>
      <c r="S12">
        <v>0</v>
      </c>
      <c r="T12">
        <v>3</v>
      </c>
      <c r="U12">
        <v>4.12</v>
      </c>
      <c r="V12">
        <v>22</v>
      </c>
      <c r="W12">
        <v>96</v>
      </c>
      <c r="X12">
        <v>54</v>
      </c>
      <c r="Y12">
        <v>15</v>
      </c>
      <c r="Z12">
        <v>8</v>
      </c>
      <c r="AA12">
        <v>6</v>
      </c>
      <c r="AB12">
        <v>10</v>
      </c>
      <c r="AC12">
        <v>6</v>
      </c>
      <c r="AD12">
        <v>2</v>
      </c>
      <c r="AE12">
        <v>0</v>
      </c>
      <c r="AF12">
        <v>68</v>
      </c>
      <c r="AG12">
        <v>0</v>
      </c>
      <c r="AH12">
        <v>1</v>
      </c>
      <c r="AI12">
        <v>1</v>
      </c>
      <c r="AJ12">
        <v>20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1.01</v>
      </c>
      <c r="AR12">
        <v>0.377</v>
      </c>
      <c r="AS12">
        <v>1.64</v>
      </c>
      <c r="AT12" s="2">
        <v>3.7000000000000002E-3</v>
      </c>
      <c r="AU12">
        <v>3.36</v>
      </c>
    </row>
    <row r="13" spans="1:47" x14ac:dyDescent="0.2">
      <c r="A13" t="s">
        <v>593</v>
      </c>
      <c r="B13" t="s">
        <v>725</v>
      </c>
      <c r="C13">
        <v>92</v>
      </c>
      <c r="D13" t="s">
        <v>506</v>
      </c>
      <c r="E13" t="s">
        <v>157</v>
      </c>
      <c r="F13" t="s">
        <v>165</v>
      </c>
      <c r="G13" t="s">
        <v>412</v>
      </c>
      <c r="H13" t="s">
        <v>233</v>
      </c>
      <c r="I13" t="s">
        <v>57</v>
      </c>
      <c r="K13">
        <v>9</v>
      </c>
      <c r="L13">
        <v>6</v>
      </c>
      <c r="M13">
        <v>3</v>
      </c>
      <c r="N13">
        <v>1</v>
      </c>
      <c r="O13">
        <v>0</v>
      </c>
      <c r="P13">
        <v>2</v>
      </c>
      <c r="Q13">
        <v>7</v>
      </c>
      <c r="R13">
        <v>0</v>
      </c>
      <c r="S13">
        <v>0</v>
      </c>
      <c r="T13">
        <v>2.73</v>
      </c>
      <c r="U13">
        <v>3.92</v>
      </c>
      <c r="V13">
        <v>23</v>
      </c>
      <c r="W13">
        <v>100</v>
      </c>
      <c r="X13">
        <v>61</v>
      </c>
      <c r="Y13">
        <v>17</v>
      </c>
      <c r="Z13">
        <v>15</v>
      </c>
      <c r="AA13">
        <v>6</v>
      </c>
      <c r="AB13">
        <v>8</v>
      </c>
      <c r="AC13">
        <v>2</v>
      </c>
      <c r="AD13">
        <v>2</v>
      </c>
      <c r="AE13">
        <v>0</v>
      </c>
      <c r="AF13">
        <v>69</v>
      </c>
      <c r="AG13">
        <v>0</v>
      </c>
      <c r="AH13">
        <v>1</v>
      </c>
      <c r="AI13">
        <v>0</v>
      </c>
      <c r="AJ13">
        <v>21</v>
      </c>
      <c r="AK13">
        <v>1</v>
      </c>
      <c r="AL13">
        <v>0</v>
      </c>
      <c r="AM13">
        <v>1</v>
      </c>
      <c r="AN13">
        <v>0</v>
      </c>
      <c r="AO13">
        <v>0</v>
      </c>
      <c r="AP13">
        <v>1</v>
      </c>
      <c r="AQ13">
        <v>1.1499999999999999</v>
      </c>
      <c r="AR13">
        <v>0.19400000000000001</v>
      </c>
      <c r="AS13">
        <v>1.84</v>
      </c>
      <c r="AT13" s="2">
        <v>1.9E-3</v>
      </c>
      <c r="AU13">
        <v>2.04</v>
      </c>
    </row>
    <row r="14" spans="1:47" x14ac:dyDescent="0.2">
      <c r="A14" t="s">
        <v>593</v>
      </c>
      <c r="B14" t="s">
        <v>725</v>
      </c>
      <c r="C14">
        <v>98</v>
      </c>
      <c r="D14" t="s">
        <v>200</v>
      </c>
      <c r="E14" t="s">
        <v>158</v>
      </c>
      <c r="F14" t="s">
        <v>64</v>
      </c>
      <c r="G14" t="s">
        <v>411</v>
      </c>
      <c r="H14" t="s">
        <v>718</v>
      </c>
      <c r="I14" t="s">
        <v>52</v>
      </c>
      <c r="K14">
        <v>6</v>
      </c>
      <c r="L14">
        <v>4.0999999999999996</v>
      </c>
      <c r="M14">
        <v>9</v>
      </c>
      <c r="N14">
        <v>6</v>
      </c>
      <c r="O14">
        <v>5</v>
      </c>
      <c r="P14">
        <v>2</v>
      </c>
      <c r="Q14">
        <v>5</v>
      </c>
      <c r="R14">
        <v>2</v>
      </c>
      <c r="S14">
        <v>0</v>
      </c>
      <c r="T14">
        <v>3.2</v>
      </c>
      <c r="U14">
        <v>4.18</v>
      </c>
      <c r="V14">
        <v>24</v>
      </c>
      <c r="W14">
        <v>97</v>
      </c>
      <c r="X14">
        <v>54</v>
      </c>
      <c r="Y14">
        <v>17</v>
      </c>
      <c r="Z14">
        <v>11</v>
      </c>
      <c r="AA14">
        <v>6</v>
      </c>
      <c r="AB14">
        <v>11</v>
      </c>
      <c r="AC14">
        <v>6</v>
      </c>
      <c r="AD14">
        <v>1</v>
      </c>
      <c r="AE14">
        <v>0</v>
      </c>
      <c r="AF14">
        <v>26</v>
      </c>
      <c r="AG14">
        <v>0</v>
      </c>
      <c r="AH14">
        <v>0</v>
      </c>
      <c r="AI14">
        <v>0</v>
      </c>
      <c r="AJ14">
        <v>22</v>
      </c>
      <c r="AK14">
        <v>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0.79</v>
      </c>
      <c r="AR14">
        <v>-0.13300000000000001</v>
      </c>
      <c r="AS14">
        <v>1.3</v>
      </c>
      <c r="AT14" s="2">
        <v>-1.2999999999999999E-3</v>
      </c>
      <c r="AU14">
        <v>-3.5</v>
      </c>
    </row>
    <row r="15" spans="1:47" x14ac:dyDescent="0.2">
      <c r="A15" t="s">
        <v>593</v>
      </c>
      <c r="B15" t="s">
        <v>725</v>
      </c>
      <c r="C15">
        <v>104</v>
      </c>
      <c r="D15" t="s">
        <v>481</v>
      </c>
      <c r="E15" t="s">
        <v>157</v>
      </c>
      <c r="F15" t="s">
        <v>102</v>
      </c>
      <c r="G15" t="s">
        <v>410</v>
      </c>
      <c r="H15" t="s">
        <v>622</v>
      </c>
      <c r="I15" t="s">
        <v>74</v>
      </c>
      <c r="J15" t="s">
        <v>719</v>
      </c>
      <c r="K15">
        <v>5</v>
      </c>
      <c r="L15">
        <v>3</v>
      </c>
      <c r="M15">
        <v>7</v>
      </c>
      <c r="N15">
        <v>5</v>
      </c>
      <c r="O15">
        <v>5</v>
      </c>
      <c r="P15">
        <v>4</v>
      </c>
      <c r="Q15">
        <v>2</v>
      </c>
      <c r="R15">
        <v>0</v>
      </c>
      <c r="S15">
        <v>0</v>
      </c>
      <c r="T15">
        <v>3.68</v>
      </c>
      <c r="U15">
        <v>4.25</v>
      </c>
      <c r="V15">
        <v>19</v>
      </c>
      <c r="W15">
        <v>64</v>
      </c>
      <c r="X15">
        <v>35</v>
      </c>
      <c r="Y15">
        <v>11</v>
      </c>
      <c r="Z15">
        <v>4</v>
      </c>
      <c r="AA15">
        <v>8</v>
      </c>
      <c r="AB15">
        <v>5</v>
      </c>
      <c r="AC15">
        <v>1</v>
      </c>
      <c r="AD15">
        <v>1</v>
      </c>
      <c r="AE15">
        <v>0</v>
      </c>
      <c r="AF15">
        <v>23</v>
      </c>
      <c r="AG15">
        <v>0</v>
      </c>
      <c r="AH15">
        <v>0</v>
      </c>
      <c r="AI15">
        <v>0</v>
      </c>
      <c r="AJ15">
        <v>15</v>
      </c>
      <c r="AK15">
        <v>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0.89</v>
      </c>
      <c r="AR15">
        <v>-0.248</v>
      </c>
      <c r="AS15">
        <v>1.4</v>
      </c>
      <c r="AT15" s="2">
        <v>-2.3E-3</v>
      </c>
      <c r="AU15">
        <v>-3.84</v>
      </c>
    </row>
    <row r="16" spans="1:47" x14ac:dyDescent="0.2">
      <c r="A16" t="s">
        <v>593</v>
      </c>
      <c r="B16" t="s">
        <v>725</v>
      </c>
      <c r="C16">
        <v>114</v>
      </c>
      <c r="D16" t="s">
        <v>261</v>
      </c>
      <c r="E16" t="s">
        <v>157</v>
      </c>
      <c r="F16" t="s">
        <v>117</v>
      </c>
      <c r="G16" t="s">
        <v>410</v>
      </c>
      <c r="H16" t="s">
        <v>440</v>
      </c>
      <c r="I16" t="s">
        <v>66</v>
      </c>
      <c r="J16" t="s">
        <v>720</v>
      </c>
      <c r="K16">
        <v>5</v>
      </c>
      <c r="L16">
        <v>7</v>
      </c>
      <c r="M16">
        <v>4</v>
      </c>
      <c r="N16">
        <v>0</v>
      </c>
      <c r="O16">
        <v>0</v>
      </c>
      <c r="P16">
        <v>1</v>
      </c>
      <c r="Q16">
        <v>9</v>
      </c>
      <c r="R16">
        <v>0</v>
      </c>
      <c r="S16">
        <v>0</v>
      </c>
      <c r="T16">
        <v>3.65</v>
      </c>
      <c r="U16">
        <v>4.13</v>
      </c>
      <c r="V16">
        <v>24</v>
      </c>
      <c r="W16">
        <v>98</v>
      </c>
      <c r="X16">
        <v>64</v>
      </c>
      <c r="Y16">
        <v>18</v>
      </c>
      <c r="Z16">
        <v>16</v>
      </c>
      <c r="AA16">
        <v>6</v>
      </c>
      <c r="AB16">
        <v>8</v>
      </c>
      <c r="AC16">
        <v>5</v>
      </c>
      <c r="AD16">
        <v>2</v>
      </c>
      <c r="AE16">
        <v>0</v>
      </c>
      <c r="AF16">
        <v>77</v>
      </c>
      <c r="AG16">
        <v>0</v>
      </c>
      <c r="AH16">
        <v>1</v>
      </c>
      <c r="AI16">
        <v>0</v>
      </c>
      <c r="AJ16">
        <v>23</v>
      </c>
      <c r="AK16">
        <v>1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1.02</v>
      </c>
      <c r="AR16">
        <v>0.40200000000000002</v>
      </c>
      <c r="AS16">
        <v>1.68</v>
      </c>
      <c r="AT16" s="2">
        <v>4.0000000000000001E-3</v>
      </c>
      <c r="AU16">
        <v>3.55</v>
      </c>
    </row>
    <row r="17" spans="1:47" x14ac:dyDescent="0.2">
      <c r="A17" t="s">
        <v>593</v>
      </c>
      <c r="B17" t="s">
        <v>725</v>
      </c>
      <c r="C17">
        <v>123</v>
      </c>
      <c r="D17" t="s">
        <v>486</v>
      </c>
      <c r="E17" t="s">
        <v>158</v>
      </c>
      <c r="F17" t="s">
        <v>102</v>
      </c>
      <c r="G17" t="s">
        <v>410</v>
      </c>
      <c r="H17" t="s">
        <v>407</v>
      </c>
      <c r="I17" t="s">
        <v>52</v>
      </c>
      <c r="K17">
        <v>3</v>
      </c>
      <c r="L17">
        <v>4.0999999999999996</v>
      </c>
      <c r="M17">
        <v>4</v>
      </c>
      <c r="N17">
        <v>4</v>
      </c>
      <c r="O17">
        <v>4</v>
      </c>
      <c r="P17">
        <v>4</v>
      </c>
      <c r="Q17">
        <v>4</v>
      </c>
      <c r="R17">
        <v>2</v>
      </c>
      <c r="S17">
        <v>1</v>
      </c>
      <c r="T17">
        <v>3.97</v>
      </c>
      <c r="U17">
        <v>4.5599999999999996</v>
      </c>
      <c r="V17">
        <v>22</v>
      </c>
      <c r="W17">
        <v>81</v>
      </c>
      <c r="X17">
        <v>48</v>
      </c>
      <c r="Y17">
        <v>18</v>
      </c>
      <c r="Z17">
        <v>6</v>
      </c>
      <c r="AA17">
        <v>7</v>
      </c>
      <c r="AB17">
        <v>6</v>
      </c>
      <c r="AC17">
        <v>4</v>
      </c>
      <c r="AD17">
        <v>1</v>
      </c>
      <c r="AE17">
        <v>0</v>
      </c>
      <c r="AF17">
        <v>39</v>
      </c>
      <c r="AG17">
        <v>1</v>
      </c>
      <c r="AH17">
        <v>0</v>
      </c>
      <c r="AI17">
        <v>0</v>
      </c>
      <c r="AJ17">
        <v>17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1.1000000000000001</v>
      </c>
      <c r="AR17">
        <v>-0.20599999999999999</v>
      </c>
      <c r="AS17">
        <v>1.31</v>
      </c>
      <c r="AT17" s="2">
        <v>-1.5E-3</v>
      </c>
      <c r="AU17">
        <v>-1.5</v>
      </c>
    </row>
    <row r="18" spans="1:47" x14ac:dyDescent="0.2">
      <c r="A18" t="s">
        <v>593</v>
      </c>
      <c r="B18" t="s">
        <v>725</v>
      </c>
      <c r="C18">
        <v>128</v>
      </c>
      <c r="D18" t="s">
        <v>134</v>
      </c>
      <c r="E18" t="s">
        <v>158</v>
      </c>
      <c r="F18" t="s">
        <v>50</v>
      </c>
      <c r="G18" t="s">
        <v>409</v>
      </c>
      <c r="H18" t="s">
        <v>94</v>
      </c>
      <c r="I18" t="s">
        <v>57</v>
      </c>
      <c r="J18" t="s">
        <v>255</v>
      </c>
      <c r="K18">
        <v>4</v>
      </c>
      <c r="L18">
        <v>6</v>
      </c>
      <c r="M18">
        <v>4</v>
      </c>
      <c r="N18">
        <v>0</v>
      </c>
      <c r="O18">
        <v>0</v>
      </c>
      <c r="P18">
        <v>2</v>
      </c>
      <c r="Q18">
        <v>9</v>
      </c>
      <c r="R18">
        <v>0</v>
      </c>
      <c r="S18">
        <v>0</v>
      </c>
      <c r="T18">
        <v>3.72</v>
      </c>
      <c r="U18">
        <v>4.3499999999999996</v>
      </c>
      <c r="V18">
        <v>24</v>
      </c>
      <c r="W18">
        <v>106</v>
      </c>
      <c r="X18">
        <v>67</v>
      </c>
      <c r="Y18">
        <v>20</v>
      </c>
      <c r="Z18">
        <v>14</v>
      </c>
      <c r="AA18">
        <v>5</v>
      </c>
      <c r="AB18">
        <v>8</v>
      </c>
      <c r="AC18">
        <v>5</v>
      </c>
      <c r="AD18">
        <v>2</v>
      </c>
      <c r="AE18">
        <v>0</v>
      </c>
      <c r="AF18">
        <v>71</v>
      </c>
      <c r="AG18">
        <v>0</v>
      </c>
      <c r="AH18">
        <v>0</v>
      </c>
      <c r="AI18">
        <v>0</v>
      </c>
      <c r="AJ18">
        <v>22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1.17</v>
      </c>
      <c r="AR18">
        <v>0.372</v>
      </c>
      <c r="AS18">
        <v>1.55</v>
      </c>
      <c r="AT18" s="2">
        <v>3.0000000000000001E-3</v>
      </c>
      <c r="AU18">
        <v>3.36</v>
      </c>
    </row>
    <row r="19" spans="1:47" x14ac:dyDescent="0.2">
      <c r="A19" t="s">
        <v>593</v>
      </c>
      <c r="B19" t="s">
        <v>725</v>
      </c>
      <c r="C19">
        <v>134</v>
      </c>
      <c r="D19" t="s">
        <v>722</v>
      </c>
      <c r="E19" t="s">
        <v>157</v>
      </c>
      <c r="F19" t="s">
        <v>80</v>
      </c>
      <c r="G19" t="s">
        <v>409</v>
      </c>
      <c r="H19" t="s">
        <v>251</v>
      </c>
      <c r="I19" t="s">
        <v>57</v>
      </c>
      <c r="J19" t="s">
        <v>260</v>
      </c>
      <c r="K19">
        <v>5</v>
      </c>
      <c r="L19">
        <v>6</v>
      </c>
      <c r="M19">
        <v>3</v>
      </c>
      <c r="N19">
        <v>0</v>
      </c>
      <c r="O19">
        <v>0</v>
      </c>
      <c r="P19">
        <v>1</v>
      </c>
      <c r="Q19">
        <v>6</v>
      </c>
      <c r="R19">
        <v>0</v>
      </c>
      <c r="S19">
        <v>0</v>
      </c>
      <c r="T19">
        <v>3.5</v>
      </c>
      <c r="U19">
        <v>4.18</v>
      </c>
      <c r="V19">
        <v>22</v>
      </c>
      <c r="W19">
        <v>95</v>
      </c>
      <c r="X19">
        <v>56</v>
      </c>
      <c r="Y19">
        <v>18</v>
      </c>
      <c r="Z19">
        <v>9</v>
      </c>
      <c r="AA19">
        <v>2</v>
      </c>
      <c r="AB19">
        <v>13</v>
      </c>
      <c r="AC19">
        <v>5</v>
      </c>
      <c r="AD19">
        <v>5</v>
      </c>
      <c r="AE19">
        <v>0</v>
      </c>
      <c r="AF19">
        <v>71</v>
      </c>
      <c r="AG19">
        <v>0</v>
      </c>
      <c r="AH19">
        <v>0</v>
      </c>
      <c r="AI19">
        <v>0</v>
      </c>
      <c r="AJ19">
        <v>21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0.6</v>
      </c>
      <c r="AR19">
        <v>0.224</v>
      </c>
      <c r="AS19">
        <v>0.32</v>
      </c>
      <c r="AT19" s="2">
        <v>6.9999999999999999E-4</v>
      </c>
      <c r="AU19">
        <v>3.2</v>
      </c>
    </row>
    <row r="20" spans="1:47" x14ac:dyDescent="0.2">
      <c r="A20" t="s">
        <v>593</v>
      </c>
      <c r="B20" t="s">
        <v>725</v>
      </c>
      <c r="C20">
        <v>141</v>
      </c>
      <c r="D20" t="s">
        <v>489</v>
      </c>
      <c r="E20" t="s">
        <v>158</v>
      </c>
      <c r="F20" t="s">
        <v>88</v>
      </c>
      <c r="G20" t="s">
        <v>410</v>
      </c>
      <c r="H20" t="s">
        <v>503</v>
      </c>
      <c r="I20" t="s">
        <v>57</v>
      </c>
      <c r="J20" t="s">
        <v>263</v>
      </c>
      <c r="K20">
        <v>6</v>
      </c>
      <c r="L20">
        <v>6</v>
      </c>
      <c r="M20">
        <v>3</v>
      </c>
      <c r="N20">
        <v>0</v>
      </c>
      <c r="O20">
        <v>0</v>
      </c>
      <c r="P20">
        <v>3</v>
      </c>
      <c r="Q20">
        <v>7</v>
      </c>
      <c r="R20">
        <v>0</v>
      </c>
      <c r="S20">
        <v>0</v>
      </c>
      <c r="T20">
        <v>3.3</v>
      </c>
      <c r="U20">
        <v>4.08</v>
      </c>
      <c r="V20">
        <v>23</v>
      </c>
      <c r="W20">
        <v>98</v>
      </c>
      <c r="X20">
        <v>58</v>
      </c>
      <c r="Y20">
        <v>19</v>
      </c>
      <c r="Z20">
        <v>11</v>
      </c>
      <c r="AA20">
        <v>5</v>
      </c>
      <c r="AB20">
        <v>8</v>
      </c>
      <c r="AC20">
        <v>2</v>
      </c>
      <c r="AD20">
        <v>1</v>
      </c>
      <c r="AE20">
        <v>0</v>
      </c>
      <c r="AF20">
        <v>70</v>
      </c>
      <c r="AG20">
        <v>0</v>
      </c>
      <c r="AH20">
        <v>0</v>
      </c>
      <c r="AI20">
        <v>0</v>
      </c>
      <c r="AJ20">
        <v>20</v>
      </c>
      <c r="AK20">
        <v>0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0.76</v>
      </c>
      <c r="AR20">
        <v>0.29699999999999999</v>
      </c>
      <c r="AS20">
        <v>0.09</v>
      </c>
      <c r="AT20" s="2">
        <v>2.0000000000000001E-4</v>
      </c>
      <c r="AU20">
        <v>3.36</v>
      </c>
    </row>
    <row r="21" spans="1:47" x14ac:dyDescent="0.2">
      <c r="A21" t="s">
        <v>593</v>
      </c>
      <c r="B21" t="s">
        <v>725</v>
      </c>
      <c r="C21">
        <v>146</v>
      </c>
      <c r="D21" t="s">
        <v>723</v>
      </c>
      <c r="E21" t="s">
        <v>158</v>
      </c>
      <c r="F21" t="s">
        <v>80</v>
      </c>
      <c r="G21" t="s">
        <v>409</v>
      </c>
      <c r="H21" t="s">
        <v>100</v>
      </c>
      <c r="I21" t="s">
        <v>57</v>
      </c>
      <c r="J21" t="s">
        <v>267</v>
      </c>
      <c r="K21">
        <v>4</v>
      </c>
      <c r="L21">
        <v>5.2</v>
      </c>
      <c r="M21">
        <v>6</v>
      </c>
      <c r="N21">
        <v>3</v>
      </c>
      <c r="O21">
        <v>1</v>
      </c>
      <c r="P21">
        <v>2</v>
      </c>
      <c r="Q21">
        <v>6</v>
      </c>
      <c r="R21">
        <v>0</v>
      </c>
      <c r="S21">
        <v>0</v>
      </c>
      <c r="T21">
        <v>3.21</v>
      </c>
      <c r="U21">
        <v>3.98</v>
      </c>
      <c r="V21">
        <v>25</v>
      </c>
      <c r="W21">
        <v>98</v>
      </c>
      <c r="X21">
        <v>64</v>
      </c>
      <c r="Y21">
        <v>19</v>
      </c>
      <c r="Z21">
        <v>11</v>
      </c>
      <c r="AA21">
        <v>9</v>
      </c>
      <c r="AB21">
        <v>8</v>
      </c>
      <c r="AC21">
        <v>5</v>
      </c>
      <c r="AD21">
        <v>2</v>
      </c>
      <c r="AE21">
        <v>0</v>
      </c>
      <c r="AF21">
        <v>53</v>
      </c>
      <c r="AG21">
        <v>0</v>
      </c>
      <c r="AH21">
        <v>0</v>
      </c>
      <c r="AI21">
        <v>0</v>
      </c>
      <c r="AJ21">
        <v>23</v>
      </c>
      <c r="AK21">
        <v>2</v>
      </c>
      <c r="AL21">
        <v>0</v>
      </c>
      <c r="AM21">
        <v>0</v>
      </c>
      <c r="AN21">
        <v>1</v>
      </c>
      <c r="AO21">
        <v>0</v>
      </c>
      <c r="AP21">
        <v>1</v>
      </c>
      <c r="AQ21">
        <v>1.06</v>
      </c>
      <c r="AR21">
        <v>6.0000000000000001E-3</v>
      </c>
      <c r="AS21">
        <v>0.11</v>
      </c>
      <c r="AT21" s="2">
        <v>0</v>
      </c>
      <c r="AU21">
        <v>0.11</v>
      </c>
    </row>
    <row r="22" spans="1:47" x14ac:dyDescent="0.2">
      <c r="A22" t="s">
        <v>593</v>
      </c>
      <c r="B22" t="s">
        <v>725</v>
      </c>
      <c r="C22">
        <v>151</v>
      </c>
      <c r="D22" t="s">
        <v>274</v>
      </c>
      <c r="E22" t="s">
        <v>157</v>
      </c>
      <c r="F22" t="s">
        <v>64</v>
      </c>
      <c r="G22" t="s">
        <v>411</v>
      </c>
      <c r="H22" t="s">
        <v>89</v>
      </c>
      <c r="I22" t="s">
        <v>57</v>
      </c>
      <c r="J22" t="s">
        <v>269</v>
      </c>
      <c r="K22">
        <v>5</v>
      </c>
      <c r="L22">
        <v>6</v>
      </c>
      <c r="M22">
        <v>3</v>
      </c>
      <c r="N22">
        <v>1</v>
      </c>
      <c r="O22">
        <v>1</v>
      </c>
      <c r="P22">
        <v>2</v>
      </c>
      <c r="Q22">
        <v>6</v>
      </c>
      <c r="R22">
        <v>0</v>
      </c>
      <c r="S22">
        <v>0</v>
      </c>
      <c r="T22">
        <v>3.13</v>
      </c>
      <c r="U22">
        <v>3.89</v>
      </c>
      <c r="V22">
        <v>20</v>
      </c>
      <c r="W22">
        <v>92</v>
      </c>
      <c r="X22">
        <v>59</v>
      </c>
      <c r="Y22">
        <v>15</v>
      </c>
      <c r="Z22">
        <v>11</v>
      </c>
      <c r="AA22">
        <v>5</v>
      </c>
      <c r="AB22">
        <v>6</v>
      </c>
      <c r="AC22">
        <v>4</v>
      </c>
      <c r="AD22">
        <v>0</v>
      </c>
      <c r="AE22">
        <v>0</v>
      </c>
      <c r="AF22">
        <v>66</v>
      </c>
      <c r="AG22">
        <v>0</v>
      </c>
      <c r="AH22">
        <v>2</v>
      </c>
      <c r="AI22">
        <v>1</v>
      </c>
      <c r="AJ22">
        <v>17</v>
      </c>
      <c r="AK22">
        <v>0</v>
      </c>
      <c r="AL22">
        <v>0</v>
      </c>
      <c r="AM22">
        <v>0</v>
      </c>
      <c r="AN22">
        <v>2</v>
      </c>
      <c r="AO22">
        <v>0</v>
      </c>
      <c r="AP22">
        <v>0</v>
      </c>
      <c r="AQ22">
        <v>1.39</v>
      </c>
      <c r="AR22">
        <v>0.24399999999999999</v>
      </c>
      <c r="AS22">
        <v>0.15</v>
      </c>
      <c r="AT22" s="2">
        <v>2.0000000000000001E-4</v>
      </c>
      <c r="AU22">
        <v>2.0699999999999998</v>
      </c>
    </row>
    <row r="23" spans="1:47" x14ac:dyDescent="0.2">
      <c r="A23" t="s">
        <v>594</v>
      </c>
      <c r="H23" t="s">
        <v>724</v>
      </c>
      <c r="J23" t="s">
        <v>655</v>
      </c>
      <c r="K23">
        <v>4.4000000000000004</v>
      </c>
      <c r="L23">
        <v>121.2</v>
      </c>
      <c r="M23">
        <v>92</v>
      </c>
      <c r="N23">
        <v>46</v>
      </c>
      <c r="O23">
        <v>42</v>
      </c>
      <c r="P23">
        <v>60</v>
      </c>
      <c r="Q23">
        <v>137</v>
      </c>
      <c r="R23">
        <v>13</v>
      </c>
      <c r="S23">
        <v>3</v>
      </c>
      <c r="T23">
        <v>3.11</v>
      </c>
      <c r="U23">
        <v>3.85</v>
      </c>
      <c r="V23">
        <v>502</v>
      </c>
      <c r="W23">
        <v>2105</v>
      </c>
      <c r="X23" s="3">
        <v>0.6</v>
      </c>
      <c r="Y23" s="3">
        <v>0.18</v>
      </c>
      <c r="Z23" s="3">
        <v>0.12</v>
      </c>
      <c r="AA23">
        <v>0.68</v>
      </c>
      <c r="AC23" s="3">
        <v>0.28999999999999998</v>
      </c>
      <c r="AD23" s="3">
        <v>0.09</v>
      </c>
      <c r="AE23">
        <v>0</v>
      </c>
      <c r="AF23">
        <v>57</v>
      </c>
      <c r="AG23">
        <v>4</v>
      </c>
      <c r="AH23">
        <v>10</v>
      </c>
      <c r="AI23">
        <v>3</v>
      </c>
      <c r="AJ23">
        <v>437</v>
      </c>
      <c r="AK23">
        <v>25</v>
      </c>
      <c r="AL23">
        <v>0</v>
      </c>
      <c r="AM23">
        <v>2</v>
      </c>
      <c r="AN23">
        <v>8</v>
      </c>
      <c r="AO23">
        <v>0</v>
      </c>
      <c r="AP23">
        <v>3</v>
      </c>
      <c r="AQ23">
        <v>1.01</v>
      </c>
      <c r="AR23">
        <v>2.1930000000000001</v>
      </c>
      <c r="AS23">
        <v>1.17</v>
      </c>
      <c r="AT23" s="2">
        <v>1.35E-2</v>
      </c>
      <c r="AU23">
        <v>18.690000000000001</v>
      </c>
    </row>
    <row r="25" spans="1:47" x14ac:dyDescent="0.2">
      <c r="A25" t="s">
        <v>624</v>
      </c>
      <c r="B25" t="s">
        <v>725</v>
      </c>
      <c r="C25">
        <v>2</v>
      </c>
      <c r="D25" t="s">
        <v>413</v>
      </c>
      <c r="E25" t="s">
        <v>157</v>
      </c>
      <c r="F25" t="s">
        <v>93</v>
      </c>
      <c r="G25" t="s">
        <v>411</v>
      </c>
      <c r="H25" t="s">
        <v>97</v>
      </c>
      <c r="I25" t="s">
        <v>57</v>
      </c>
      <c r="J25" t="s">
        <v>61</v>
      </c>
      <c r="K25">
        <v>99</v>
      </c>
      <c r="L25">
        <v>5.2</v>
      </c>
      <c r="M25">
        <v>4</v>
      </c>
      <c r="N25">
        <v>2</v>
      </c>
      <c r="O25">
        <v>2</v>
      </c>
      <c r="P25">
        <v>1</v>
      </c>
      <c r="Q25">
        <v>7</v>
      </c>
      <c r="R25">
        <v>1</v>
      </c>
      <c r="S25">
        <v>1</v>
      </c>
      <c r="T25">
        <v>3.18</v>
      </c>
      <c r="U25">
        <v>4.04</v>
      </c>
      <c r="V25">
        <v>22</v>
      </c>
      <c r="W25">
        <v>78</v>
      </c>
      <c r="X25">
        <v>53</v>
      </c>
      <c r="Y25">
        <v>15</v>
      </c>
      <c r="Z25">
        <v>12</v>
      </c>
      <c r="AA25">
        <v>4</v>
      </c>
      <c r="AB25">
        <v>9</v>
      </c>
      <c r="AC25">
        <v>6</v>
      </c>
      <c r="AD25">
        <v>1</v>
      </c>
      <c r="AE25">
        <v>0</v>
      </c>
      <c r="AF25">
        <v>59</v>
      </c>
      <c r="AG25">
        <v>0</v>
      </c>
      <c r="AH25">
        <v>0</v>
      </c>
      <c r="AI25">
        <v>0</v>
      </c>
      <c r="AJ25">
        <v>20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0.21199999999999999</v>
      </c>
      <c r="AS25">
        <v>1.03</v>
      </c>
      <c r="AT25" s="2">
        <v>1.2999999999999999E-3</v>
      </c>
      <c r="AU25">
        <v>1.37</v>
      </c>
    </row>
    <row r="26" spans="1:47" x14ac:dyDescent="0.2">
      <c r="A26" t="s">
        <v>624</v>
      </c>
      <c r="B26" t="s">
        <v>725</v>
      </c>
      <c r="C26">
        <v>7</v>
      </c>
      <c r="D26" t="s">
        <v>289</v>
      </c>
      <c r="E26" t="s">
        <v>158</v>
      </c>
      <c r="F26" t="s">
        <v>59</v>
      </c>
      <c r="G26" t="s">
        <v>409</v>
      </c>
      <c r="H26" t="s">
        <v>189</v>
      </c>
      <c r="I26" t="s">
        <v>66</v>
      </c>
      <c r="K26">
        <v>6</v>
      </c>
      <c r="L26">
        <v>7</v>
      </c>
      <c r="M26">
        <v>4</v>
      </c>
      <c r="N26">
        <v>1</v>
      </c>
      <c r="O26">
        <v>1</v>
      </c>
      <c r="P26">
        <v>0</v>
      </c>
      <c r="Q26">
        <v>7</v>
      </c>
      <c r="R26">
        <v>1</v>
      </c>
      <c r="S26">
        <v>0</v>
      </c>
      <c r="T26">
        <v>2.13</v>
      </c>
      <c r="U26">
        <v>3.47</v>
      </c>
      <c r="V26">
        <v>24</v>
      </c>
      <c r="W26">
        <v>95</v>
      </c>
      <c r="X26">
        <v>61</v>
      </c>
      <c r="Y26">
        <v>24</v>
      </c>
      <c r="Z26">
        <v>8</v>
      </c>
      <c r="AA26">
        <v>10</v>
      </c>
      <c r="AB26">
        <v>7</v>
      </c>
      <c r="AC26">
        <v>3</v>
      </c>
      <c r="AD26">
        <v>1</v>
      </c>
      <c r="AE26">
        <v>0</v>
      </c>
      <c r="AF26">
        <v>72</v>
      </c>
      <c r="AG26">
        <v>0</v>
      </c>
      <c r="AH26">
        <v>1</v>
      </c>
      <c r="AI26">
        <v>0</v>
      </c>
      <c r="AJ26">
        <v>24</v>
      </c>
      <c r="AK26">
        <v>2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1.06</v>
      </c>
      <c r="AR26">
        <v>0.33900000000000002</v>
      </c>
      <c r="AS26">
        <v>1.1100000000000001</v>
      </c>
      <c r="AT26" s="2">
        <v>2.0999999999999999E-3</v>
      </c>
      <c r="AU26">
        <v>2.92</v>
      </c>
    </row>
    <row r="27" spans="1:47" x14ac:dyDescent="0.2">
      <c r="A27" t="s">
        <v>624</v>
      </c>
      <c r="B27" t="s">
        <v>725</v>
      </c>
      <c r="C27">
        <v>12</v>
      </c>
      <c r="D27" t="s">
        <v>225</v>
      </c>
      <c r="E27" t="s">
        <v>158</v>
      </c>
      <c r="F27" t="s">
        <v>80</v>
      </c>
      <c r="G27" t="s">
        <v>409</v>
      </c>
      <c r="H27" t="s">
        <v>166</v>
      </c>
      <c r="I27" t="s">
        <v>66</v>
      </c>
      <c r="J27" t="s">
        <v>67</v>
      </c>
      <c r="K27">
        <v>4</v>
      </c>
      <c r="L27">
        <v>6.2</v>
      </c>
      <c r="M27">
        <v>4</v>
      </c>
      <c r="N27">
        <v>2</v>
      </c>
      <c r="O27">
        <v>2</v>
      </c>
      <c r="P27">
        <v>5</v>
      </c>
      <c r="Q27">
        <v>5</v>
      </c>
      <c r="R27">
        <v>1</v>
      </c>
      <c r="S27">
        <v>0</v>
      </c>
      <c r="T27">
        <v>2.33</v>
      </c>
      <c r="U27">
        <v>4.3</v>
      </c>
      <c r="V27">
        <v>27</v>
      </c>
      <c r="W27">
        <v>102</v>
      </c>
      <c r="X27">
        <v>59</v>
      </c>
      <c r="Y27">
        <v>15</v>
      </c>
      <c r="Z27">
        <v>9</v>
      </c>
      <c r="AA27">
        <v>7</v>
      </c>
      <c r="AB27">
        <v>10</v>
      </c>
      <c r="AC27">
        <v>5</v>
      </c>
      <c r="AD27">
        <v>3</v>
      </c>
      <c r="AE27">
        <v>0</v>
      </c>
      <c r="AF27">
        <v>58</v>
      </c>
      <c r="AG27">
        <v>0</v>
      </c>
      <c r="AH27">
        <v>1</v>
      </c>
      <c r="AI27">
        <v>0</v>
      </c>
      <c r="AJ27">
        <v>22</v>
      </c>
      <c r="AK27">
        <v>1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0.83</v>
      </c>
      <c r="AR27">
        <v>0.109</v>
      </c>
      <c r="AS27">
        <v>0.85</v>
      </c>
      <c r="AT27" s="2">
        <v>6.9999999999999999E-4</v>
      </c>
      <c r="AU27">
        <v>1.67</v>
      </c>
    </row>
    <row r="28" spans="1:47" x14ac:dyDescent="0.2">
      <c r="A28" t="s">
        <v>624</v>
      </c>
      <c r="B28" t="s">
        <v>725</v>
      </c>
      <c r="C28">
        <v>17</v>
      </c>
      <c r="D28" t="s">
        <v>398</v>
      </c>
      <c r="E28" t="s">
        <v>157</v>
      </c>
      <c r="F28" t="s">
        <v>59</v>
      </c>
      <c r="G28" t="s">
        <v>409</v>
      </c>
      <c r="H28" t="s">
        <v>266</v>
      </c>
      <c r="I28" t="s">
        <v>85</v>
      </c>
      <c r="J28" t="s">
        <v>552</v>
      </c>
      <c r="K28">
        <v>5</v>
      </c>
      <c r="L28">
        <v>8</v>
      </c>
      <c r="M28">
        <v>3</v>
      </c>
      <c r="N28">
        <v>0</v>
      </c>
      <c r="O28">
        <v>0</v>
      </c>
      <c r="P28">
        <v>1</v>
      </c>
      <c r="Q28">
        <v>8</v>
      </c>
      <c r="R28">
        <v>0</v>
      </c>
      <c r="S28">
        <v>0</v>
      </c>
      <c r="T28">
        <v>1.65</v>
      </c>
      <c r="U28">
        <v>3.49</v>
      </c>
      <c r="V28">
        <v>27</v>
      </c>
      <c r="W28">
        <v>106</v>
      </c>
      <c r="X28">
        <v>73</v>
      </c>
      <c r="Y28">
        <v>19</v>
      </c>
      <c r="Z28">
        <v>16</v>
      </c>
      <c r="AA28">
        <v>11</v>
      </c>
      <c r="AB28">
        <v>7</v>
      </c>
      <c r="AC28">
        <v>4</v>
      </c>
      <c r="AD28">
        <v>1</v>
      </c>
      <c r="AE28">
        <v>0</v>
      </c>
      <c r="AF28">
        <v>83</v>
      </c>
      <c r="AG28">
        <v>0</v>
      </c>
      <c r="AH28">
        <v>1</v>
      </c>
      <c r="AI28">
        <v>0</v>
      </c>
      <c r="AJ28">
        <v>26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0.62</v>
      </c>
      <c r="AR28">
        <v>0.32</v>
      </c>
      <c r="AS28">
        <v>0.78</v>
      </c>
      <c r="AT28" s="2">
        <v>2.3999999999999998E-3</v>
      </c>
      <c r="AU28">
        <v>4.0999999999999996</v>
      </c>
    </row>
    <row r="29" spans="1:47" x14ac:dyDescent="0.2">
      <c r="A29" t="s">
        <v>624</v>
      </c>
      <c r="B29" t="s">
        <v>725</v>
      </c>
      <c r="C29">
        <v>22</v>
      </c>
      <c r="D29" t="s">
        <v>228</v>
      </c>
      <c r="E29" t="s">
        <v>158</v>
      </c>
      <c r="F29" t="s">
        <v>135</v>
      </c>
      <c r="G29" t="s">
        <v>411</v>
      </c>
      <c r="H29" t="s">
        <v>51</v>
      </c>
      <c r="I29" t="s">
        <v>85</v>
      </c>
      <c r="J29" t="s">
        <v>599</v>
      </c>
      <c r="K29">
        <v>5</v>
      </c>
      <c r="L29">
        <v>8</v>
      </c>
      <c r="M29">
        <v>6</v>
      </c>
      <c r="N29">
        <v>3</v>
      </c>
      <c r="O29">
        <v>3</v>
      </c>
      <c r="P29">
        <v>0</v>
      </c>
      <c r="Q29">
        <v>7</v>
      </c>
      <c r="R29">
        <v>2</v>
      </c>
      <c r="S29">
        <v>0</v>
      </c>
      <c r="T29">
        <v>2.04</v>
      </c>
      <c r="U29">
        <v>3.75</v>
      </c>
      <c r="V29">
        <v>28</v>
      </c>
      <c r="W29">
        <v>106</v>
      </c>
      <c r="X29">
        <v>75</v>
      </c>
      <c r="Y29">
        <v>18</v>
      </c>
      <c r="Z29">
        <v>12</v>
      </c>
      <c r="AA29">
        <v>8</v>
      </c>
      <c r="AB29">
        <v>13</v>
      </c>
      <c r="AC29">
        <v>4</v>
      </c>
      <c r="AD29">
        <v>1</v>
      </c>
      <c r="AE29">
        <v>0</v>
      </c>
      <c r="AF29">
        <v>65</v>
      </c>
      <c r="AG29">
        <v>0</v>
      </c>
      <c r="AH29">
        <v>1</v>
      </c>
      <c r="AI29">
        <v>0</v>
      </c>
      <c r="AJ29">
        <v>28</v>
      </c>
      <c r="AK29">
        <v>2</v>
      </c>
      <c r="AL29">
        <v>0</v>
      </c>
      <c r="AM29">
        <v>0</v>
      </c>
      <c r="AN29">
        <v>1</v>
      </c>
      <c r="AO29">
        <v>0</v>
      </c>
      <c r="AP29">
        <v>0</v>
      </c>
      <c r="AQ29">
        <v>0.76</v>
      </c>
      <c r="AR29">
        <v>4.3999999999999997E-2</v>
      </c>
      <c r="AS29">
        <v>0.86</v>
      </c>
      <c r="AT29" s="2">
        <v>2.9999999999999997E-4</v>
      </c>
      <c r="AU29">
        <v>1.48</v>
      </c>
    </row>
    <row r="30" spans="1:47" x14ac:dyDescent="0.2">
      <c r="A30" t="s">
        <v>624</v>
      </c>
      <c r="B30" t="s">
        <v>725</v>
      </c>
      <c r="C30">
        <v>27</v>
      </c>
      <c r="D30" t="s">
        <v>526</v>
      </c>
      <c r="E30" t="s">
        <v>157</v>
      </c>
      <c r="F30" t="s">
        <v>80</v>
      </c>
      <c r="G30" t="s">
        <v>409</v>
      </c>
      <c r="H30" t="s">
        <v>78</v>
      </c>
      <c r="I30" t="s">
        <v>57</v>
      </c>
      <c r="J30" t="s">
        <v>438</v>
      </c>
      <c r="K30">
        <v>4</v>
      </c>
      <c r="L30">
        <v>6</v>
      </c>
      <c r="M30">
        <v>5</v>
      </c>
      <c r="N30">
        <v>2</v>
      </c>
      <c r="O30">
        <v>2</v>
      </c>
      <c r="P30">
        <v>1</v>
      </c>
      <c r="Q30">
        <v>5</v>
      </c>
      <c r="R30">
        <v>0</v>
      </c>
      <c r="S30">
        <v>0</v>
      </c>
      <c r="T30">
        <v>2.1800000000000002</v>
      </c>
      <c r="U30">
        <v>3.5</v>
      </c>
      <c r="V30">
        <v>23</v>
      </c>
      <c r="W30">
        <v>91</v>
      </c>
      <c r="X30">
        <v>60</v>
      </c>
      <c r="Y30">
        <v>17</v>
      </c>
      <c r="Z30">
        <v>10</v>
      </c>
      <c r="AA30">
        <v>10</v>
      </c>
      <c r="AB30">
        <v>7</v>
      </c>
      <c r="AC30">
        <v>4</v>
      </c>
      <c r="AD30">
        <v>0</v>
      </c>
      <c r="AE30">
        <v>0</v>
      </c>
      <c r="AF30">
        <v>58</v>
      </c>
      <c r="AG30">
        <v>0</v>
      </c>
      <c r="AH30">
        <v>0</v>
      </c>
      <c r="AI30">
        <v>0</v>
      </c>
      <c r="AJ30">
        <v>21</v>
      </c>
      <c r="AK30">
        <v>2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1.1599999999999999</v>
      </c>
      <c r="AR30">
        <v>0.13800000000000001</v>
      </c>
      <c r="AS30">
        <v>1.49</v>
      </c>
      <c r="AT30" s="2">
        <v>1.1000000000000001E-3</v>
      </c>
      <c r="AU30">
        <v>1.2</v>
      </c>
    </row>
    <row r="31" spans="1:47" x14ac:dyDescent="0.2">
      <c r="A31" t="s">
        <v>624</v>
      </c>
      <c r="B31" t="s">
        <v>725</v>
      </c>
      <c r="C31">
        <v>32</v>
      </c>
      <c r="D31" t="s">
        <v>175</v>
      </c>
      <c r="E31" t="s">
        <v>157</v>
      </c>
      <c r="F31" t="s">
        <v>72</v>
      </c>
      <c r="G31" t="s">
        <v>410</v>
      </c>
      <c r="H31" t="s">
        <v>466</v>
      </c>
      <c r="I31" t="s">
        <v>66</v>
      </c>
      <c r="J31" t="s">
        <v>441</v>
      </c>
      <c r="K31">
        <v>5</v>
      </c>
      <c r="L31">
        <v>7</v>
      </c>
      <c r="M31">
        <v>3</v>
      </c>
      <c r="N31">
        <v>0</v>
      </c>
      <c r="O31">
        <v>0</v>
      </c>
      <c r="P31">
        <v>0</v>
      </c>
      <c r="Q31">
        <v>7</v>
      </c>
      <c r="R31">
        <v>0</v>
      </c>
      <c r="S31">
        <v>0</v>
      </c>
      <c r="T31">
        <v>1.86</v>
      </c>
      <c r="U31">
        <v>3.16</v>
      </c>
      <c r="V31">
        <v>23</v>
      </c>
      <c r="W31">
        <v>97</v>
      </c>
      <c r="X31">
        <v>64</v>
      </c>
      <c r="Y31">
        <v>20</v>
      </c>
      <c r="Z31">
        <v>11</v>
      </c>
      <c r="AA31">
        <v>9</v>
      </c>
      <c r="AB31">
        <v>7</v>
      </c>
      <c r="AC31">
        <v>2</v>
      </c>
      <c r="AD31">
        <v>0</v>
      </c>
      <c r="AE31">
        <v>0</v>
      </c>
      <c r="AF31">
        <v>78</v>
      </c>
      <c r="AG31">
        <v>1</v>
      </c>
      <c r="AH31">
        <v>0</v>
      </c>
      <c r="AI31">
        <v>0</v>
      </c>
      <c r="AJ31">
        <v>23</v>
      </c>
      <c r="AK31">
        <v>0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0.97</v>
      </c>
      <c r="AR31">
        <v>0.42899999999999999</v>
      </c>
      <c r="AS31">
        <v>1.1499999999999999</v>
      </c>
      <c r="AT31" s="2">
        <v>3.0000000000000001E-3</v>
      </c>
      <c r="AU31">
        <v>3.74</v>
      </c>
    </row>
    <row r="32" spans="1:47" x14ac:dyDescent="0.2">
      <c r="A32" t="s">
        <v>624</v>
      </c>
      <c r="B32" t="s">
        <v>725</v>
      </c>
      <c r="C32">
        <v>37</v>
      </c>
      <c r="D32" t="s">
        <v>352</v>
      </c>
      <c r="E32" t="s">
        <v>158</v>
      </c>
      <c r="F32" t="s">
        <v>117</v>
      </c>
      <c r="G32" t="s">
        <v>410</v>
      </c>
      <c r="H32" t="s">
        <v>537</v>
      </c>
      <c r="I32" t="s">
        <v>74</v>
      </c>
      <c r="K32">
        <v>5</v>
      </c>
      <c r="L32">
        <v>3.2</v>
      </c>
      <c r="M32">
        <v>6</v>
      </c>
      <c r="N32">
        <v>5</v>
      </c>
      <c r="O32">
        <v>5</v>
      </c>
      <c r="P32">
        <v>3</v>
      </c>
      <c r="Q32">
        <v>6</v>
      </c>
      <c r="R32">
        <v>1</v>
      </c>
      <c r="S32">
        <v>0</v>
      </c>
      <c r="T32">
        <v>2.6</v>
      </c>
      <c r="U32">
        <v>3.35</v>
      </c>
      <c r="V32">
        <v>20</v>
      </c>
      <c r="W32">
        <v>75</v>
      </c>
      <c r="X32">
        <v>41</v>
      </c>
      <c r="Y32">
        <v>7</v>
      </c>
      <c r="Z32">
        <v>11</v>
      </c>
      <c r="AA32">
        <v>7</v>
      </c>
      <c r="AB32">
        <v>4</v>
      </c>
      <c r="AC32">
        <v>2</v>
      </c>
      <c r="AD32">
        <v>0</v>
      </c>
      <c r="AE32">
        <v>0</v>
      </c>
      <c r="AF32">
        <v>32</v>
      </c>
      <c r="AG32">
        <v>0</v>
      </c>
      <c r="AH32">
        <v>0</v>
      </c>
      <c r="AI32">
        <v>0</v>
      </c>
      <c r="AJ32">
        <v>16</v>
      </c>
      <c r="AK32">
        <v>1</v>
      </c>
      <c r="AL32">
        <v>0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-0.13600000000000001</v>
      </c>
      <c r="AS32">
        <v>1.1299999999999999</v>
      </c>
      <c r="AT32" s="2">
        <v>-8.9999999999999998E-4</v>
      </c>
      <c r="AU32">
        <v>-2.23</v>
      </c>
    </row>
    <row r="33" spans="1:47" x14ac:dyDescent="0.2">
      <c r="A33" t="s">
        <v>624</v>
      </c>
      <c r="B33" t="s">
        <v>725</v>
      </c>
      <c r="C33">
        <v>44</v>
      </c>
      <c r="D33" t="s">
        <v>354</v>
      </c>
      <c r="E33" t="s">
        <v>157</v>
      </c>
      <c r="F33" t="s">
        <v>55</v>
      </c>
      <c r="G33" t="s">
        <v>452</v>
      </c>
      <c r="H33" t="s">
        <v>537</v>
      </c>
      <c r="I33" t="s">
        <v>66</v>
      </c>
      <c r="K33">
        <v>7</v>
      </c>
      <c r="L33">
        <v>6.1</v>
      </c>
      <c r="M33">
        <v>5</v>
      </c>
      <c r="N33">
        <v>4</v>
      </c>
      <c r="O33">
        <v>4</v>
      </c>
      <c r="P33">
        <v>4</v>
      </c>
      <c r="Q33">
        <v>6</v>
      </c>
      <c r="R33">
        <v>0</v>
      </c>
      <c r="S33">
        <v>2</v>
      </c>
      <c r="T33">
        <v>2.93</v>
      </c>
      <c r="U33">
        <v>3.43</v>
      </c>
      <c r="V33">
        <v>29</v>
      </c>
      <c r="W33">
        <v>104</v>
      </c>
      <c r="X33">
        <v>62</v>
      </c>
      <c r="Y33">
        <v>14</v>
      </c>
      <c r="Z33">
        <v>11</v>
      </c>
      <c r="AA33">
        <v>6</v>
      </c>
      <c r="AB33">
        <v>11</v>
      </c>
      <c r="AC33">
        <v>5</v>
      </c>
      <c r="AD33">
        <v>1</v>
      </c>
      <c r="AE33">
        <v>0</v>
      </c>
      <c r="AF33">
        <v>49</v>
      </c>
      <c r="AG33">
        <v>0</v>
      </c>
      <c r="AH33">
        <v>1</v>
      </c>
      <c r="AI33">
        <v>0</v>
      </c>
      <c r="AJ33">
        <v>23</v>
      </c>
      <c r="AK33">
        <v>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0.97</v>
      </c>
      <c r="AR33">
        <v>-2.8000000000000001E-2</v>
      </c>
      <c r="AS33">
        <v>1.1299999999999999</v>
      </c>
      <c r="AT33" s="2">
        <v>-2.0000000000000001E-4</v>
      </c>
      <c r="AU33">
        <v>0.11</v>
      </c>
    </row>
    <row r="34" spans="1:47" x14ac:dyDescent="0.2">
      <c r="A34" t="s">
        <v>624</v>
      </c>
      <c r="B34" t="s">
        <v>725</v>
      </c>
      <c r="C34">
        <v>49</v>
      </c>
      <c r="D34" t="s">
        <v>355</v>
      </c>
      <c r="E34" t="s">
        <v>158</v>
      </c>
      <c r="F34" t="s">
        <v>69</v>
      </c>
      <c r="G34" t="s">
        <v>411</v>
      </c>
      <c r="H34" t="s">
        <v>100</v>
      </c>
      <c r="I34" t="s">
        <v>66</v>
      </c>
      <c r="J34" t="s">
        <v>583</v>
      </c>
      <c r="K34">
        <v>5</v>
      </c>
      <c r="L34">
        <v>7</v>
      </c>
      <c r="M34">
        <v>4</v>
      </c>
      <c r="N34">
        <v>2</v>
      </c>
      <c r="O34">
        <v>2</v>
      </c>
      <c r="P34">
        <v>1</v>
      </c>
      <c r="Q34">
        <v>7</v>
      </c>
      <c r="R34">
        <v>2</v>
      </c>
      <c r="S34">
        <v>1</v>
      </c>
      <c r="T34">
        <v>2.89</v>
      </c>
      <c r="U34">
        <v>3.68</v>
      </c>
      <c r="V34">
        <v>26</v>
      </c>
      <c r="W34">
        <v>101</v>
      </c>
      <c r="X34">
        <v>69</v>
      </c>
      <c r="Y34">
        <v>18</v>
      </c>
      <c r="Z34">
        <v>13</v>
      </c>
      <c r="AA34">
        <v>7</v>
      </c>
      <c r="AB34">
        <v>10</v>
      </c>
      <c r="AC34">
        <v>3</v>
      </c>
      <c r="AD34">
        <v>0</v>
      </c>
      <c r="AE34">
        <v>0</v>
      </c>
      <c r="AF34">
        <v>67</v>
      </c>
      <c r="AG34">
        <v>0</v>
      </c>
      <c r="AH34">
        <v>0</v>
      </c>
      <c r="AI34">
        <v>0</v>
      </c>
      <c r="AJ34">
        <v>24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0.66</v>
      </c>
      <c r="AR34">
        <v>0.25</v>
      </c>
      <c r="AS34">
        <v>0.78</v>
      </c>
      <c r="AT34" s="2">
        <v>1.8E-3</v>
      </c>
      <c r="AU34">
        <v>1.92</v>
      </c>
    </row>
    <row r="35" spans="1:47" x14ac:dyDescent="0.2">
      <c r="A35" t="s">
        <v>624</v>
      </c>
      <c r="B35" t="s">
        <v>725</v>
      </c>
      <c r="C35">
        <v>54</v>
      </c>
      <c r="D35" t="s">
        <v>87</v>
      </c>
      <c r="E35" t="s">
        <v>157</v>
      </c>
      <c r="F35" t="s">
        <v>50</v>
      </c>
      <c r="G35" t="s">
        <v>409</v>
      </c>
      <c r="H35" t="s">
        <v>726</v>
      </c>
      <c r="I35" t="s">
        <v>52</v>
      </c>
      <c r="J35" t="s">
        <v>663</v>
      </c>
      <c r="K35">
        <v>4</v>
      </c>
      <c r="L35">
        <v>4.0999999999999996</v>
      </c>
      <c r="M35">
        <v>5</v>
      </c>
      <c r="N35">
        <v>5</v>
      </c>
      <c r="O35">
        <v>5</v>
      </c>
      <c r="P35">
        <v>2</v>
      </c>
      <c r="Q35">
        <v>3</v>
      </c>
      <c r="R35">
        <v>0</v>
      </c>
      <c r="S35">
        <v>0</v>
      </c>
      <c r="T35">
        <v>3.36</v>
      </c>
      <c r="U35">
        <v>3.65</v>
      </c>
      <c r="V35">
        <v>20</v>
      </c>
      <c r="W35">
        <v>77</v>
      </c>
      <c r="X35">
        <v>47</v>
      </c>
      <c r="Y35">
        <v>11</v>
      </c>
      <c r="Z35">
        <v>7</v>
      </c>
      <c r="AA35">
        <v>6</v>
      </c>
      <c r="AB35">
        <v>9</v>
      </c>
      <c r="AC35">
        <v>4</v>
      </c>
      <c r="AD35">
        <v>0</v>
      </c>
      <c r="AE35">
        <v>0</v>
      </c>
      <c r="AF35">
        <v>34</v>
      </c>
      <c r="AG35">
        <v>0</v>
      </c>
      <c r="AH35">
        <v>0</v>
      </c>
      <c r="AI35">
        <v>0</v>
      </c>
      <c r="AJ35">
        <v>18</v>
      </c>
      <c r="AK35">
        <v>2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1.19</v>
      </c>
      <c r="AR35">
        <v>-0.32400000000000001</v>
      </c>
      <c r="AS35">
        <v>1.62</v>
      </c>
      <c r="AT35" s="2">
        <v>-2.7000000000000001E-3</v>
      </c>
      <c r="AU35">
        <v>-2.04</v>
      </c>
    </row>
    <row r="36" spans="1:47" x14ac:dyDescent="0.2">
      <c r="A36" t="s">
        <v>624</v>
      </c>
      <c r="B36" t="s">
        <v>725</v>
      </c>
      <c r="C36">
        <v>60</v>
      </c>
      <c r="D36" t="s">
        <v>186</v>
      </c>
      <c r="E36" t="s">
        <v>158</v>
      </c>
      <c r="F36" t="s">
        <v>59</v>
      </c>
      <c r="G36" t="s">
        <v>409</v>
      </c>
      <c r="H36" t="s">
        <v>147</v>
      </c>
      <c r="I36" t="s">
        <v>57</v>
      </c>
      <c r="J36" t="s">
        <v>447</v>
      </c>
      <c r="K36">
        <v>7</v>
      </c>
      <c r="L36">
        <v>5.0999999999999996</v>
      </c>
      <c r="M36">
        <v>7</v>
      </c>
      <c r="N36">
        <v>2</v>
      </c>
      <c r="O36">
        <v>2</v>
      </c>
      <c r="P36">
        <v>1</v>
      </c>
      <c r="Q36">
        <v>4</v>
      </c>
      <c r="R36">
        <v>0</v>
      </c>
      <c r="S36">
        <v>1</v>
      </c>
      <c r="T36">
        <v>3.36</v>
      </c>
      <c r="U36">
        <v>3.58</v>
      </c>
      <c r="V36">
        <v>23</v>
      </c>
      <c r="W36">
        <v>85</v>
      </c>
      <c r="X36">
        <v>56</v>
      </c>
      <c r="Y36">
        <v>13</v>
      </c>
      <c r="Z36">
        <v>9</v>
      </c>
      <c r="AA36">
        <v>7</v>
      </c>
      <c r="AB36">
        <v>10</v>
      </c>
      <c r="AC36">
        <v>6</v>
      </c>
      <c r="AD36">
        <v>1</v>
      </c>
      <c r="AE36">
        <v>0</v>
      </c>
      <c r="AF36">
        <v>49</v>
      </c>
      <c r="AG36">
        <v>0</v>
      </c>
      <c r="AH36">
        <v>1</v>
      </c>
      <c r="AI36">
        <v>0</v>
      </c>
      <c r="AJ36">
        <v>21</v>
      </c>
      <c r="AK36">
        <v>2</v>
      </c>
      <c r="AL36">
        <v>0</v>
      </c>
      <c r="AM36">
        <v>0</v>
      </c>
      <c r="AN36">
        <v>1</v>
      </c>
      <c r="AO36">
        <v>0</v>
      </c>
      <c r="AP36">
        <v>0</v>
      </c>
      <c r="AQ36">
        <v>1.07</v>
      </c>
      <c r="AR36">
        <v>5.0999999999999997E-2</v>
      </c>
      <c r="AS36">
        <v>1.39</v>
      </c>
      <c r="AT36" s="2">
        <v>4.0000000000000002E-4</v>
      </c>
      <c r="AU36">
        <v>0.63</v>
      </c>
    </row>
    <row r="37" spans="1:47" x14ac:dyDescent="0.2">
      <c r="A37" t="s">
        <v>624</v>
      </c>
      <c r="B37" t="s">
        <v>725</v>
      </c>
      <c r="C37">
        <v>64</v>
      </c>
      <c r="D37" t="s">
        <v>358</v>
      </c>
      <c r="E37" t="s">
        <v>157</v>
      </c>
      <c r="F37" t="s">
        <v>77</v>
      </c>
      <c r="G37" t="s">
        <v>409</v>
      </c>
      <c r="H37" t="s">
        <v>84</v>
      </c>
      <c r="I37" t="s">
        <v>66</v>
      </c>
      <c r="J37" t="s">
        <v>448</v>
      </c>
      <c r="K37">
        <v>4</v>
      </c>
      <c r="L37">
        <v>6.1</v>
      </c>
      <c r="M37">
        <v>4</v>
      </c>
      <c r="N37">
        <v>1</v>
      </c>
      <c r="O37">
        <v>1</v>
      </c>
      <c r="P37">
        <v>3</v>
      </c>
      <c r="Q37">
        <v>7</v>
      </c>
      <c r="R37">
        <v>1</v>
      </c>
      <c r="S37">
        <v>0</v>
      </c>
      <c r="T37">
        <v>3.21</v>
      </c>
      <c r="U37">
        <v>3.65</v>
      </c>
      <c r="V37">
        <v>25</v>
      </c>
      <c r="W37">
        <v>113</v>
      </c>
      <c r="X37">
        <v>64</v>
      </c>
      <c r="Y37">
        <v>21</v>
      </c>
      <c r="Z37">
        <v>14</v>
      </c>
      <c r="AA37">
        <v>6</v>
      </c>
      <c r="AB37">
        <v>9</v>
      </c>
      <c r="AC37">
        <v>4</v>
      </c>
      <c r="AD37">
        <v>1</v>
      </c>
      <c r="AE37">
        <v>0</v>
      </c>
      <c r="AF37">
        <v>65</v>
      </c>
      <c r="AG37">
        <v>0</v>
      </c>
      <c r="AH37">
        <v>0</v>
      </c>
      <c r="AI37">
        <v>0</v>
      </c>
      <c r="AJ37">
        <v>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0.61</v>
      </c>
      <c r="AR37">
        <v>0.19600000000000001</v>
      </c>
      <c r="AS37">
        <v>0.92</v>
      </c>
      <c r="AT37" s="2">
        <v>1.8E-3</v>
      </c>
      <c r="AU37">
        <v>2.15</v>
      </c>
    </row>
    <row r="38" spans="1:47" x14ac:dyDescent="0.2">
      <c r="A38" t="s">
        <v>624</v>
      </c>
      <c r="B38" t="s">
        <v>725</v>
      </c>
      <c r="C38">
        <v>70</v>
      </c>
      <c r="D38" t="s">
        <v>312</v>
      </c>
      <c r="E38" t="s">
        <v>157</v>
      </c>
      <c r="F38" t="s">
        <v>88</v>
      </c>
      <c r="G38" t="s">
        <v>410</v>
      </c>
      <c r="H38" t="s">
        <v>144</v>
      </c>
      <c r="I38" t="s">
        <v>66</v>
      </c>
      <c r="J38" t="s">
        <v>449</v>
      </c>
      <c r="K38">
        <v>4</v>
      </c>
      <c r="L38">
        <v>6</v>
      </c>
      <c r="M38">
        <v>7</v>
      </c>
      <c r="N38">
        <v>0</v>
      </c>
      <c r="O38">
        <v>0</v>
      </c>
      <c r="P38">
        <v>0</v>
      </c>
      <c r="Q38">
        <v>10</v>
      </c>
      <c r="R38">
        <v>0</v>
      </c>
      <c r="S38">
        <v>0</v>
      </c>
      <c r="T38">
        <v>2.99</v>
      </c>
      <c r="U38">
        <v>3.39</v>
      </c>
      <c r="V38">
        <v>24</v>
      </c>
      <c r="W38">
        <v>95</v>
      </c>
      <c r="X38">
        <v>64</v>
      </c>
      <c r="Y38">
        <v>20</v>
      </c>
      <c r="Z38">
        <v>18</v>
      </c>
      <c r="AA38">
        <v>11</v>
      </c>
      <c r="AB38">
        <v>3</v>
      </c>
      <c r="AC38">
        <v>2</v>
      </c>
      <c r="AD38">
        <v>0</v>
      </c>
      <c r="AE38">
        <v>0</v>
      </c>
      <c r="AF38">
        <v>68</v>
      </c>
      <c r="AG38">
        <v>0</v>
      </c>
      <c r="AH38">
        <v>0</v>
      </c>
      <c r="AI38">
        <v>0</v>
      </c>
      <c r="AJ38">
        <v>24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1.02</v>
      </c>
      <c r="AR38">
        <v>7.3999999999999996E-2</v>
      </c>
      <c r="AS38">
        <v>1.51</v>
      </c>
      <c r="AT38" s="2">
        <v>6.9999999999999999E-4</v>
      </c>
      <c r="AU38">
        <v>1.23</v>
      </c>
    </row>
    <row r="39" spans="1:47" x14ac:dyDescent="0.2">
      <c r="A39" t="s">
        <v>624</v>
      </c>
      <c r="B39" t="s">
        <v>725</v>
      </c>
      <c r="C39">
        <v>75</v>
      </c>
      <c r="D39" t="s">
        <v>314</v>
      </c>
      <c r="E39" t="s">
        <v>158</v>
      </c>
      <c r="F39" t="s">
        <v>93</v>
      </c>
      <c r="G39" t="s">
        <v>411</v>
      </c>
      <c r="H39" t="s">
        <v>727</v>
      </c>
      <c r="I39" t="s">
        <v>74</v>
      </c>
      <c r="K39">
        <v>4</v>
      </c>
      <c r="L39">
        <v>3.1</v>
      </c>
      <c r="M39">
        <v>6</v>
      </c>
      <c r="N39">
        <v>8</v>
      </c>
      <c r="O39">
        <v>8</v>
      </c>
      <c r="P39">
        <v>3</v>
      </c>
      <c r="Q39">
        <v>7</v>
      </c>
      <c r="R39">
        <v>3</v>
      </c>
      <c r="S39">
        <v>0</v>
      </c>
      <c r="T39">
        <v>3.67</v>
      </c>
      <c r="U39">
        <v>3.75</v>
      </c>
      <c r="V39">
        <v>18</v>
      </c>
      <c r="W39">
        <v>78</v>
      </c>
      <c r="X39">
        <v>46</v>
      </c>
      <c r="Y39">
        <v>14</v>
      </c>
      <c r="Z39">
        <v>10</v>
      </c>
      <c r="AA39">
        <v>2</v>
      </c>
      <c r="AB39">
        <v>6</v>
      </c>
      <c r="AC39">
        <v>3</v>
      </c>
      <c r="AD39">
        <v>0</v>
      </c>
      <c r="AE39">
        <v>0</v>
      </c>
      <c r="AF39">
        <v>20</v>
      </c>
      <c r="AG39">
        <v>0</v>
      </c>
      <c r="AH39">
        <v>0</v>
      </c>
      <c r="AI39">
        <v>0</v>
      </c>
      <c r="AJ39">
        <v>15</v>
      </c>
      <c r="AK39">
        <v>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0.56000000000000005</v>
      </c>
      <c r="AR39">
        <v>-0.442</v>
      </c>
      <c r="AS39">
        <v>0.82</v>
      </c>
      <c r="AT39" s="2">
        <v>-3.8999999999999998E-3</v>
      </c>
      <c r="AU39">
        <v>-6.06</v>
      </c>
    </row>
    <row r="40" spans="1:47" x14ac:dyDescent="0.2">
      <c r="A40" t="s">
        <v>624</v>
      </c>
      <c r="B40" t="s">
        <v>725</v>
      </c>
      <c r="C40">
        <v>80</v>
      </c>
      <c r="D40" t="s">
        <v>728</v>
      </c>
      <c r="E40" t="s">
        <v>157</v>
      </c>
      <c r="F40" t="s">
        <v>80</v>
      </c>
      <c r="G40" t="s">
        <v>409</v>
      </c>
      <c r="H40" t="s">
        <v>110</v>
      </c>
      <c r="I40" t="s">
        <v>66</v>
      </c>
      <c r="J40" t="s">
        <v>604</v>
      </c>
      <c r="K40">
        <v>4</v>
      </c>
      <c r="L40">
        <v>7</v>
      </c>
      <c r="M40">
        <v>4</v>
      </c>
      <c r="N40">
        <v>1</v>
      </c>
      <c r="O40">
        <v>1</v>
      </c>
      <c r="P40">
        <v>1</v>
      </c>
      <c r="Q40">
        <v>7</v>
      </c>
      <c r="R40">
        <v>0</v>
      </c>
      <c r="S40">
        <v>1</v>
      </c>
      <c r="T40">
        <v>3.5</v>
      </c>
      <c r="U40">
        <v>3.63</v>
      </c>
      <c r="V40">
        <v>28</v>
      </c>
      <c r="W40">
        <v>114</v>
      </c>
      <c r="X40">
        <v>75</v>
      </c>
      <c r="Y40">
        <v>14</v>
      </c>
      <c r="Z40">
        <v>17</v>
      </c>
      <c r="AA40">
        <v>7</v>
      </c>
      <c r="AB40">
        <v>12</v>
      </c>
      <c r="AC40">
        <v>4</v>
      </c>
      <c r="AD40">
        <v>4</v>
      </c>
      <c r="AE40">
        <v>0</v>
      </c>
      <c r="AF40">
        <v>71</v>
      </c>
      <c r="AG40">
        <v>0</v>
      </c>
      <c r="AH40">
        <v>0</v>
      </c>
      <c r="AI40">
        <v>0</v>
      </c>
      <c r="AJ40">
        <v>26</v>
      </c>
      <c r="AK40">
        <v>2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0.91</v>
      </c>
      <c r="AR40">
        <v>0.255</v>
      </c>
      <c r="AS40">
        <v>1.55</v>
      </c>
      <c r="AT40" s="2">
        <v>2.5999999999999999E-3</v>
      </c>
      <c r="AU40">
        <v>2.74</v>
      </c>
    </row>
    <row r="41" spans="1:47" x14ac:dyDescent="0.2">
      <c r="A41" t="s">
        <v>624</v>
      </c>
      <c r="B41" t="s">
        <v>725</v>
      </c>
      <c r="C41">
        <v>85</v>
      </c>
      <c r="D41" t="s">
        <v>636</v>
      </c>
      <c r="E41" t="s">
        <v>158</v>
      </c>
      <c r="F41" t="s">
        <v>80</v>
      </c>
      <c r="G41" t="s">
        <v>409</v>
      </c>
      <c r="H41" t="s">
        <v>700</v>
      </c>
      <c r="I41" t="s">
        <v>66</v>
      </c>
      <c r="J41" t="s">
        <v>605</v>
      </c>
      <c r="K41">
        <v>5</v>
      </c>
      <c r="L41">
        <v>7</v>
      </c>
      <c r="M41">
        <v>9</v>
      </c>
      <c r="N41">
        <v>2</v>
      </c>
      <c r="O41">
        <v>2</v>
      </c>
      <c r="P41">
        <v>1</v>
      </c>
      <c r="Q41">
        <v>11</v>
      </c>
      <c r="R41">
        <v>0</v>
      </c>
      <c r="S41">
        <v>0</v>
      </c>
      <c r="T41">
        <v>3.44</v>
      </c>
      <c r="U41">
        <v>3.42</v>
      </c>
      <c r="V41">
        <v>27</v>
      </c>
      <c r="W41">
        <v>97</v>
      </c>
      <c r="X41">
        <v>71</v>
      </c>
      <c r="Y41">
        <v>25</v>
      </c>
      <c r="Z41">
        <v>17</v>
      </c>
      <c r="AA41">
        <v>8</v>
      </c>
      <c r="AB41">
        <v>7</v>
      </c>
      <c r="AC41">
        <v>4</v>
      </c>
      <c r="AD41">
        <v>0</v>
      </c>
      <c r="AE41">
        <v>0</v>
      </c>
      <c r="AF41">
        <v>61</v>
      </c>
      <c r="AG41">
        <v>0</v>
      </c>
      <c r="AH41">
        <v>1</v>
      </c>
      <c r="AI41">
        <v>0</v>
      </c>
      <c r="AJ41">
        <v>26</v>
      </c>
      <c r="AK41">
        <v>1</v>
      </c>
      <c r="AL41">
        <v>0</v>
      </c>
      <c r="AM41">
        <v>0</v>
      </c>
      <c r="AN41">
        <v>2</v>
      </c>
      <c r="AO41">
        <v>0</v>
      </c>
      <c r="AP41">
        <v>0</v>
      </c>
      <c r="AQ41">
        <v>0.85</v>
      </c>
      <c r="AR41">
        <v>0.19400000000000001</v>
      </c>
      <c r="AS41">
        <v>1.39</v>
      </c>
      <c r="AT41" s="2">
        <v>1.9E-3</v>
      </c>
      <c r="AU41">
        <v>1.92</v>
      </c>
    </row>
    <row r="42" spans="1:47" x14ac:dyDescent="0.2">
      <c r="A42" t="s">
        <v>624</v>
      </c>
      <c r="B42" t="s">
        <v>725</v>
      </c>
      <c r="C42">
        <v>88</v>
      </c>
      <c r="D42" t="s">
        <v>367</v>
      </c>
      <c r="E42" t="s">
        <v>157</v>
      </c>
      <c r="F42" t="s">
        <v>69</v>
      </c>
      <c r="G42" t="s">
        <v>411</v>
      </c>
      <c r="H42" t="s">
        <v>690</v>
      </c>
      <c r="I42" t="s">
        <v>66</v>
      </c>
      <c r="J42" t="s">
        <v>541</v>
      </c>
      <c r="K42">
        <v>6</v>
      </c>
      <c r="L42">
        <v>6.1</v>
      </c>
      <c r="M42">
        <v>6</v>
      </c>
      <c r="N42">
        <v>5</v>
      </c>
      <c r="O42">
        <v>5</v>
      </c>
      <c r="P42">
        <v>2</v>
      </c>
      <c r="Q42">
        <v>10</v>
      </c>
      <c r="R42">
        <v>2</v>
      </c>
      <c r="S42">
        <v>0</v>
      </c>
      <c r="T42">
        <v>3.65</v>
      </c>
      <c r="U42">
        <v>3.51</v>
      </c>
      <c r="V42">
        <v>27</v>
      </c>
      <c r="W42">
        <v>96</v>
      </c>
      <c r="X42">
        <v>62</v>
      </c>
      <c r="Y42">
        <v>14</v>
      </c>
      <c r="Z42">
        <v>19</v>
      </c>
      <c r="AA42">
        <v>5</v>
      </c>
      <c r="AB42">
        <v>10</v>
      </c>
      <c r="AC42">
        <v>5</v>
      </c>
      <c r="AD42">
        <v>0</v>
      </c>
      <c r="AE42">
        <v>0</v>
      </c>
      <c r="AF42">
        <v>49</v>
      </c>
      <c r="AG42">
        <v>0</v>
      </c>
      <c r="AH42">
        <v>0</v>
      </c>
      <c r="AI42">
        <v>0</v>
      </c>
      <c r="AJ42">
        <v>24</v>
      </c>
      <c r="AK42">
        <v>2</v>
      </c>
      <c r="AL42">
        <v>1</v>
      </c>
      <c r="AM42">
        <v>0</v>
      </c>
      <c r="AN42">
        <v>0</v>
      </c>
      <c r="AO42">
        <v>1</v>
      </c>
      <c r="AP42">
        <v>0</v>
      </c>
      <c r="AQ42">
        <v>0.56999999999999995</v>
      </c>
      <c r="AR42">
        <v>-0.14799999999999999</v>
      </c>
      <c r="AS42">
        <v>0.88</v>
      </c>
      <c r="AT42" s="2">
        <v>-1.4E-3</v>
      </c>
      <c r="AU42">
        <v>-1.44</v>
      </c>
    </row>
    <row r="43" spans="1:47" x14ac:dyDescent="0.2">
      <c r="A43" t="s">
        <v>624</v>
      </c>
      <c r="B43" t="s">
        <v>725</v>
      </c>
      <c r="C43">
        <v>93</v>
      </c>
      <c r="D43" t="s">
        <v>603</v>
      </c>
      <c r="E43" t="s">
        <v>157</v>
      </c>
      <c r="F43" t="s">
        <v>165</v>
      </c>
      <c r="G43" t="s">
        <v>412</v>
      </c>
      <c r="H43" t="s">
        <v>174</v>
      </c>
      <c r="I43" t="s">
        <v>57</v>
      </c>
      <c r="K43">
        <v>4</v>
      </c>
      <c r="L43">
        <v>6</v>
      </c>
      <c r="M43">
        <v>6</v>
      </c>
      <c r="N43">
        <v>2</v>
      </c>
      <c r="O43">
        <v>2</v>
      </c>
      <c r="P43">
        <v>2</v>
      </c>
      <c r="Q43">
        <v>6</v>
      </c>
      <c r="R43">
        <v>1</v>
      </c>
      <c r="S43">
        <v>0</v>
      </c>
      <c r="T43">
        <v>3.62</v>
      </c>
      <c r="U43">
        <v>3.55</v>
      </c>
      <c r="V43">
        <v>25</v>
      </c>
      <c r="W43">
        <v>106</v>
      </c>
      <c r="X43">
        <v>63</v>
      </c>
      <c r="Y43">
        <v>12</v>
      </c>
      <c r="Z43">
        <v>11</v>
      </c>
      <c r="AA43">
        <v>7</v>
      </c>
      <c r="AB43">
        <v>10</v>
      </c>
      <c r="AC43">
        <v>6</v>
      </c>
      <c r="AD43">
        <v>1</v>
      </c>
      <c r="AE43">
        <v>0</v>
      </c>
      <c r="AF43">
        <v>56</v>
      </c>
      <c r="AG43">
        <v>1</v>
      </c>
      <c r="AH43">
        <v>0</v>
      </c>
      <c r="AI43">
        <v>0</v>
      </c>
      <c r="AJ43">
        <v>23</v>
      </c>
      <c r="AK43">
        <v>3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1.36</v>
      </c>
      <c r="AR43">
        <v>0.14099999999999999</v>
      </c>
      <c r="AS43">
        <v>2.17</v>
      </c>
      <c r="AT43" s="2">
        <v>1.4E-3</v>
      </c>
      <c r="AU43">
        <v>1.04</v>
      </c>
    </row>
    <row r="44" spans="1:47" x14ac:dyDescent="0.2">
      <c r="A44" t="s">
        <v>624</v>
      </c>
      <c r="B44" t="s">
        <v>725</v>
      </c>
      <c r="C44">
        <v>99</v>
      </c>
      <c r="D44" t="s">
        <v>559</v>
      </c>
      <c r="E44" t="s">
        <v>158</v>
      </c>
      <c r="F44" t="s">
        <v>64</v>
      </c>
      <c r="G44" t="s">
        <v>411</v>
      </c>
      <c r="H44" t="s">
        <v>335</v>
      </c>
      <c r="I44" t="s">
        <v>66</v>
      </c>
      <c r="K44">
        <v>6</v>
      </c>
      <c r="L44">
        <v>6.1</v>
      </c>
      <c r="M44">
        <v>6</v>
      </c>
      <c r="N44">
        <v>2</v>
      </c>
      <c r="O44">
        <v>2</v>
      </c>
      <c r="P44">
        <v>0</v>
      </c>
      <c r="Q44">
        <v>5</v>
      </c>
      <c r="R44">
        <v>1</v>
      </c>
      <c r="S44">
        <v>2</v>
      </c>
      <c r="T44">
        <v>3.58</v>
      </c>
      <c r="U44">
        <v>3.6</v>
      </c>
      <c r="V44">
        <v>26</v>
      </c>
      <c r="W44">
        <v>99</v>
      </c>
      <c r="X44">
        <v>64</v>
      </c>
      <c r="Y44">
        <v>16</v>
      </c>
      <c r="Z44">
        <v>7</v>
      </c>
      <c r="AA44">
        <v>9</v>
      </c>
      <c r="AB44">
        <v>10</v>
      </c>
      <c r="AC44">
        <v>6</v>
      </c>
      <c r="AD44">
        <v>1</v>
      </c>
      <c r="AE44">
        <v>0</v>
      </c>
      <c r="AF44">
        <v>58</v>
      </c>
      <c r="AG44">
        <v>0</v>
      </c>
      <c r="AH44">
        <v>1</v>
      </c>
      <c r="AI44">
        <v>0</v>
      </c>
      <c r="AJ44">
        <v>23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1.2</v>
      </c>
      <c r="AR44">
        <v>6.9000000000000006E-2</v>
      </c>
      <c r="AS44">
        <v>2.0099999999999998</v>
      </c>
      <c r="AT44" s="2">
        <v>6.9999999999999999E-4</v>
      </c>
      <c r="AU44">
        <v>1.19</v>
      </c>
    </row>
    <row r="45" spans="1:47" x14ac:dyDescent="0.2">
      <c r="A45" t="s">
        <v>624</v>
      </c>
      <c r="B45" t="s">
        <v>725</v>
      </c>
      <c r="C45">
        <v>105</v>
      </c>
      <c r="D45" t="s">
        <v>257</v>
      </c>
      <c r="E45" t="s">
        <v>157</v>
      </c>
      <c r="F45" t="s">
        <v>102</v>
      </c>
      <c r="G45" t="s">
        <v>410</v>
      </c>
      <c r="H45" t="s">
        <v>729</v>
      </c>
      <c r="I45" t="s">
        <v>429</v>
      </c>
      <c r="K45">
        <v>5</v>
      </c>
      <c r="L45">
        <v>1.2</v>
      </c>
      <c r="M45">
        <v>6</v>
      </c>
      <c r="N45">
        <v>5</v>
      </c>
      <c r="O45">
        <v>5</v>
      </c>
      <c r="P45">
        <v>3</v>
      </c>
      <c r="Q45">
        <v>1</v>
      </c>
      <c r="R45">
        <v>1</v>
      </c>
      <c r="S45">
        <v>0</v>
      </c>
      <c r="T45">
        <v>3.89</v>
      </c>
      <c r="U45">
        <v>3.76</v>
      </c>
      <c r="V45">
        <v>13</v>
      </c>
      <c r="W45">
        <v>56</v>
      </c>
      <c r="X45">
        <v>33</v>
      </c>
      <c r="Y45">
        <v>9</v>
      </c>
      <c r="Z45">
        <v>4</v>
      </c>
      <c r="AA45">
        <v>2</v>
      </c>
      <c r="AB45">
        <v>7</v>
      </c>
      <c r="AC45">
        <v>5</v>
      </c>
      <c r="AD45">
        <v>0</v>
      </c>
      <c r="AE45">
        <v>0</v>
      </c>
      <c r="AF45">
        <v>21</v>
      </c>
      <c r="AG45">
        <v>0</v>
      </c>
      <c r="AH45">
        <v>0</v>
      </c>
      <c r="AI45">
        <v>0</v>
      </c>
      <c r="AJ45">
        <v>10</v>
      </c>
      <c r="AK45">
        <v>4</v>
      </c>
      <c r="AL45">
        <v>0</v>
      </c>
      <c r="AM45">
        <v>1</v>
      </c>
      <c r="AN45">
        <v>0</v>
      </c>
      <c r="AO45">
        <v>0</v>
      </c>
      <c r="AP45">
        <v>0</v>
      </c>
      <c r="AQ45">
        <v>1.08</v>
      </c>
      <c r="AR45">
        <v>-0.36</v>
      </c>
      <c r="AS45">
        <v>1.78</v>
      </c>
      <c r="AT45" s="2">
        <v>-3.5999999999999999E-3</v>
      </c>
      <c r="AU45">
        <v>-4.3600000000000003</v>
      </c>
    </row>
    <row r="46" spans="1:47" x14ac:dyDescent="0.2">
      <c r="A46" t="s">
        <v>624</v>
      </c>
      <c r="B46" t="s">
        <v>725</v>
      </c>
      <c r="C46">
        <v>109</v>
      </c>
      <c r="D46" t="s">
        <v>259</v>
      </c>
      <c r="E46" t="s">
        <v>158</v>
      </c>
      <c r="F46" t="s">
        <v>227</v>
      </c>
      <c r="G46" t="s">
        <v>410</v>
      </c>
      <c r="H46" t="s">
        <v>293</v>
      </c>
      <c r="I46" t="s">
        <v>57</v>
      </c>
      <c r="J46" t="s">
        <v>516</v>
      </c>
      <c r="K46">
        <v>4</v>
      </c>
      <c r="L46">
        <v>5.2</v>
      </c>
      <c r="M46">
        <v>6</v>
      </c>
      <c r="N46">
        <v>5</v>
      </c>
      <c r="O46">
        <v>5</v>
      </c>
      <c r="P46">
        <v>2</v>
      </c>
      <c r="Q46">
        <v>6</v>
      </c>
      <c r="R46">
        <v>0</v>
      </c>
      <c r="S46">
        <v>0</v>
      </c>
      <c r="T46">
        <v>4.0599999999999996</v>
      </c>
      <c r="U46">
        <v>3.69</v>
      </c>
      <c r="V46">
        <v>25</v>
      </c>
      <c r="W46">
        <v>97</v>
      </c>
      <c r="X46">
        <v>62</v>
      </c>
      <c r="Y46">
        <v>17</v>
      </c>
      <c r="Z46">
        <v>12</v>
      </c>
      <c r="AA46">
        <v>8</v>
      </c>
      <c r="AB46">
        <v>9</v>
      </c>
      <c r="AC46">
        <v>3</v>
      </c>
      <c r="AD46">
        <v>2</v>
      </c>
      <c r="AE46">
        <v>0</v>
      </c>
      <c r="AF46">
        <v>41</v>
      </c>
      <c r="AG46">
        <v>0</v>
      </c>
      <c r="AH46">
        <v>0</v>
      </c>
      <c r="AI46">
        <v>0</v>
      </c>
      <c r="AJ46">
        <v>22</v>
      </c>
      <c r="AK46">
        <v>1</v>
      </c>
      <c r="AL46">
        <v>1</v>
      </c>
      <c r="AM46">
        <v>1</v>
      </c>
      <c r="AN46">
        <v>0</v>
      </c>
      <c r="AO46">
        <v>1</v>
      </c>
      <c r="AP46">
        <v>0</v>
      </c>
      <c r="AQ46">
        <v>1.5</v>
      </c>
      <c r="AR46">
        <v>-0.19500000000000001</v>
      </c>
      <c r="AS46">
        <v>2.4500000000000002</v>
      </c>
      <c r="AT46" s="2">
        <v>-1.9E-3</v>
      </c>
      <c r="AU46">
        <v>-1.03</v>
      </c>
    </row>
    <row r="47" spans="1:47" x14ac:dyDescent="0.2">
      <c r="A47" t="s">
        <v>624</v>
      </c>
      <c r="B47" t="s">
        <v>725</v>
      </c>
      <c r="C47">
        <v>113</v>
      </c>
      <c r="D47" t="s">
        <v>208</v>
      </c>
      <c r="E47" t="s">
        <v>157</v>
      </c>
      <c r="F47" t="s">
        <v>117</v>
      </c>
      <c r="G47" t="s">
        <v>410</v>
      </c>
      <c r="H47" t="s">
        <v>503</v>
      </c>
      <c r="I47" t="s">
        <v>85</v>
      </c>
      <c r="J47" t="s">
        <v>269</v>
      </c>
      <c r="K47">
        <v>4</v>
      </c>
      <c r="L47">
        <v>8</v>
      </c>
      <c r="M47">
        <v>2</v>
      </c>
      <c r="N47">
        <v>0</v>
      </c>
      <c r="O47">
        <v>0</v>
      </c>
      <c r="P47">
        <v>2</v>
      </c>
      <c r="Q47">
        <v>10</v>
      </c>
      <c r="R47">
        <v>0</v>
      </c>
      <c r="S47">
        <v>0</v>
      </c>
      <c r="T47">
        <v>3.83</v>
      </c>
      <c r="U47">
        <v>3.55</v>
      </c>
      <c r="V47">
        <v>28</v>
      </c>
      <c r="W47">
        <v>106</v>
      </c>
      <c r="X47">
        <v>73</v>
      </c>
      <c r="Y47">
        <v>13</v>
      </c>
      <c r="Z47">
        <v>19</v>
      </c>
      <c r="AA47">
        <v>8</v>
      </c>
      <c r="AB47">
        <v>8</v>
      </c>
      <c r="AC47">
        <v>2</v>
      </c>
      <c r="AD47">
        <v>0</v>
      </c>
      <c r="AE47">
        <v>0</v>
      </c>
      <c r="AF47">
        <v>86</v>
      </c>
      <c r="AG47">
        <v>0</v>
      </c>
      <c r="AH47">
        <v>0</v>
      </c>
      <c r="AI47">
        <v>0</v>
      </c>
      <c r="AJ47">
        <v>26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0.5</v>
      </c>
      <c r="AR47">
        <v>0.30199999999999999</v>
      </c>
      <c r="AS47">
        <v>0.87</v>
      </c>
      <c r="AT47" s="2">
        <v>3.0999999999999999E-3</v>
      </c>
      <c r="AU47">
        <v>4.05</v>
      </c>
    </row>
    <row r="48" spans="1:47" x14ac:dyDescent="0.2">
      <c r="A48" t="s">
        <v>624</v>
      </c>
      <c r="B48" t="s">
        <v>725</v>
      </c>
      <c r="C48">
        <v>118</v>
      </c>
      <c r="D48" t="s">
        <v>730</v>
      </c>
      <c r="E48" t="s">
        <v>157</v>
      </c>
      <c r="F48" t="s">
        <v>77</v>
      </c>
      <c r="G48" t="s">
        <v>409</v>
      </c>
      <c r="H48" t="s">
        <v>414</v>
      </c>
      <c r="I48" t="s">
        <v>52</v>
      </c>
      <c r="J48" t="s">
        <v>272</v>
      </c>
      <c r="K48">
        <v>5</v>
      </c>
      <c r="L48">
        <v>5</v>
      </c>
      <c r="M48">
        <v>5</v>
      </c>
      <c r="N48">
        <v>1</v>
      </c>
      <c r="O48">
        <v>1</v>
      </c>
      <c r="P48">
        <v>1</v>
      </c>
      <c r="Q48">
        <v>9</v>
      </c>
      <c r="R48">
        <v>1</v>
      </c>
      <c r="S48">
        <v>0</v>
      </c>
      <c r="T48">
        <v>3.76</v>
      </c>
      <c r="U48">
        <v>3.53</v>
      </c>
      <c r="V48">
        <v>20</v>
      </c>
      <c r="W48">
        <v>94</v>
      </c>
      <c r="X48">
        <v>62</v>
      </c>
      <c r="Y48">
        <v>17</v>
      </c>
      <c r="Z48">
        <v>13</v>
      </c>
      <c r="AA48">
        <v>6</v>
      </c>
      <c r="AB48">
        <v>4</v>
      </c>
      <c r="AC48">
        <v>1</v>
      </c>
      <c r="AD48">
        <v>0</v>
      </c>
      <c r="AE48">
        <v>0</v>
      </c>
      <c r="AF48">
        <v>61</v>
      </c>
      <c r="AG48">
        <v>0</v>
      </c>
      <c r="AH48">
        <v>0</v>
      </c>
      <c r="AI48">
        <v>0</v>
      </c>
      <c r="AJ48">
        <v>19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1.44</v>
      </c>
      <c r="AR48">
        <v>0.20599999999999999</v>
      </c>
      <c r="AS48">
        <v>2.3199999999999998</v>
      </c>
      <c r="AT48" s="2">
        <v>2E-3</v>
      </c>
      <c r="AU48">
        <v>1.64</v>
      </c>
    </row>
    <row r="49" spans="1:47" x14ac:dyDescent="0.2">
      <c r="A49" t="s">
        <v>624</v>
      </c>
      <c r="B49" t="s">
        <v>725</v>
      </c>
      <c r="C49">
        <v>124</v>
      </c>
      <c r="D49" t="s">
        <v>439</v>
      </c>
      <c r="E49" t="s">
        <v>158</v>
      </c>
      <c r="F49" t="s">
        <v>102</v>
      </c>
      <c r="G49" t="s">
        <v>410</v>
      </c>
      <c r="H49" t="s">
        <v>629</v>
      </c>
      <c r="I49" t="s">
        <v>66</v>
      </c>
      <c r="J49" t="s">
        <v>609</v>
      </c>
      <c r="K49">
        <v>4</v>
      </c>
      <c r="L49">
        <v>6.2</v>
      </c>
      <c r="M49">
        <v>8</v>
      </c>
      <c r="N49">
        <v>6</v>
      </c>
      <c r="O49">
        <v>6</v>
      </c>
      <c r="P49">
        <v>1</v>
      </c>
      <c r="Q49">
        <v>6</v>
      </c>
      <c r="R49">
        <v>1</v>
      </c>
      <c r="S49">
        <v>1</v>
      </c>
      <c r="T49">
        <v>3.95</v>
      </c>
      <c r="U49">
        <v>3.56</v>
      </c>
      <c r="V49">
        <v>30</v>
      </c>
      <c r="W49">
        <v>103</v>
      </c>
      <c r="X49">
        <v>72</v>
      </c>
      <c r="Y49">
        <v>15</v>
      </c>
      <c r="Z49">
        <v>20</v>
      </c>
      <c r="AA49">
        <v>10</v>
      </c>
      <c r="AB49">
        <v>12</v>
      </c>
      <c r="AC49">
        <v>5</v>
      </c>
      <c r="AD49">
        <v>2</v>
      </c>
      <c r="AE49">
        <v>0</v>
      </c>
      <c r="AF49">
        <v>39</v>
      </c>
      <c r="AG49">
        <v>1</v>
      </c>
      <c r="AH49">
        <v>0</v>
      </c>
      <c r="AI49">
        <v>0</v>
      </c>
      <c r="AJ49">
        <v>27</v>
      </c>
      <c r="AK49">
        <v>3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0.76</v>
      </c>
      <c r="AR49">
        <v>-0.16900000000000001</v>
      </c>
      <c r="AS49">
        <v>0.83</v>
      </c>
      <c r="AT49" s="2">
        <v>-1.1000000000000001E-3</v>
      </c>
      <c r="AU49">
        <v>-2.4300000000000002</v>
      </c>
    </row>
    <row r="50" spans="1:47" x14ac:dyDescent="0.2">
      <c r="A50" t="s">
        <v>624</v>
      </c>
      <c r="B50" t="s">
        <v>725</v>
      </c>
      <c r="C50">
        <v>129</v>
      </c>
      <c r="D50" t="s">
        <v>212</v>
      </c>
      <c r="E50" t="s">
        <v>158</v>
      </c>
      <c r="F50" t="s">
        <v>50</v>
      </c>
      <c r="G50" t="s">
        <v>409</v>
      </c>
      <c r="H50" t="s">
        <v>701</v>
      </c>
      <c r="I50" t="s">
        <v>66</v>
      </c>
      <c r="J50" t="s">
        <v>704</v>
      </c>
      <c r="K50">
        <v>4</v>
      </c>
      <c r="L50">
        <v>7</v>
      </c>
      <c r="M50">
        <v>6</v>
      </c>
      <c r="N50">
        <v>0</v>
      </c>
      <c r="O50">
        <v>0</v>
      </c>
      <c r="P50">
        <v>0</v>
      </c>
      <c r="Q50">
        <v>8</v>
      </c>
      <c r="R50">
        <v>0</v>
      </c>
      <c r="S50">
        <v>0</v>
      </c>
      <c r="T50">
        <v>3.78</v>
      </c>
      <c r="U50">
        <v>3.44</v>
      </c>
      <c r="V50">
        <v>26</v>
      </c>
      <c r="W50">
        <v>83</v>
      </c>
      <c r="X50">
        <v>62</v>
      </c>
      <c r="Y50">
        <v>8</v>
      </c>
      <c r="Z50">
        <v>14</v>
      </c>
      <c r="AA50">
        <v>9</v>
      </c>
      <c r="AB50">
        <v>9</v>
      </c>
      <c r="AC50">
        <v>6</v>
      </c>
      <c r="AD50">
        <v>3</v>
      </c>
      <c r="AE50">
        <v>0</v>
      </c>
      <c r="AF50">
        <v>73</v>
      </c>
      <c r="AG50">
        <v>0</v>
      </c>
      <c r="AH50">
        <v>0</v>
      </c>
      <c r="AI50">
        <v>0</v>
      </c>
      <c r="AJ50">
        <v>26</v>
      </c>
      <c r="AK50">
        <v>1</v>
      </c>
      <c r="AL50">
        <v>0</v>
      </c>
      <c r="AM50">
        <v>0</v>
      </c>
      <c r="AN50">
        <v>1</v>
      </c>
      <c r="AO50">
        <v>0</v>
      </c>
      <c r="AP50">
        <v>0</v>
      </c>
      <c r="AQ50">
        <v>0.25</v>
      </c>
      <c r="AR50">
        <v>0.10299999999999999</v>
      </c>
      <c r="AS50">
        <v>0.24</v>
      </c>
      <c r="AT50" s="2">
        <v>5.9999999999999995E-4</v>
      </c>
      <c r="AU50">
        <v>3.92</v>
      </c>
    </row>
    <row r="51" spans="1:47" x14ac:dyDescent="0.2">
      <c r="A51" t="s">
        <v>624</v>
      </c>
      <c r="B51" t="s">
        <v>725</v>
      </c>
      <c r="C51">
        <v>133</v>
      </c>
      <c r="D51" t="s">
        <v>731</v>
      </c>
      <c r="E51" t="s">
        <v>157</v>
      </c>
      <c r="F51" t="s">
        <v>80</v>
      </c>
      <c r="G51" t="s">
        <v>409</v>
      </c>
      <c r="H51" t="s">
        <v>78</v>
      </c>
      <c r="I51" t="s">
        <v>66</v>
      </c>
      <c r="K51">
        <v>4</v>
      </c>
      <c r="L51">
        <v>7</v>
      </c>
      <c r="M51">
        <v>6</v>
      </c>
      <c r="N51">
        <v>1</v>
      </c>
      <c r="O51">
        <v>1</v>
      </c>
      <c r="P51">
        <v>0</v>
      </c>
      <c r="Q51">
        <v>8</v>
      </c>
      <c r="R51">
        <v>0</v>
      </c>
      <c r="S51">
        <v>1</v>
      </c>
      <c r="T51">
        <v>3.67</v>
      </c>
      <c r="U51">
        <v>3.35</v>
      </c>
      <c r="V51">
        <v>27</v>
      </c>
      <c r="W51">
        <v>103</v>
      </c>
      <c r="X51">
        <v>68</v>
      </c>
      <c r="Y51">
        <v>15</v>
      </c>
      <c r="Z51">
        <v>11</v>
      </c>
      <c r="AA51">
        <v>9</v>
      </c>
      <c r="AB51">
        <v>9</v>
      </c>
      <c r="AC51">
        <v>6</v>
      </c>
      <c r="AD51">
        <v>2</v>
      </c>
      <c r="AE51">
        <v>0</v>
      </c>
      <c r="AF51">
        <v>69</v>
      </c>
      <c r="AG51">
        <v>0</v>
      </c>
      <c r="AH51">
        <v>0</v>
      </c>
      <c r="AI51">
        <v>0</v>
      </c>
      <c r="AJ51">
        <v>26</v>
      </c>
      <c r="AK51">
        <v>1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1.24</v>
      </c>
      <c r="AR51">
        <v>0.34100000000000003</v>
      </c>
      <c r="AS51">
        <v>0.64</v>
      </c>
      <c r="AT51" s="2">
        <v>1.1000000000000001E-3</v>
      </c>
      <c r="AU51">
        <v>2.74</v>
      </c>
    </row>
    <row r="52" spans="1:47" x14ac:dyDescent="0.2">
      <c r="A52" t="s">
        <v>624</v>
      </c>
      <c r="B52" t="s">
        <v>725</v>
      </c>
      <c r="C52">
        <v>139</v>
      </c>
      <c r="D52" t="s">
        <v>139</v>
      </c>
      <c r="E52" t="s">
        <v>157</v>
      </c>
      <c r="F52" t="s">
        <v>59</v>
      </c>
      <c r="G52" t="s">
        <v>409</v>
      </c>
      <c r="H52" t="s">
        <v>144</v>
      </c>
      <c r="I52" t="s">
        <v>111</v>
      </c>
      <c r="J52" t="s">
        <v>669</v>
      </c>
      <c r="K52">
        <v>4</v>
      </c>
      <c r="L52">
        <v>9</v>
      </c>
      <c r="M52">
        <v>3</v>
      </c>
      <c r="N52">
        <v>1</v>
      </c>
      <c r="O52">
        <v>1</v>
      </c>
      <c r="P52">
        <v>0</v>
      </c>
      <c r="Q52">
        <v>9</v>
      </c>
      <c r="R52">
        <v>1</v>
      </c>
      <c r="S52">
        <v>0</v>
      </c>
      <c r="T52">
        <v>3.53</v>
      </c>
      <c r="U52">
        <v>3.31</v>
      </c>
      <c r="V52">
        <v>28</v>
      </c>
      <c r="W52">
        <v>97</v>
      </c>
      <c r="X52">
        <v>76</v>
      </c>
      <c r="Y52">
        <v>21</v>
      </c>
      <c r="Z52">
        <v>14</v>
      </c>
      <c r="AA52">
        <v>12</v>
      </c>
      <c r="AB52">
        <v>7</v>
      </c>
      <c r="AC52">
        <v>2</v>
      </c>
      <c r="AD52">
        <v>3</v>
      </c>
      <c r="AE52">
        <v>0</v>
      </c>
      <c r="AF52">
        <v>86</v>
      </c>
      <c r="AG52">
        <v>0</v>
      </c>
      <c r="AH52">
        <v>0</v>
      </c>
      <c r="AI52">
        <v>0</v>
      </c>
      <c r="AJ52">
        <v>28</v>
      </c>
      <c r="AK52">
        <v>0</v>
      </c>
      <c r="AL52">
        <v>0</v>
      </c>
      <c r="AM52">
        <v>0</v>
      </c>
      <c r="AN52">
        <v>2</v>
      </c>
      <c r="AO52">
        <v>0</v>
      </c>
      <c r="AP52">
        <v>0</v>
      </c>
      <c r="AQ52">
        <v>0.84</v>
      </c>
      <c r="AR52">
        <v>0.53200000000000003</v>
      </c>
      <c r="AS52">
        <v>0.11</v>
      </c>
      <c r="AT52" s="2">
        <v>4.0000000000000002E-4</v>
      </c>
      <c r="AU52">
        <v>3.61</v>
      </c>
    </row>
    <row r="53" spans="1:47" x14ac:dyDescent="0.2">
      <c r="A53" t="s">
        <v>624</v>
      </c>
      <c r="B53" t="s">
        <v>725</v>
      </c>
      <c r="C53">
        <v>144</v>
      </c>
      <c r="D53" t="s">
        <v>141</v>
      </c>
      <c r="E53" t="s">
        <v>158</v>
      </c>
      <c r="F53" t="s">
        <v>80</v>
      </c>
      <c r="G53" t="s">
        <v>409</v>
      </c>
      <c r="H53" t="s">
        <v>485</v>
      </c>
      <c r="I53" t="s">
        <v>57</v>
      </c>
      <c r="J53" t="s">
        <v>670</v>
      </c>
      <c r="K53">
        <v>4</v>
      </c>
      <c r="L53">
        <v>6</v>
      </c>
      <c r="M53">
        <v>7</v>
      </c>
      <c r="N53">
        <v>0</v>
      </c>
      <c r="O53">
        <v>0</v>
      </c>
      <c r="P53">
        <v>1</v>
      </c>
      <c r="Q53">
        <v>9</v>
      </c>
      <c r="R53">
        <v>0</v>
      </c>
      <c r="S53">
        <v>0</v>
      </c>
      <c r="T53">
        <v>3.41</v>
      </c>
      <c r="U53">
        <v>3.22</v>
      </c>
      <c r="V53">
        <v>26</v>
      </c>
      <c r="W53">
        <v>92</v>
      </c>
      <c r="X53">
        <v>64</v>
      </c>
      <c r="Y53">
        <v>15</v>
      </c>
      <c r="Z53">
        <v>17</v>
      </c>
      <c r="AA53">
        <v>6</v>
      </c>
      <c r="AB53">
        <v>10</v>
      </c>
      <c r="AC53">
        <v>6</v>
      </c>
      <c r="AD53">
        <v>2</v>
      </c>
      <c r="AE53">
        <v>0</v>
      </c>
      <c r="AF53">
        <v>66</v>
      </c>
      <c r="AG53">
        <v>0</v>
      </c>
      <c r="AH53">
        <v>0</v>
      </c>
      <c r="AI53">
        <v>0</v>
      </c>
      <c r="AJ53">
        <v>25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0.68</v>
      </c>
      <c r="AR53">
        <v>0.17899999999999999</v>
      </c>
      <c r="AS53">
        <v>0.05</v>
      </c>
      <c r="AT53" s="2">
        <v>1E-4</v>
      </c>
      <c r="AU53">
        <v>3.36</v>
      </c>
    </row>
    <row r="54" spans="1:47" x14ac:dyDescent="0.2">
      <c r="A54" t="s">
        <v>624</v>
      </c>
      <c r="B54" t="s">
        <v>725</v>
      </c>
      <c r="C54">
        <v>149</v>
      </c>
      <c r="D54" t="s">
        <v>388</v>
      </c>
      <c r="E54" t="s">
        <v>158</v>
      </c>
      <c r="F54" t="s">
        <v>50</v>
      </c>
      <c r="G54" t="s">
        <v>409</v>
      </c>
      <c r="H54" t="s">
        <v>248</v>
      </c>
      <c r="I54" t="s">
        <v>66</v>
      </c>
      <c r="J54" t="s">
        <v>705</v>
      </c>
      <c r="K54">
        <v>4</v>
      </c>
      <c r="L54">
        <v>6.2</v>
      </c>
      <c r="M54">
        <v>8</v>
      </c>
      <c r="N54">
        <v>4</v>
      </c>
      <c r="O54">
        <v>4</v>
      </c>
      <c r="P54">
        <v>2</v>
      </c>
      <c r="Q54">
        <v>5</v>
      </c>
      <c r="R54">
        <v>1</v>
      </c>
      <c r="S54">
        <v>0</v>
      </c>
      <c r="T54">
        <v>3.48</v>
      </c>
      <c r="U54">
        <v>3.27</v>
      </c>
      <c r="V54">
        <v>28</v>
      </c>
      <c r="W54">
        <v>101</v>
      </c>
      <c r="X54">
        <v>70</v>
      </c>
      <c r="Y54">
        <v>15</v>
      </c>
      <c r="Z54">
        <v>17</v>
      </c>
      <c r="AA54">
        <v>6</v>
      </c>
      <c r="AB54">
        <v>15</v>
      </c>
      <c r="AC54">
        <v>10</v>
      </c>
      <c r="AD54">
        <v>1</v>
      </c>
      <c r="AE54">
        <v>0</v>
      </c>
      <c r="AF54">
        <v>45</v>
      </c>
      <c r="AG54">
        <v>1</v>
      </c>
      <c r="AH54">
        <v>0</v>
      </c>
      <c r="AI54">
        <v>0</v>
      </c>
      <c r="AJ54">
        <v>25</v>
      </c>
      <c r="AK54">
        <v>3</v>
      </c>
      <c r="AL54">
        <v>0</v>
      </c>
      <c r="AM54">
        <v>0</v>
      </c>
      <c r="AN54">
        <v>2</v>
      </c>
      <c r="AO54">
        <v>1</v>
      </c>
      <c r="AP54">
        <v>0</v>
      </c>
      <c r="AQ54">
        <v>0.92</v>
      </c>
      <c r="AR54">
        <v>0.124</v>
      </c>
      <c r="AS54">
        <v>0.11</v>
      </c>
      <c r="AT54" s="2">
        <v>1E-4</v>
      </c>
      <c r="AU54">
        <v>-0.33</v>
      </c>
    </row>
    <row r="55" spans="1:47" x14ac:dyDescent="0.2">
      <c r="A55" t="s">
        <v>624</v>
      </c>
      <c r="B55" t="s">
        <v>725</v>
      </c>
      <c r="C55">
        <v>155</v>
      </c>
      <c r="D55" t="s">
        <v>732</v>
      </c>
      <c r="E55" t="s">
        <v>157</v>
      </c>
      <c r="F55" t="s">
        <v>135</v>
      </c>
      <c r="G55" t="s">
        <v>411</v>
      </c>
      <c r="H55" t="s">
        <v>275</v>
      </c>
      <c r="I55" t="s">
        <v>57</v>
      </c>
      <c r="J55" t="s">
        <v>733</v>
      </c>
      <c r="K55">
        <v>6</v>
      </c>
      <c r="L55">
        <v>5.2</v>
      </c>
      <c r="M55">
        <v>6</v>
      </c>
      <c r="N55">
        <v>1</v>
      </c>
      <c r="O55">
        <v>1</v>
      </c>
      <c r="P55">
        <v>2</v>
      </c>
      <c r="Q55">
        <v>6</v>
      </c>
      <c r="R55">
        <v>0</v>
      </c>
      <c r="S55">
        <v>0</v>
      </c>
      <c r="T55">
        <v>3.43</v>
      </c>
      <c r="U55">
        <v>3.23</v>
      </c>
      <c r="V55">
        <v>24</v>
      </c>
      <c r="W55">
        <v>99</v>
      </c>
      <c r="X55">
        <v>62</v>
      </c>
      <c r="Y55">
        <v>16</v>
      </c>
      <c r="Z55">
        <v>12</v>
      </c>
      <c r="AA55">
        <v>8</v>
      </c>
      <c r="AB55">
        <v>8</v>
      </c>
      <c r="AC55">
        <v>5</v>
      </c>
      <c r="AD55">
        <v>1</v>
      </c>
      <c r="AE55">
        <v>0</v>
      </c>
      <c r="AF55">
        <v>57</v>
      </c>
      <c r="AG55">
        <v>1</v>
      </c>
      <c r="AH55">
        <v>0</v>
      </c>
      <c r="AI55">
        <v>0</v>
      </c>
      <c r="AJ55">
        <v>22</v>
      </c>
      <c r="AK55">
        <v>2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1.01</v>
      </c>
      <c r="AR55">
        <v>0.189</v>
      </c>
      <c r="AS55">
        <v>0.09</v>
      </c>
      <c r="AT55" s="2">
        <v>1E-4</v>
      </c>
      <c r="AU55">
        <v>1.68</v>
      </c>
    </row>
    <row r="56" spans="1:47" x14ac:dyDescent="0.2">
      <c r="A56" t="s">
        <v>624</v>
      </c>
      <c r="B56" t="s">
        <v>725</v>
      </c>
      <c r="C56">
        <v>159</v>
      </c>
      <c r="D56" t="s">
        <v>391</v>
      </c>
      <c r="E56" t="s">
        <v>158</v>
      </c>
      <c r="F56" t="s">
        <v>77</v>
      </c>
      <c r="G56" t="s">
        <v>409</v>
      </c>
      <c r="H56" t="s">
        <v>124</v>
      </c>
      <c r="I56" t="s">
        <v>531</v>
      </c>
      <c r="J56" t="s">
        <v>734</v>
      </c>
      <c r="K56">
        <v>4</v>
      </c>
      <c r="L56">
        <v>8.1</v>
      </c>
      <c r="M56">
        <v>6</v>
      </c>
      <c r="N56">
        <v>0</v>
      </c>
      <c r="O56">
        <v>0</v>
      </c>
      <c r="P56">
        <v>1</v>
      </c>
      <c r="Q56">
        <v>14</v>
      </c>
      <c r="R56">
        <v>0</v>
      </c>
      <c r="S56">
        <v>0</v>
      </c>
      <c r="T56">
        <v>3.29</v>
      </c>
      <c r="U56">
        <v>3.1</v>
      </c>
      <c r="V56">
        <v>31</v>
      </c>
      <c r="W56">
        <v>112</v>
      </c>
      <c r="X56">
        <v>79</v>
      </c>
      <c r="Y56">
        <v>29</v>
      </c>
      <c r="Z56">
        <v>15</v>
      </c>
      <c r="AA56">
        <v>12</v>
      </c>
      <c r="AB56">
        <v>4</v>
      </c>
      <c r="AC56">
        <v>2</v>
      </c>
      <c r="AD56">
        <v>0</v>
      </c>
      <c r="AE56">
        <v>0</v>
      </c>
      <c r="AF56">
        <v>84</v>
      </c>
      <c r="AG56">
        <v>0</v>
      </c>
      <c r="AH56">
        <v>0</v>
      </c>
      <c r="AI56">
        <v>0</v>
      </c>
      <c r="AJ56">
        <v>30</v>
      </c>
      <c r="AK56">
        <v>0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1.07</v>
      </c>
      <c r="AR56">
        <v>0.48099999999999998</v>
      </c>
      <c r="AS56">
        <v>0.11</v>
      </c>
      <c r="AT56" s="2">
        <v>2.9999999999999997E-4</v>
      </c>
      <c r="AU56">
        <v>4.74</v>
      </c>
    </row>
    <row r="57" spans="1:47" x14ac:dyDescent="0.2">
      <c r="A57" t="s">
        <v>625</v>
      </c>
      <c r="H57" t="s">
        <v>735</v>
      </c>
      <c r="J57" t="s">
        <v>736</v>
      </c>
      <c r="K57">
        <v>4.7</v>
      </c>
      <c r="L57">
        <v>200</v>
      </c>
      <c r="M57">
        <v>173</v>
      </c>
      <c r="N57">
        <v>73</v>
      </c>
      <c r="O57">
        <v>73</v>
      </c>
      <c r="P57">
        <v>46</v>
      </c>
      <c r="Q57">
        <v>226</v>
      </c>
      <c r="R57">
        <v>21</v>
      </c>
      <c r="S57">
        <v>10</v>
      </c>
      <c r="T57">
        <v>3.29</v>
      </c>
      <c r="U57">
        <v>3.1</v>
      </c>
      <c r="V57">
        <v>798</v>
      </c>
      <c r="W57">
        <v>3058</v>
      </c>
      <c r="X57" s="3">
        <v>0.66</v>
      </c>
      <c r="Y57" s="3">
        <v>0.17</v>
      </c>
      <c r="Z57" s="3">
        <v>0.13</v>
      </c>
      <c r="AA57">
        <v>0.89</v>
      </c>
      <c r="AC57" s="3">
        <v>0.26</v>
      </c>
      <c r="AD57" s="3">
        <v>0.06</v>
      </c>
      <c r="AE57">
        <v>0</v>
      </c>
      <c r="AF57">
        <v>59</v>
      </c>
      <c r="AG57">
        <v>5</v>
      </c>
      <c r="AH57">
        <v>8</v>
      </c>
      <c r="AI57">
        <v>0</v>
      </c>
      <c r="AJ57">
        <v>735</v>
      </c>
      <c r="AK57">
        <v>44</v>
      </c>
      <c r="AL57">
        <v>2</v>
      </c>
      <c r="AM57">
        <v>2</v>
      </c>
      <c r="AN57">
        <v>19</v>
      </c>
      <c r="AO57">
        <v>6</v>
      </c>
      <c r="AP57">
        <v>2</v>
      </c>
      <c r="AQ57">
        <v>0.92</v>
      </c>
      <c r="AR57">
        <v>3.476</v>
      </c>
      <c r="AS57">
        <v>1.03</v>
      </c>
      <c r="AT57" s="2">
        <v>1.4200000000000001E-2</v>
      </c>
      <c r="AU57">
        <v>35.270000000000003</v>
      </c>
    </row>
    <row r="59" spans="1:47" x14ac:dyDescent="0.2">
      <c r="A59" t="s">
        <v>639</v>
      </c>
      <c r="B59" t="s">
        <v>725</v>
      </c>
      <c r="C59">
        <v>5</v>
      </c>
      <c r="D59" t="s">
        <v>685</v>
      </c>
      <c r="E59" t="s">
        <v>157</v>
      </c>
      <c r="F59" t="s">
        <v>120</v>
      </c>
      <c r="G59" t="s">
        <v>412</v>
      </c>
      <c r="H59" t="s">
        <v>455</v>
      </c>
      <c r="I59" t="s">
        <v>57</v>
      </c>
      <c r="J59" t="s">
        <v>167</v>
      </c>
      <c r="K59">
        <v>99</v>
      </c>
      <c r="L59">
        <v>5.2</v>
      </c>
      <c r="M59">
        <v>7</v>
      </c>
      <c r="N59">
        <v>4</v>
      </c>
      <c r="O59">
        <v>4</v>
      </c>
      <c r="P59">
        <v>0</v>
      </c>
      <c r="Q59">
        <v>7</v>
      </c>
      <c r="R59">
        <v>1</v>
      </c>
      <c r="S59">
        <v>0</v>
      </c>
      <c r="T59">
        <v>6.35</v>
      </c>
      <c r="U59">
        <v>2.98</v>
      </c>
      <c r="V59">
        <v>23</v>
      </c>
      <c r="W59">
        <v>102</v>
      </c>
      <c r="X59">
        <v>61</v>
      </c>
      <c r="Y59">
        <v>25</v>
      </c>
      <c r="Z59">
        <v>9</v>
      </c>
      <c r="AA59">
        <v>7</v>
      </c>
      <c r="AB59">
        <v>9</v>
      </c>
      <c r="AC59">
        <v>5</v>
      </c>
      <c r="AD59">
        <v>2</v>
      </c>
      <c r="AE59">
        <v>0</v>
      </c>
      <c r="AF59">
        <v>46</v>
      </c>
      <c r="AG59">
        <v>1</v>
      </c>
      <c r="AH59">
        <v>0</v>
      </c>
      <c r="AI59">
        <v>0</v>
      </c>
      <c r="AJ59">
        <v>23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1.06</v>
      </c>
      <c r="AR59">
        <v>-9.6000000000000002E-2</v>
      </c>
      <c r="AS59">
        <v>1.03</v>
      </c>
      <c r="AT59" s="2">
        <v>-5.9999999999999995E-4</v>
      </c>
      <c r="AU59">
        <v>-0.04</v>
      </c>
    </row>
    <row r="60" spans="1:47" x14ac:dyDescent="0.2">
      <c r="A60" t="s">
        <v>639</v>
      </c>
      <c r="B60" t="s">
        <v>725</v>
      </c>
      <c r="C60">
        <v>10</v>
      </c>
      <c r="D60" t="s">
        <v>415</v>
      </c>
      <c r="E60" t="s">
        <v>158</v>
      </c>
      <c r="F60" t="s">
        <v>80</v>
      </c>
      <c r="G60" t="s">
        <v>409</v>
      </c>
      <c r="H60" t="s">
        <v>586</v>
      </c>
      <c r="I60" t="s">
        <v>57</v>
      </c>
      <c r="J60" t="s">
        <v>298</v>
      </c>
      <c r="K60">
        <v>5</v>
      </c>
      <c r="L60">
        <v>5</v>
      </c>
      <c r="M60">
        <v>8</v>
      </c>
      <c r="N60">
        <v>6</v>
      </c>
      <c r="O60">
        <v>6</v>
      </c>
      <c r="P60">
        <v>2</v>
      </c>
      <c r="Q60">
        <v>6</v>
      </c>
      <c r="R60">
        <v>2</v>
      </c>
      <c r="S60">
        <v>0</v>
      </c>
      <c r="T60">
        <v>8.44</v>
      </c>
      <c r="U60">
        <v>4.9400000000000004</v>
      </c>
      <c r="V60">
        <v>25</v>
      </c>
      <c r="W60">
        <v>111</v>
      </c>
      <c r="X60">
        <v>70</v>
      </c>
      <c r="Y60">
        <v>15</v>
      </c>
      <c r="Z60">
        <v>13</v>
      </c>
      <c r="AA60">
        <v>5</v>
      </c>
      <c r="AB60">
        <v>12</v>
      </c>
      <c r="AC60">
        <v>8</v>
      </c>
      <c r="AD60">
        <v>2</v>
      </c>
      <c r="AE60">
        <v>0</v>
      </c>
      <c r="AF60">
        <v>31</v>
      </c>
      <c r="AG60">
        <v>0</v>
      </c>
      <c r="AH60">
        <v>0</v>
      </c>
      <c r="AI60">
        <v>0</v>
      </c>
      <c r="AJ60">
        <v>23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0.88</v>
      </c>
      <c r="AR60">
        <v>-0.188</v>
      </c>
      <c r="AS60">
        <v>0.93</v>
      </c>
      <c r="AT60" s="2">
        <v>-1.1999999999999999E-3</v>
      </c>
      <c r="AU60">
        <v>-3.2</v>
      </c>
    </row>
    <row r="61" spans="1:47" x14ac:dyDescent="0.2">
      <c r="A61" t="s">
        <v>639</v>
      </c>
      <c r="B61" t="s">
        <v>725</v>
      </c>
      <c r="C61">
        <v>15</v>
      </c>
      <c r="D61" t="s">
        <v>418</v>
      </c>
      <c r="E61" t="s">
        <v>157</v>
      </c>
      <c r="F61" t="s">
        <v>77</v>
      </c>
      <c r="G61" t="s">
        <v>409</v>
      </c>
      <c r="H61" t="s">
        <v>575</v>
      </c>
      <c r="I61" t="s">
        <v>66</v>
      </c>
      <c r="J61" t="s">
        <v>304</v>
      </c>
      <c r="K61">
        <v>5</v>
      </c>
      <c r="L61">
        <v>6.1</v>
      </c>
      <c r="M61">
        <v>3</v>
      </c>
      <c r="N61">
        <v>2</v>
      </c>
      <c r="O61">
        <v>2</v>
      </c>
      <c r="P61">
        <v>3</v>
      </c>
      <c r="Q61">
        <v>7</v>
      </c>
      <c r="R61">
        <v>0</v>
      </c>
      <c r="S61">
        <v>0</v>
      </c>
      <c r="T61">
        <v>6.35</v>
      </c>
      <c r="U61">
        <v>3.98</v>
      </c>
      <c r="V61">
        <v>25</v>
      </c>
      <c r="W61">
        <v>110</v>
      </c>
      <c r="X61">
        <v>65</v>
      </c>
      <c r="Y61">
        <v>22</v>
      </c>
      <c r="Z61">
        <v>10</v>
      </c>
      <c r="AA61">
        <v>4</v>
      </c>
      <c r="AB61">
        <v>11</v>
      </c>
      <c r="AC61">
        <v>3</v>
      </c>
      <c r="AD61">
        <v>2</v>
      </c>
      <c r="AE61">
        <v>0</v>
      </c>
      <c r="AF61">
        <v>63</v>
      </c>
      <c r="AG61">
        <v>0</v>
      </c>
      <c r="AH61">
        <v>0</v>
      </c>
      <c r="AI61">
        <v>0</v>
      </c>
      <c r="AJ61">
        <v>21</v>
      </c>
      <c r="AK61">
        <v>2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1.08</v>
      </c>
      <c r="AR61">
        <v>0.11</v>
      </c>
      <c r="AS61">
        <v>1.19</v>
      </c>
      <c r="AT61" s="2">
        <v>6.9999999999999999E-4</v>
      </c>
      <c r="AU61">
        <v>1.42</v>
      </c>
    </row>
    <row r="62" spans="1:47" x14ac:dyDescent="0.2">
      <c r="A62" t="s">
        <v>639</v>
      </c>
      <c r="B62" t="s">
        <v>725</v>
      </c>
      <c r="C62">
        <v>20</v>
      </c>
      <c r="D62" t="s">
        <v>348</v>
      </c>
      <c r="E62" t="s">
        <v>158</v>
      </c>
      <c r="F62" t="s">
        <v>179</v>
      </c>
      <c r="G62" t="s">
        <v>411</v>
      </c>
      <c r="H62" t="s">
        <v>243</v>
      </c>
      <c r="I62" t="s">
        <v>57</v>
      </c>
      <c r="J62" t="s">
        <v>351</v>
      </c>
      <c r="K62">
        <v>5</v>
      </c>
      <c r="L62">
        <v>6</v>
      </c>
      <c r="M62">
        <v>6</v>
      </c>
      <c r="N62">
        <v>4</v>
      </c>
      <c r="O62">
        <v>4</v>
      </c>
      <c r="P62">
        <v>2</v>
      </c>
      <c r="Q62">
        <v>8</v>
      </c>
      <c r="R62">
        <v>2</v>
      </c>
      <c r="S62">
        <v>0</v>
      </c>
      <c r="T62">
        <v>6.26</v>
      </c>
      <c r="U62">
        <v>4.46</v>
      </c>
      <c r="V62">
        <v>25</v>
      </c>
      <c r="W62">
        <v>108</v>
      </c>
      <c r="X62">
        <v>64</v>
      </c>
      <c r="Y62">
        <v>22</v>
      </c>
      <c r="Z62">
        <v>7</v>
      </c>
      <c r="AA62">
        <v>10</v>
      </c>
      <c r="AB62">
        <v>5</v>
      </c>
      <c r="AC62">
        <v>2</v>
      </c>
      <c r="AD62">
        <v>0</v>
      </c>
      <c r="AE62">
        <v>0</v>
      </c>
      <c r="AF62">
        <v>50</v>
      </c>
      <c r="AG62">
        <v>0</v>
      </c>
      <c r="AH62">
        <v>0</v>
      </c>
      <c r="AI62">
        <v>0</v>
      </c>
      <c r="AJ62">
        <v>23</v>
      </c>
      <c r="AK62">
        <v>1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0.91</v>
      </c>
      <c r="AR62">
        <v>-2.3E-2</v>
      </c>
      <c r="AS62">
        <v>0.96</v>
      </c>
      <c r="AT62" s="2">
        <v>-1E-4</v>
      </c>
      <c r="AU62">
        <v>-0.64</v>
      </c>
    </row>
    <row r="63" spans="1:47" x14ac:dyDescent="0.2">
      <c r="A63" t="s">
        <v>639</v>
      </c>
      <c r="B63" t="s">
        <v>725</v>
      </c>
      <c r="C63">
        <v>25</v>
      </c>
      <c r="D63" t="s">
        <v>349</v>
      </c>
      <c r="E63" t="s">
        <v>157</v>
      </c>
      <c r="F63" t="s">
        <v>80</v>
      </c>
      <c r="G63" t="s">
        <v>409</v>
      </c>
      <c r="H63" t="s">
        <v>215</v>
      </c>
      <c r="I63" t="s">
        <v>52</v>
      </c>
      <c r="J63" t="s">
        <v>353</v>
      </c>
      <c r="K63">
        <v>4</v>
      </c>
      <c r="L63">
        <v>4</v>
      </c>
      <c r="M63">
        <v>7</v>
      </c>
      <c r="N63">
        <v>7</v>
      </c>
      <c r="O63">
        <v>7</v>
      </c>
      <c r="P63">
        <v>5</v>
      </c>
      <c r="Q63">
        <v>3</v>
      </c>
      <c r="R63">
        <v>1</v>
      </c>
      <c r="S63">
        <v>0</v>
      </c>
      <c r="T63">
        <v>7.67</v>
      </c>
      <c r="U63">
        <v>5.08</v>
      </c>
      <c r="V63">
        <v>23</v>
      </c>
      <c r="W63">
        <v>93</v>
      </c>
      <c r="X63">
        <v>50</v>
      </c>
      <c r="Y63">
        <v>16</v>
      </c>
      <c r="Z63">
        <v>8</v>
      </c>
      <c r="AA63">
        <v>6</v>
      </c>
      <c r="AB63">
        <v>9</v>
      </c>
      <c r="AC63">
        <v>5</v>
      </c>
      <c r="AD63">
        <v>0</v>
      </c>
      <c r="AE63">
        <v>0</v>
      </c>
      <c r="AF63">
        <v>18</v>
      </c>
      <c r="AG63">
        <v>0</v>
      </c>
      <c r="AH63">
        <v>0</v>
      </c>
      <c r="AI63">
        <v>0</v>
      </c>
      <c r="AJ63">
        <v>18</v>
      </c>
      <c r="AK63">
        <v>3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0.6</v>
      </c>
      <c r="AR63">
        <v>-0.30099999999999999</v>
      </c>
      <c r="AS63">
        <v>0.81</v>
      </c>
      <c r="AT63" s="2">
        <v>-2.5000000000000001E-3</v>
      </c>
      <c r="AU63">
        <v>-4.3600000000000003</v>
      </c>
    </row>
    <row r="64" spans="1:47" x14ac:dyDescent="0.2">
      <c r="A64" t="s">
        <v>639</v>
      </c>
      <c r="B64" t="s">
        <v>725</v>
      </c>
      <c r="C64">
        <v>31</v>
      </c>
      <c r="D64" t="s">
        <v>399</v>
      </c>
      <c r="E64" t="s">
        <v>157</v>
      </c>
      <c r="F64" t="s">
        <v>72</v>
      </c>
      <c r="G64" t="s">
        <v>410</v>
      </c>
      <c r="H64" t="s">
        <v>81</v>
      </c>
      <c r="I64" t="s">
        <v>57</v>
      </c>
      <c r="J64" t="s">
        <v>315</v>
      </c>
      <c r="K64">
        <v>6</v>
      </c>
      <c r="L64">
        <v>6</v>
      </c>
      <c r="M64">
        <v>6</v>
      </c>
      <c r="N64">
        <v>4</v>
      </c>
      <c r="O64">
        <v>4</v>
      </c>
      <c r="P64">
        <v>3</v>
      </c>
      <c r="Q64">
        <v>6</v>
      </c>
      <c r="R64">
        <v>1</v>
      </c>
      <c r="S64">
        <v>0</v>
      </c>
      <c r="T64">
        <v>7.36</v>
      </c>
      <c r="U64">
        <v>5.04</v>
      </c>
      <c r="V64">
        <v>25</v>
      </c>
      <c r="W64">
        <v>125</v>
      </c>
      <c r="X64">
        <v>77</v>
      </c>
      <c r="Y64">
        <v>28</v>
      </c>
      <c r="Z64">
        <v>9</v>
      </c>
      <c r="AA64">
        <v>7</v>
      </c>
      <c r="AB64">
        <v>9</v>
      </c>
      <c r="AC64">
        <v>6</v>
      </c>
      <c r="AD64">
        <v>1</v>
      </c>
      <c r="AE64">
        <v>0</v>
      </c>
      <c r="AF64">
        <v>47</v>
      </c>
      <c r="AG64">
        <v>0</v>
      </c>
      <c r="AH64">
        <v>0</v>
      </c>
      <c r="AI64">
        <v>0</v>
      </c>
      <c r="AJ64">
        <v>22</v>
      </c>
      <c r="AK64">
        <v>2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0.55000000000000004</v>
      </c>
      <c r="AR64">
        <v>-0.17499999999999999</v>
      </c>
      <c r="AS64">
        <v>0.66</v>
      </c>
      <c r="AT64" s="2">
        <v>-1.2999999999999999E-3</v>
      </c>
      <c r="AU64">
        <v>-0.8</v>
      </c>
    </row>
    <row r="65" spans="1:47" x14ac:dyDescent="0.2">
      <c r="A65" t="s">
        <v>639</v>
      </c>
      <c r="B65" t="s">
        <v>725</v>
      </c>
      <c r="C65">
        <v>36</v>
      </c>
      <c r="D65" t="s">
        <v>76</v>
      </c>
      <c r="E65" t="s">
        <v>158</v>
      </c>
      <c r="F65" t="s">
        <v>77</v>
      </c>
      <c r="G65" t="s">
        <v>409</v>
      </c>
      <c r="H65" t="s">
        <v>235</v>
      </c>
      <c r="I65" t="s">
        <v>66</v>
      </c>
      <c r="J65" t="s">
        <v>737</v>
      </c>
      <c r="K65">
        <v>5</v>
      </c>
      <c r="L65">
        <v>6</v>
      </c>
      <c r="M65">
        <v>7</v>
      </c>
      <c r="N65">
        <v>3</v>
      </c>
      <c r="O65">
        <v>3</v>
      </c>
      <c r="P65">
        <v>0</v>
      </c>
      <c r="Q65">
        <v>7</v>
      </c>
      <c r="R65">
        <v>1</v>
      </c>
      <c r="S65">
        <v>0</v>
      </c>
      <c r="T65">
        <v>6.92</v>
      </c>
      <c r="U65">
        <v>4.72</v>
      </c>
      <c r="V65">
        <v>24</v>
      </c>
      <c r="W65">
        <v>106</v>
      </c>
      <c r="X65">
        <v>70</v>
      </c>
      <c r="Y65">
        <v>19</v>
      </c>
      <c r="Z65">
        <v>11</v>
      </c>
      <c r="AA65">
        <v>8</v>
      </c>
      <c r="AB65">
        <v>9</v>
      </c>
      <c r="AC65">
        <v>6</v>
      </c>
      <c r="AD65">
        <v>0</v>
      </c>
      <c r="AE65">
        <v>0</v>
      </c>
      <c r="AF65">
        <v>53</v>
      </c>
      <c r="AG65">
        <v>0</v>
      </c>
      <c r="AH65">
        <v>1</v>
      </c>
      <c r="AI65">
        <v>0</v>
      </c>
      <c r="AJ65">
        <v>24</v>
      </c>
      <c r="AK65">
        <v>2</v>
      </c>
      <c r="AL65">
        <v>0</v>
      </c>
      <c r="AM65">
        <v>0</v>
      </c>
      <c r="AN65">
        <v>0</v>
      </c>
      <c r="AO65">
        <v>0</v>
      </c>
      <c r="AP65">
        <v>1</v>
      </c>
      <c r="AQ65">
        <v>0.39</v>
      </c>
      <c r="AR65">
        <v>0.13700000000000001</v>
      </c>
      <c r="AS65">
        <v>0.51</v>
      </c>
      <c r="AT65" s="2">
        <v>1.1000000000000001E-3</v>
      </c>
      <c r="AU65">
        <v>0.36</v>
      </c>
    </row>
    <row r="66" spans="1:47" x14ac:dyDescent="0.2">
      <c r="A66" t="s">
        <v>639</v>
      </c>
      <c r="B66" t="s">
        <v>725</v>
      </c>
      <c r="C66">
        <v>40</v>
      </c>
      <c r="D66" t="s">
        <v>231</v>
      </c>
      <c r="E66" t="s">
        <v>157</v>
      </c>
      <c r="F66" t="s">
        <v>179</v>
      </c>
      <c r="G66" t="s">
        <v>411</v>
      </c>
      <c r="H66" t="s">
        <v>100</v>
      </c>
      <c r="I66" t="s">
        <v>57</v>
      </c>
      <c r="J66" t="s">
        <v>738</v>
      </c>
      <c r="K66">
        <v>4</v>
      </c>
      <c r="L66">
        <v>5.2</v>
      </c>
      <c r="M66">
        <v>5</v>
      </c>
      <c r="N66">
        <v>3</v>
      </c>
      <c r="O66">
        <v>3</v>
      </c>
      <c r="P66">
        <v>1</v>
      </c>
      <c r="Q66">
        <v>9</v>
      </c>
      <c r="R66">
        <v>2</v>
      </c>
      <c r="S66">
        <v>0</v>
      </c>
      <c r="T66">
        <v>6.65</v>
      </c>
      <c r="U66">
        <v>4.7699999999999996</v>
      </c>
      <c r="V66">
        <v>23</v>
      </c>
      <c r="W66">
        <v>102</v>
      </c>
      <c r="X66">
        <v>64</v>
      </c>
      <c r="Y66">
        <v>23</v>
      </c>
      <c r="Z66">
        <v>10</v>
      </c>
      <c r="AA66">
        <v>5</v>
      </c>
      <c r="AB66">
        <v>8</v>
      </c>
      <c r="AC66">
        <v>3</v>
      </c>
      <c r="AD66">
        <v>1</v>
      </c>
      <c r="AE66">
        <v>0</v>
      </c>
      <c r="AF66">
        <v>55</v>
      </c>
      <c r="AG66">
        <v>0</v>
      </c>
      <c r="AH66">
        <v>0</v>
      </c>
      <c r="AI66">
        <v>0</v>
      </c>
      <c r="AJ66">
        <v>22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0.88</v>
      </c>
      <c r="AR66">
        <v>-1.2999999999999999E-2</v>
      </c>
      <c r="AS66">
        <v>0.97</v>
      </c>
      <c r="AT66" s="2">
        <v>-1E-4</v>
      </c>
      <c r="AU66">
        <v>-0.12</v>
      </c>
    </row>
    <row r="67" spans="1:47" x14ac:dyDescent="0.2">
      <c r="A67" t="s">
        <v>639</v>
      </c>
      <c r="B67" t="s">
        <v>725</v>
      </c>
      <c r="C67">
        <v>45</v>
      </c>
      <c r="D67" t="s">
        <v>178</v>
      </c>
      <c r="E67" t="s">
        <v>158</v>
      </c>
      <c r="F67" t="s">
        <v>55</v>
      </c>
      <c r="G67" t="s">
        <v>452</v>
      </c>
      <c r="H67" t="s">
        <v>210</v>
      </c>
      <c r="I67" t="s">
        <v>57</v>
      </c>
      <c r="K67">
        <v>4</v>
      </c>
      <c r="L67">
        <v>5.0999999999999996</v>
      </c>
      <c r="M67">
        <v>4</v>
      </c>
      <c r="N67">
        <v>2</v>
      </c>
      <c r="O67">
        <v>2</v>
      </c>
      <c r="P67">
        <v>2</v>
      </c>
      <c r="Q67">
        <v>6</v>
      </c>
      <c r="R67">
        <v>1</v>
      </c>
      <c r="S67">
        <v>0</v>
      </c>
      <c r="T67">
        <v>6.3</v>
      </c>
      <c r="U67">
        <v>4.74</v>
      </c>
      <c r="V67">
        <v>23</v>
      </c>
      <c r="W67">
        <v>94</v>
      </c>
      <c r="X67">
        <v>57</v>
      </c>
      <c r="Y67">
        <v>19</v>
      </c>
      <c r="Z67">
        <v>4</v>
      </c>
      <c r="AA67">
        <v>9</v>
      </c>
      <c r="AB67">
        <v>6</v>
      </c>
      <c r="AC67">
        <v>2</v>
      </c>
      <c r="AD67">
        <v>0</v>
      </c>
      <c r="AE67">
        <v>0</v>
      </c>
      <c r="AF67">
        <v>56</v>
      </c>
      <c r="AG67">
        <v>0</v>
      </c>
      <c r="AH67">
        <v>0</v>
      </c>
      <c r="AI67">
        <v>0</v>
      </c>
      <c r="AJ67">
        <v>20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</v>
      </c>
      <c r="AQ67">
        <v>1.23</v>
      </c>
      <c r="AR67">
        <v>0.113</v>
      </c>
      <c r="AS67">
        <v>1.5</v>
      </c>
      <c r="AT67" s="2">
        <v>8.0000000000000004E-4</v>
      </c>
      <c r="AU67">
        <v>1.06</v>
      </c>
    </row>
    <row r="68" spans="1:47" x14ac:dyDescent="0.2">
      <c r="A68" t="s">
        <v>639</v>
      </c>
      <c r="B68" t="s">
        <v>725</v>
      </c>
      <c r="C68">
        <v>50</v>
      </c>
      <c r="D68" t="s">
        <v>182</v>
      </c>
      <c r="E68" t="s">
        <v>158</v>
      </c>
      <c r="F68" t="s">
        <v>69</v>
      </c>
      <c r="G68" t="s">
        <v>411</v>
      </c>
      <c r="H68" t="s">
        <v>680</v>
      </c>
      <c r="I68" t="s">
        <v>66</v>
      </c>
      <c r="J68" t="s">
        <v>643</v>
      </c>
      <c r="K68">
        <v>5</v>
      </c>
      <c r="L68">
        <v>7</v>
      </c>
      <c r="M68">
        <v>7</v>
      </c>
      <c r="N68">
        <v>3</v>
      </c>
      <c r="O68">
        <v>3</v>
      </c>
      <c r="P68">
        <v>1</v>
      </c>
      <c r="Q68">
        <v>14</v>
      </c>
      <c r="R68">
        <v>0</v>
      </c>
      <c r="S68">
        <v>0</v>
      </c>
      <c r="T68">
        <v>6</v>
      </c>
      <c r="U68">
        <v>4.1100000000000003</v>
      </c>
      <c r="V68">
        <v>28</v>
      </c>
      <c r="W68">
        <v>113</v>
      </c>
      <c r="X68">
        <v>77</v>
      </c>
      <c r="Y68">
        <v>26</v>
      </c>
      <c r="Z68">
        <v>15</v>
      </c>
      <c r="AA68">
        <v>8</v>
      </c>
      <c r="AB68">
        <v>5</v>
      </c>
      <c r="AC68">
        <v>3</v>
      </c>
      <c r="AD68">
        <v>0</v>
      </c>
      <c r="AE68">
        <v>0</v>
      </c>
      <c r="AF68">
        <v>64</v>
      </c>
      <c r="AG68">
        <v>1</v>
      </c>
      <c r="AH68">
        <v>0</v>
      </c>
      <c r="AI68">
        <v>0</v>
      </c>
      <c r="AJ68">
        <v>26</v>
      </c>
      <c r="AK68">
        <v>2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0.86</v>
      </c>
      <c r="AR68">
        <v>4.2000000000000003E-2</v>
      </c>
      <c r="AS68">
        <v>1.06</v>
      </c>
      <c r="AT68" s="2">
        <v>2.9999999999999997E-4</v>
      </c>
      <c r="AU68">
        <v>0.92</v>
      </c>
    </row>
    <row r="69" spans="1:47" x14ac:dyDescent="0.2">
      <c r="A69" t="s">
        <v>639</v>
      </c>
      <c r="B69" t="s">
        <v>725</v>
      </c>
      <c r="C69">
        <v>55</v>
      </c>
      <c r="D69" t="s">
        <v>356</v>
      </c>
      <c r="E69" t="s">
        <v>157</v>
      </c>
      <c r="F69" t="s">
        <v>50</v>
      </c>
      <c r="G69" t="s">
        <v>409</v>
      </c>
      <c r="H69" t="s">
        <v>262</v>
      </c>
      <c r="I69" t="s">
        <v>429</v>
      </c>
      <c r="K69">
        <v>4</v>
      </c>
      <c r="L69">
        <v>1.2</v>
      </c>
      <c r="M69">
        <v>2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5.83</v>
      </c>
      <c r="U69">
        <v>4.13</v>
      </c>
      <c r="V69">
        <v>7</v>
      </c>
      <c r="W69">
        <v>28</v>
      </c>
      <c r="X69">
        <v>16</v>
      </c>
      <c r="Y69">
        <v>5</v>
      </c>
      <c r="Z69">
        <v>0</v>
      </c>
      <c r="AA69">
        <v>2</v>
      </c>
      <c r="AB69">
        <v>4</v>
      </c>
      <c r="AC69">
        <v>2</v>
      </c>
      <c r="AD69">
        <v>0</v>
      </c>
      <c r="AE69">
        <v>0</v>
      </c>
      <c r="AF69">
        <v>50</v>
      </c>
      <c r="AG69">
        <v>0</v>
      </c>
      <c r="AH69">
        <v>0</v>
      </c>
      <c r="AI69">
        <v>0</v>
      </c>
      <c r="AJ69">
        <v>6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0.95</v>
      </c>
      <c r="AR69">
        <v>5.5E-2</v>
      </c>
      <c r="AS69">
        <v>1.27</v>
      </c>
      <c r="AT69" s="2">
        <v>4.0000000000000002E-4</v>
      </c>
      <c r="AU69">
        <v>0.61</v>
      </c>
    </row>
    <row r="70" spans="1:47" x14ac:dyDescent="0.2">
      <c r="A70" t="s">
        <v>639</v>
      </c>
      <c r="B70" t="s">
        <v>725</v>
      </c>
      <c r="C70">
        <v>57</v>
      </c>
      <c r="D70" t="s">
        <v>557</v>
      </c>
      <c r="E70" t="s">
        <v>157</v>
      </c>
      <c r="F70" t="s">
        <v>96</v>
      </c>
      <c r="G70" t="s">
        <v>412</v>
      </c>
      <c r="H70" t="s">
        <v>293</v>
      </c>
      <c r="I70" t="s">
        <v>74</v>
      </c>
      <c r="J70" t="s">
        <v>645</v>
      </c>
      <c r="K70">
        <v>2</v>
      </c>
      <c r="L70">
        <v>3.1</v>
      </c>
      <c r="M70">
        <v>5</v>
      </c>
      <c r="N70">
        <v>4</v>
      </c>
      <c r="O70">
        <v>4</v>
      </c>
      <c r="P70">
        <v>5</v>
      </c>
      <c r="Q70">
        <v>3</v>
      </c>
      <c r="R70">
        <v>0</v>
      </c>
      <c r="S70">
        <v>0</v>
      </c>
      <c r="T70">
        <v>6.1</v>
      </c>
      <c r="U70">
        <v>4.22</v>
      </c>
      <c r="V70">
        <v>19</v>
      </c>
      <c r="W70">
        <v>86</v>
      </c>
      <c r="X70">
        <v>49</v>
      </c>
      <c r="Y70">
        <v>12</v>
      </c>
      <c r="Z70">
        <v>6</v>
      </c>
      <c r="AA70">
        <v>8</v>
      </c>
      <c r="AB70">
        <v>3</v>
      </c>
      <c r="AC70">
        <v>3</v>
      </c>
      <c r="AD70">
        <v>0</v>
      </c>
      <c r="AE70">
        <v>0</v>
      </c>
      <c r="AF70">
        <v>32</v>
      </c>
      <c r="AG70">
        <v>0</v>
      </c>
      <c r="AH70">
        <v>0</v>
      </c>
      <c r="AI70">
        <v>0</v>
      </c>
      <c r="AJ70">
        <v>14</v>
      </c>
      <c r="AK70">
        <v>2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1.35</v>
      </c>
      <c r="AR70">
        <v>-0.19900000000000001</v>
      </c>
      <c r="AS70">
        <v>1.64</v>
      </c>
      <c r="AT70" s="2">
        <v>-1.5E-3</v>
      </c>
      <c r="AU70">
        <v>-3.1</v>
      </c>
    </row>
    <row r="71" spans="1:47" x14ac:dyDescent="0.2">
      <c r="A71" t="s">
        <v>639</v>
      </c>
      <c r="B71" t="s">
        <v>725</v>
      </c>
      <c r="C71">
        <v>61</v>
      </c>
      <c r="D71" t="s">
        <v>644</v>
      </c>
      <c r="E71" t="s">
        <v>158</v>
      </c>
      <c r="F71" t="s">
        <v>99</v>
      </c>
      <c r="G71" t="s">
        <v>412</v>
      </c>
      <c r="H71" t="s">
        <v>650</v>
      </c>
      <c r="I71" t="s">
        <v>57</v>
      </c>
      <c r="K71">
        <v>5</v>
      </c>
      <c r="L71">
        <v>5.2</v>
      </c>
      <c r="M71">
        <v>6</v>
      </c>
      <c r="N71">
        <v>2</v>
      </c>
      <c r="O71">
        <v>2</v>
      </c>
      <c r="P71">
        <v>3</v>
      </c>
      <c r="Q71">
        <v>5</v>
      </c>
      <c r="R71">
        <v>1</v>
      </c>
      <c r="S71">
        <v>0</v>
      </c>
      <c r="T71">
        <v>5.85</v>
      </c>
      <c r="U71">
        <v>4.3099999999999996</v>
      </c>
      <c r="V71">
        <v>26</v>
      </c>
      <c r="W71">
        <v>108</v>
      </c>
      <c r="X71">
        <v>63</v>
      </c>
      <c r="Y71">
        <v>20</v>
      </c>
      <c r="Z71">
        <v>11</v>
      </c>
      <c r="AA71">
        <v>11</v>
      </c>
      <c r="AB71">
        <v>7</v>
      </c>
      <c r="AC71">
        <v>4</v>
      </c>
      <c r="AD71">
        <v>0</v>
      </c>
      <c r="AE71">
        <v>0</v>
      </c>
      <c r="AF71">
        <v>51</v>
      </c>
      <c r="AG71">
        <v>0</v>
      </c>
      <c r="AH71">
        <v>0</v>
      </c>
      <c r="AI71">
        <v>0</v>
      </c>
      <c r="AJ71">
        <v>23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1.08</v>
      </c>
      <c r="AR71">
        <v>0.03</v>
      </c>
      <c r="AS71">
        <v>1.36</v>
      </c>
      <c r="AT71" s="2">
        <v>2.0000000000000001E-4</v>
      </c>
      <c r="AU71">
        <v>0.55000000000000004</v>
      </c>
    </row>
    <row r="72" spans="1:47" x14ac:dyDescent="0.2">
      <c r="A72" t="s">
        <v>639</v>
      </c>
      <c r="B72" t="s">
        <v>725</v>
      </c>
      <c r="C72">
        <v>67</v>
      </c>
      <c r="D72" t="s">
        <v>239</v>
      </c>
      <c r="E72" t="s">
        <v>157</v>
      </c>
      <c r="F72" t="s">
        <v>77</v>
      </c>
      <c r="G72" t="s">
        <v>409</v>
      </c>
      <c r="H72" t="s">
        <v>124</v>
      </c>
      <c r="I72" t="s">
        <v>85</v>
      </c>
      <c r="J72" t="s">
        <v>252</v>
      </c>
      <c r="K72">
        <v>4</v>
      </c>
      <c r="L72">
        <v>7</v>
      </c>
      <c r="M72">
        <v>4</v>
      </c>
      <c r="N72">
        <v>2</v>
      </c>
      <c r="O72">
        <v>2</v>
      </c>
      <c r="P72">
        <v>2</v>
      </c>
      <c r="Q72">
        <v>8</v>
      </c>
      <c r="R72">
        <v>0</v>
      </c>
      <c r="S72">
        <v>1</v>
      </c>
      <c r="T72">
        <v>5.54</v>
      </c>
      <c r="U72">
        <v>4.1100000000000003</v>
      </c>
      <c r="V72">
        <v>26</v>
      </c>
      <c r="W72">
        <v>105</v>
      </c>
      <c r="X72">
        <v>72</v>
      </c>
      <c r="Y72">
        <v>22</v>
      </c>
      <c r="Z72">
        <v>10</v>
      </c>
      <c r="AA72">
        <v>7</v>
      </c>
      <c r="AB72">
        <v>8</v>
      </c>
      <c r="AC72">
        <v>2</v>
      </c>
      <c r="AD72">
        <v>3</v>
      </c>
      <c r="AE72">
        <v>0</v>
      </c>
      <c r="AF72">
        <v>67</v>
      </c>
      <c r="AG72">
        <v>0</v>
      </c>
      <c r="AH72">
        <v>0</v>
      </c>
      <c r="AI72">
        <v>0</v>
      </c>
      <c r="AJ72">
        <v>23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0.94</v>
      </c>
      <c r="AR72">
        <v>0.21299999999999999</v>
      </c>
      <c r="AS72">
        <v>1.62</v>
      </c>
      <c r="AT72" s="2">
        <v>2.2000000000000001E-3</v>
      </c>
      <c r="AU72">
        <v>1.31</v>
      </c>
    </row>
    <row r="73" spans="1:47" x14ac:dyDescent="0.2">
      <c r="A73" t="s">
        <v>639</v>
      </c>
      <c r="B73" t="s">
        <v>725</v>
      </c>
      <c r="C73">
        <v>72</v>
      </c>
      <c r="D73" t="s">
        <v>190</v>
      </c>
      <c r="E73" t="s">
        <v>158</v>
      </c>
      <c r="F73" t="s">
        <v>77</v>
      </c>
      <c r="G73" t="s">
        <v>409</v>
      </c>
      <c r="H73" t="s">
        <v>690</v>
      </c>
      <c r="I73" t="s">
        <v>66</v>
      </c>
      <c r="J73" t="s">
        <v>739</v>
      </c>
      <c r="K73">
        <v>4</v>
      </c>
      <c r="L73">
        <v>6.2</v>
      </c>
      <c r="M73">
        <v>8</v>
      </c>
      <c r="N73">
        <v>5</v>
      </c>
      <c r="O73">
        <v>4</v>
      </c>
      <c r="P73">
        <v>1</v>
      </c>
      <c r="Q73">
        <v>4</v>
      </c>
      <c r="R73">
        <v>1</v>
      </c>
      <c r="S73">
        <v>0</v>
      </c>
      <c r="T73">
        <v>5.53</v>
      </c>
      <c r="U73">
        <v>4.13</v>
      </c>
      <c r="V73">
        <v>28</v>
      </c>
      <c r="W73">
        <v>111</v>
      </c>
      <c r="X73">
        <v>73</v>
      </c>
      <c r="Y73">
        <v>21</v>
      </c>
      <c r="Z73">
        <v>10</v>
      </c>
      <c r="AA73">
        <v>11</v>
      </c>
      <c r="AB73">
        <v>12</v>
      </c>
      <c r="AC73">
        <v>6</v>
      </c>
      <c r="AD73">
        <v>1</v>
      </c>
      <c r="AE73">
        <v>0</v>
      </c>
      <c r="AF73">
        <v>43</v>
      </c>
      <c r="AG73">
        <v>0</v>
      </c>
      <c r="AH73">
        <v>0</v>
      </c>
      <c r="AI73">
        <v>0</v>
      </c>
      <c r="AJ73">
        <v>27</v>
      </c>
      <c r="AK73">
        <v>2</v>
      </c>
      <c r="AL73">
        <v>0</v>
      </c>
      <c r="AM73">
        <v>0</v>
      </c>
      <c r="AN73">
        <v>1</v>
      </c>
      <c r="AO73">
        <v>0</v>
      </c>
      <c r="AP73">
        <v>0</v>
      </c>
      <c r="AQ73">
        <v>0.5</v>
      </c>
      <c r="AR73">
        <v>-0.191</v>
      </c>
      <c r="AS73">
        <v>0.93</v>
      </c>
      <c r="AT73" s="2">
        <v>-2.0999999999999999E-3</v>
      </c>
      <c r="AU73">
        <v>-1.33</v>
      </c>
    </row>
    <row r="74" spans="1:47" x14ac:dyDescent="0.2">
      <c r="A74" t="s">
        <v>639</v>
      </c>
      <c r="B74" t="s">
        <v>725</v>
      </c>
      <c r="C74">
        <v>77</v>
      </c>
      <c r="D74" t="s">
        <v>457</v>
      </c>
      <c r="E74" t="s">
        <v>158</v>
      </c>
      <c r="F74" t="s">
        <v>93</v>
      </c>
      <c r="G74" t="s">
        <v>411</v>
      </c>
      <c r="H74" t="s">
        <v>100</v>
      </c>
      <c r="I74" t="s">
        <v>66</v>
      </c>
      <c r="J74" t="s">
        <v>125</v>
      </c>
      <c r="K74">
        <v>4</v>
      </c>
      <c r="L74">
        <v>6.1</v>
      </c>
      <c r="M74">
        <v>4</v>
      </c>
      <c r="N74">
        <v>1</v>
      </c>
      <c r="O74">
        <v>1</v>
      </c>
      <c r="P74">
        <v>1</v>
      </c>
      <c r="Q74">
        <v>3</v>
      </c>
      <c r="R74">
        <v>1</v>
      </c>
      <c r="S74">
        <v>0</v>
      </c>
      <c r="T74">
        <v>5.24</v>
      </c>
      <c r="U74">
        <v>4.17</v>
      </c>
      <c r="V74">
        <v>24</v>
      </c>
      <c r="W74">
        <v>103</v>
      </c>
      <c r="X74">
        <v>61</v>
      </c>
      <c r="Y74">
        <v>16</v>
      </c>
      <c r="Z74">
        <v>5</v>
      </c>
      <c r="AA74">
        <v>10</v>
      </c>
      <c r="AB74">
        <v>10</v>
      </c>
      <c r="AC74">
        <v>5</v>
      </c>
      <c r="AD74">
        <v>0</v>
      </c>
      <c r="AE74">
        <v>0</v>
      </c>
      <c r="AF74">
        <v>63</v>
      </c>
      <c r="AG74">
        <v>0</v>
      </c>
      <c r="AH74">
        <v>0</v>
      </c>
      <c r="AI74">
        <v>0</v>
      </c>
      <c r="AJ74">
        <v>23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0.99</v>
      </c>
      <c r="AR74">
        <v>0.29899999999999999</v>
      </c>
      <c r="AS74">
        <v>1.47</v>
      </c>
      <c r="AT74" s="2">
        <v>2.7000000000000001E-3</v>
      </c>
      <c r="AU74">
        <v>2.62</v>
      </c>
    </row>
    <row r="75" spans="1:47" x14ac:dyDescent="0.2">
      <c r="A75" t="s">
        <v>639</v>
      </c>
      <c r="B75" t="s">
        <v>725</v>
      </c>
      <c r="C75">
        <v>83</v>
      </c>
      <c r="D75" t="s">
        <v>244</v>
      </c>
      <c r="E75" t="s">
        <v>158</v>
      </c>
      <c r="F75" t="s">
        <v>173</v>
      </c>
      <c r="G75" t="s">
        <v>412</v>
      </c>
      <c r="H75" t="s">
        <v>622</v>
      </c>
      <c r="I75" t="s">
        <v>57</v>
      </c>
      <c r="J75" t="s">
        <v>370</v>
      </c>
      <c r="K75">
        <v>6</v>
      </c>
      <c r="L75">
        <v>5</v>
      </c>
      <c r="M75">
        <v>8</v>
      </c>
      <c r="N75">
        <v>4</v>
      </c>
      <c r="O75">
        <v>3</v>
      </c>
      <c r="P75">
        <v>2</v>
      </c>
      <c r="Q75">
        <v>7</v>
      </c>
      <c r="R75">
        <v>0</v>
      </c>
      <c r="S75">
        <v>1</v>
      </c>
      <c r="T75">
        <v>5.24</v>
      </c>
      <c r="U75">
        <v>4.0599999999999996</v>
      </c>
      <c r="V75">
        <v>26</v>
      </c>
      <c r="W75">
        <v>107</v>
      </c>
      <c r="X75">
        <v>62</v>
      </c>
      <c r="Y75">
        <v>20</v>
      </c>
      <c r="Z75">
        <v>7</v>
      </c>
      <c r="AA75">
        <v>6</v>
      </c>
      <c r="AB75">
        <v>10</v>
      </c>
      <c r="AC75">
        <v>8</v>
      </c>
      <c r="AD75">
        <v>0</v>
      </c>
      <c r="AE75">
        <v>0</v>
      </c>
      <c r="AF75">
        <v>42</v>
      </c>
      <c r="AG75">
        <v>0</v>
      </c>
      <c r="AH75">
        <v>0</v>
      </c>
      <c r="AI75">
        <v>0</v>
      </c>
      <c r="AJ75">
        <v>23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1</v>
      </c>
      <c r="AQ75">
        <v>1.34</v>
      </c>
      <c r="AR75">
        <v>-0.27200000000000002</v>
      </c>
      <c r="AS75">
        <v>2.02</v>
      </c>
      <c r="AT75" s="2">
        <v>-2.5000000000000001E-3</v>
      </c>
      <c r="AU75">
        <v>-2.2200000000000002</v>
      </c>
    </row>
    <row r="76" spans="1:47" x14ac:dyDescent="0.2">
      <c r="A76" t="s">
        <v>639</v>
      </c>
      <c r="B76" t="s">
        <v>725</v>
      </c>
      <c r="C76">
        <v>90</v>
      </c>
      <c r="D76" t="s">
        <v>250</v>
      </c>
      <c r="E76" t="s">
        <v>157</v>
      </c>
      <c r="F76" t="s">
        <v>69</v>
      </c>
      <c r="G76" t="s">
        <v>411</v>
      </c>
      <c r="H76" t="s">
        <v>180</v>
      </c>
      <c r="I76" t="s">
        <v>322</v>
      </c>
      <c r="J76" t="s">
        <v>372</v>
      </c>
      <c r="K76">
        <v>10</v>
      </c>
      <c r="L76">
        <v>0.2</v>
      </c>
      <c r="M76">
        <v>3</v>
      </c>
      <c r="N76">
        <v>4</v>
      </c>
      <c r="O76">
        <v>4</v>
      </c>
      <c r="P76">
        <v>3</v>
      </c>
      <c r="Q76">
        <v>2</v>
      </c>
      <c r="R76">
        <v>0</v>
      </c>
      <c r="S76">
        <v>0</v>
      </c>
      <c r="T76">
        <v>5.59</v>
      </c>
      <c r="U76">
        <v>4.1100000000000003</v>
      </c>
      <c r="V76">
        <v>8</v>
      </c>
      <c r="W76">
        <v>43</v>
      </c>
      <c r="X76">
        <v>24</v>
      </c>
      <c r="Y76">
        <v>6</v>
      </c>
      <c r="Z76">
        <v>3</v>
      </c>
      <c r="AA76">
        <v>1</v>
      </c>
      <c r="AB76">
        <v>2</v>
      </c>
      <c r="AC76">
        <v>2</v>
      </c>
      <c r="AD76">
        <v>0</v>
      </c>
      <c r="AE76">
        <v>0</v>
      </c>
      <c r="AF76">
        <v>29</v>
      </c>
      <c r="AG76">
        <v>0</v>
      </c>
      <c r="AH76">
        <v>0</v>
      </c>
      <c r="AI76">
        <v>0</v>
      </c>
      <c r="AJ76">
        <v>5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1.81</v>
      </c>
      <c r="AR76">
        <v>-0.318</v>
      </c>
      <c r="AS76">
        <v>2.9</v>
      </c>
      <c r="AT76" s="2">
        <v>-3.0999999999999999E-3</v>
      </c>
      <c r="AU76">
        <v>-4</v>
      </c>
    </row>
    <row r="77" spans="1:47" x14ac:dyDescent="0.2">
      <c r="A77" t="s">
        <v>639</v>
      </c>
      <c r="B77" t="s">
        <v>725</v>
      </c>
      <c r="C77">
        <v>94</v>
      </c>
      <c r="D77" t="s">
        <v>459</v>
      </c>
      <c r="E77" t="s">
        <v>158</v>
      </c>
      <c r="F77" t="s">
        <v>72</v>
      </c>
      <c r="G77" t="s">
        <v>410</v>
      </c>
      <c r="H77" t="s">
        <v>740</v>
      </c>
      <c r="I77" t="s">
        <v>52</v>
      </c>
      <c r="J77" t="s">
        <v>375</v>
      </c>
      <c r="K77">
        <v>4</v>
      </c>
      <c r="L77">
        <v>5</v>
      </c>
      <c r="M77">
        <v>6</v>
      </c>
      <c r="N77">
        <v>3</v>
      </c>
      <c r="O77">
        <v>3</v>
      </c>
      <c r="P77">
        <v>4</v>
      </c>
      <c r="Q77">
        <v>6</v>
      </c>
      <c r="R77">
        <v>0</v>
      </c>
      <c r="S77">
        <v>0</v>
      </c>
      <c r="T77">
        <v>5.58</v>
      </c>
      <c r="U77">
        <v>4.0599999999999996</v>
      </c>
      <c r="V77">
        <v>24</v>
      </c>
      <c r="W77">
        <v>112</v>
      </c>
      <c r="X77">
        <v>63</v>
      </c>
      <c r="Y77">
        <v>19</v>
      </c>
      <c r="Z77">
        <v>10</v>
      </c>
      <c r="AA77">
        <v>5</v>
      </c>
      <c r="AB77">
        <v>9</v>
      </c>
      <c r="AC77">
        <v>6</v>
      </c>
      <c r="AD77">
        <v>0</v>
      </c>
      <c r="AE77">
        <v>0</v>
      </c>
      <c r="AF77">
        <v>45</v>
      </c>
      <c r="AG77">
        <v>1</v>
      </c>
      <c r="AH77">
        <v>0</v>
      </c>
      <c r="AI77">
        <v>0</v>
      </c>
      <c r="AJ77">
        <v>19</v>
      </c>
      <c r="AK77">
        <v>4</v>
      </c>
      <c r="AL77">
        <v>0</v>
      </c>
      <c r="AM77">
        <v>0</v>
      </c>
      <c r="AN77">
        <v>1</v>
      </c>
      <c r="AO77">
        <v>1</v>
      </c>
      <c r="AP77">
        <v>0</v>
      </c>
      <c r="AQ77">
        <v>1.06</v>
      </c>
      <c r="AR77">
        <v>-5.3999999999999999E-2</v>
      </c>
      <c r="AS77">
        <v>1.67</v>
      </c>
      <c r="AT77" s="2">
        <v>-5.0000000000000001E-4</v>
      </c>
      <c r="AU77">
        <v>-0.2</v>
      </c>
    </row>
    <row r="78" spans="1:47" x14ac:dyDescent="0.2">
      <c r="A78" t="s">
        <v>639</v>
      </c>
      <c r="B78" t="s">
        <v>725</v>
      </c>
      <c r="C78">
        <v>100</v>
      </c>
      <c r="D78" t="s">
        <v>256</v>
      </c>
      <c r="E78" t="s">
        <v>158</v>
      </c>
      <c r="F78" t="s">
        <v>64</v>
      </c>
      <c r="G78" t="s">
        <v>411</v>
      </c>
      <c r="H78" t="s">
        <v>189</v>
      </c>
      <c r="I78" t="s">
        <v>85</v>
      </c>
      <c r="J78" t="s">
        <v>140</v>
      </c>
      <c r="K78">
        <v>5</v>
      </c>
      <c r="L78">
        <v>8</v>
      </c>
      <c r="M78">
        <v>7</v>
      </c>
      <c r="N78">
        <v>1</v>
      </c>
      <c r="O78">
        <v>1</v>
      </c>
      <c r="P78">
        <v>1</v>
      </c>
      <c r="Q78">
        <v>6</v>
      </c>
      <c r="R78">
        <v>0</v>
      </c>
      <c r="S78">
        <v>0</v>
      </c>
      <c r="T78">
        <v>5.25</v>
      </c>
      <c r="U78">
        <v>3.91</v>
      </c>
      <c r="V78">
        <v>30</v>
      </c>
      <c r="W78">
        <v>116</v>
      </c>
      <c r="X78">
        <v>77</v>
      </c>
      <c r="Y78">
        <v>29</v>
      </c>
      <c r="Z78">
        <v>10</v>
      </c>
      <c r="AA78">
        <v>12</v>
      </c>
      <c r="AB78">
        <v>11</v>
      </c>
      <c r="AC78">
        <v>6</v>
      </c>
      <c r="AD78">
        <v>2</v>
      </c>
      <c r="AE78">
        <v>0</v>
      </c>
      <c r="AF78">
        <v>69</v>
      </c>
      <c r="AG78">
        <v>0</v>
      </c>
      <c r="AH78">
        <v>1</v>
      </c>
      <c r="AI78">
        <v>0</v>
      </c>
      <c r="AJ78">
        <v>29</v>
      </c>
      <c r="AK78">
        <v>2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1.45</v>
      </c>
      <c r="AR78">
        <v>0.46500000000000002</v>
      </c>
      <c r="AS78">
        <v>2.29</v>
      </c>
      <c r="AT78" s="2">
        <v>4.4000000000000003E-3</v>
      </c>
      <c r="AU78">
        <v>3.48</v>
      </c>
    </row>
    <row r="79" spans="1:47" x14ac:dyDescent="0.2">
      <c r="A79" t="s">
        <v>639</v>
      </c>
      <c r="B79" t="s">
        <v>725</v>
      </c>
      <c r="C79">
        <v>107</v>
      </c>
      <c r="D79" t="s">
        <v>205</v>
      </c>
      <c r="E79" t="s">
        <v>158</v>
      </c>
      <c r="F79" t="s">
        <v>227</v>
      </c>
      <c r="G79" t="s">
        <v>410</v>
      </c>
      <c r="H79" t="s">
        <v>128</v>
      </c>
      <c r="I79" t="s">
        <v>66</v>
      </c>
      <c r="J79" t="s">
        <v>142</v>
      </c>
      <c r="K79">
        <v>7</v>
      </c>
      <c r="L79">
        <v>7</v>
      </c>
      <c r="M79">
        <v>7</v>
      </c>
      <c r="N79">
        <v>1</v>
      </c>
      <c r="O79">
        <v>1</v>
      </c>
      <c r="P79">
        <v>2</v>
      </c>
      <c r="Q79">
        <v>7</v>
      </c>
      <c r="R79">
        <v>1</v>
      </c>
      <c r="S79">
        <v>0</v>
      </c>
      <c r="T79">
        <v>5</v>
      </c>
      <c r="U79">
        <v>3.91</v>
      </c>
      <c r="V79">
        <v>29</v>
      </c>
      <c r="W79">
        <v>114</v>
      </c>
      <c r="X79">
        <v>67</v>
      </c>
      <c r="Y79">
        <v>22</v>
      </c>
      <c r="Z79">
        <v>14</v>
      </c>
      <c r="AA79">
        <v>9</v>
      </c>
      <c r="AB79">
        <v>11</v>
      </c>
      <c r="AC79">
        <v>5</v>
      </c>
      <c r="AD79">
        <v>3</v>
      </c>
      <c r="AE79">
        <v>0</v>
      </c>
      <c r="AF79">
        <v>64</v>
      </c>
      <c r="AG79">
        <v>0</v>
      </c>
      <c r="AH79">
        <v>0</v>
      </c>
      <c r="AI79">
        <v>0</v>
      </c>
      <c r="AJ79">
        <v>27</v>
      </c>
      <c r="AK79">
        <v>1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0.81</v>
      </c>
      <c r="AR79">
        <v>0.23200000000000001</v>
      </c>
      <c r="AS79">
        <v>1.31</v>
      </c>
      <c r="AT79" s="2">
        <v>2.3E-3</v>
      </c>
      <c r="AU79">
        <v>2.92</v>
      </c>
    </row>
    <row r="80" spans="1:47" x14ac:dyDescent="0.2">
      <c r="A80" t="s">
        <v>639</v>
      </c>
      <c r="B80" t="s">
        <v>725</v>
      </c>
      <c r="C80">
        <v>111</v>
      </c>
      <c r="D80" t="s">
        <v>123</v>
      </c>
      <c r="E80" t="s">
        <v>158</v>
      </c>
      <c r="F80" t="s">
        <v>96</v>
      </c>
      <c r="G80" t="s">
        <v>412</v>
      </c>
      <c r="H80" t="s">
        <v>136</v>
      </c>
      <c r="I80" t="s">
        <v>85</v>
      </c>
      <c r="K80">
        <v>4</v>
      </c>
      <c r="L80">
        <v>7</v>
      </c>
      <c r="M80">
        <v>7</v>
      </c>
      <c r="N80">
        <v>1</v>
      </c>
      <c r="O80">
        <v>1</v>
      </c>
      <c r="P80">
        <v>0</v>
      </c>
      <c r="Q80">
        <v>9</v>
      </c>
      <c r="R80">
        <v>1</v>
      </c>
      <c r="S80">
        <v>0</v>
      </c>
      <c r="T80">
        <v>4.79</v>
      </c>
      <c r="U80">
        <v>3.82</v>
      </c>
      <c r="V80">
        <v>28</v>
      </c>
      <c r="W80">
        <v>105</v>
      </c>
      <c r="X80">
        <v>72</v>
      </c>
      <c r="Y80">
        <v>27</v>
      </c>
      <c r="Z80">
        <v>9</v>
      </c>
      <c r="AA80">
        <v>10</v>
      </c>
      <c r="AB80">
        <v>9</v>
      </c>
      <c r="AC80">
        <v>3</v>
      </c>
      <c r="AD80">
        <v>2</v>
      </c>
      <c r="AE80">
        <v>0</v>
      </c>
      <c r="AF80">
        <v>68</v>
      </c>
      <c r="AG80">
        <v>1</v>
      </c>
      <c r="AH80">
        <v>0</v>
      </c>
      <c r="AI80">
        <v>0</v>
      </c>
      <c r="AJ80">
        <v>28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1.22</v>
      </c>
      <c r="AR80">
        <v>0.28399999999999997</v>
      </c>
      <c r="AS80">
        <v>1.83</v>
      </c>
      <c r="AT80" s="2">
        <v>2.5999999999999999E-3</v>
      </c>
      <c r="AU80">
        <v>2.5299999999999998</v>
      </c>
    </row>
    <row r="81" spans="1:47" x14ac:dyDescent="0.2">
      <c r="A81" t="s">
        <v>639</v>
      </c>
      <c r="B81" t="s">
        <v>725</v>
      </c>
      <c r="C81">
        <v>116</v>
      </c>
      <c r="D81" t="s">
        <v>127</v>
      </c>
      <c r="E81" t="s">
        <v>157</v>
      </c>
      <c r="F81" t="s">
        <v>102</v>
      </c>
      <c r="G81" t="s">
        <v>410</v>
      </c>
      <c r="H81" t="s">
        <v>183</v>
      </c>
      <c r="I81" t="s">
        <v>66</v>
      </c>
      <c r="J81" t="s">
        <v>145</v>
      </c>
      <c r="K81">
        <v>4</v>
      </c>
      <c r="L81">
        <v>6.2</v>
      </c>
      <c r="M81">
        <v>7</v>
      </c>
      <c r="N81">
        <v>3</v>
      </c>
      <c r="O81">
        <v>3</v>
      </c>
      <c r="P81">
        <v>2</v>
      </c>
      <c r="Q81">
        <v>11</v>
      </c>
      <c r="R81">
        <v>3</v>
      </c>
      <c r="S81">
        <v>0</v>
      </c>
      <c r="T81">
        <v>4.75</v>
      </c>
      <c r="U81">
        <v>3.97</v>
      </c>
      <c r="V81">
        <v>28</v>
      </c>
      <c r="W81">
        <v>116</v>
      </c>
      <c r="X81">
        <v>70</v>
      </c>
      <c r="Y81">
        <v>18</v>
      </c>
      <c r="Z81">
        <v>18</v>
      </c>
      <c r="AA81">
        <v>5</v>
      </c>
      <c r="AB81">
        <v>10</v>
      </c>
      <c r="AC81">
        <v>2</v>
      </c>
      <c r="AD81">
        <v>0</v>
      </c>
      <c r="AE81">
        <v>0</v>
      </c>
      <c r="AF81">
        <v>57</v>
      </c>
      <c r="AG81">
        <v>0</v>
      </c>
      <c r="AH81">
        <v>1</v>
      </c>
      <c r="AI81">
        <v>0</v>
      </c>
      <c r="AJ81">
        <v>26</v>
      </c>
      <c r="AK81">
        <v>2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0.9</v>
      </c>
      <c r="AR81">
        <v>4.9000000000000002E-2</v>
      </c>
      <c r="AS81">
        <v>1.39</v>
      </c>
      <c r="AT81" s="2">
        <v>5.0000000000000001E-4</v>
      </c>
      <c r="AU81">
        <v>0.63</v>
      </c>
    </row>
    <row r="82" spans="1:47" x14ac:dyDescent="0.2">
      <c r="A82" t="s">
        <v>639</v>
      </c>
      <c r="B82" t="s">
        <v>725</v>
      </c>
      <c r="C82">
        <v>121</v>
      </c>
      <c r="D82" t="s">
        <v>378</v>
      </c>
      <c r="E82" t="s">
        <v>157</v>
      </c>
      <c r="F82" t="s">
        <v>50</v>
      </c>
      <c r="G82" t="s">
        <v>409</v>
      </c>
      <c r="H82" t="s">
        <v>503</v>
      </c>
      <c r="I82" t="s">
        <v>66</v>
      </c>
      <c r="J82" t="s">
        <v>148</v>
      </c>
      <c r="K82">
        <v>1</v>
      </c>
      <c r="L82">
        <v>6.1</v>
      </c>
      <c r="M82">
        <v>7</v>
      </c>
      <c r="N82">
        <v>0</v>
      </c>
      <c r="O82">
        <v>0</v>
      </c>
      <c r="P82">
        <v>2</v>
      </c>
      <c r="Q82">
        <v>4</v>
      </c>
      <c r="R82">
        <v>0</v>
      </c>
      <c r="S82">
        <v>0</v>
      </c>
      <c r="T82">
        <v>4.5</v>
      </c>
      <c r="U82">
        <v>3.9</v>
      </c>
      <c r="V82">
        <v>27</v>
      </c>
      <c r="W82">
        <v>105</v>
      </c>
      <c r="X82">
        <v>64</v>
      </c>
      <c r="Y82">
        <v>12</v>
      </c>
      <c r="Z82">
        <v>10</v>
      </c>
      <c r="AA82">
        <v>9</v>
      </c>
      <c r="AB82">
        <v>12</v>
      </c>
      <c r="AC82">
        <v>10</v>
      </c>
      <c r="AD82">
        <v>2</v>
      </c>
      <c r="AE82">
        <v>0</v>
      </c>
      <c r="AF82">
        <v>61</v>
      </c>
      <c r="AG82">
        <v>0</v>
      </c>
      <c r="AH82">
        <v>0</v>
      </c>
      <c r="AI82">
        <v>0</v>
      </c>
      <c r="AJ82">
        <v>25</v>
      </c>
      <c r="AK82">
        <v>3</v>
      </c>
      <c r="AL82">
        <v>0</v>
      </c>
      <c r="AM82">
        <v>0</v>
      </c>
      <c r="AN82">
        <v>1</v>
      </c>
      <c r="AO82">
        <v>0</v>
      </c>
      <c r="AP82">
        <v>0</v>
      </c>
      <c r="AQ82">
        <v>0.86</v>
      </c>
      <c r="AR82">
        <v>0.30199999999999999</v>
      </c>
      <c r="AS82">
        <v>1.22</v>
      </c>
      <c r="AT82" s="2">
        <v>2.5999999999999999E-3</v>
      </c>
      <c r="AU82">
        <v>3.18</v>
      </c>
    </row>
    <row r="83" spans="1:47" x14ac:dyDescent="0.2">
      <c r="A83" t="s">
        <v>639</v>
      </c>
      <c r="B83" t="s">
        <v>725</v>
      </c>
      <c r="C83">
        <v>126</v>
      </c>
      <c r="D83" t="s">
        <v>265</v>
      </c>
      <c r="E83" t="s">
        <v>158</v>
      </c>
      <c r="F83" t="s">
        <v>102</v>
      </c>
      <c r="G83" t="s">
        <v>410</v>
      </c>
      <c r="H83" t="s">
        <v>741</v>
      </c>
      <c r="I83" t="s">
        <v>57</v>
      </c>
      <c r="J83" t="s">
        <v>153</v>
      </c>
      <c r="K83">
        <v>4</v>
      </c>
      <c r="L83">
        <v>5.0999999999999996</v>
      </c>
      <c r="M83">
        <v>7</v>
      </c>
      <c r="N83">
        <v>4</v>
      </c>
      <c r="O83">
        <v>4</v>
      </c>
      <c r="P83">
        <v>3</v>
      </c>
      <c r="Q83">
        <v>8</v>
      </c>
      <c r="R83">
        <v>1</v>
      </c>
      <c r="S83">
        <v>0</v>
      </c>
      <c r="T83">
        <v>4.59</v>
      </c>
      <c r="U83">
        <v>3.91</v>
      </c>
      <c r="V83">
        <v>24</v>
      </c>
      <c r="W83">
        <v>104</v>
      </c>
      <c r="X83">
        <v>59</v>
      </c>
      <c r="Y83">
        <v>29</v>
      </c>
      <c r="Z83">
        <v>7</v>
      </c>
      <c r="AA83">
        <v>6</v>
      </c>
      <c r="AB83">
        <v>7</v>
      </c>
      <c r="AC83">
        <v>4</v>
      </c>
      <c r="AD83">
        <v>2</v>
      </c>
      <c r="AE83">
        <v>0</v>
      </c>
      <c r="AF83">
        <v>43</v>
      </c>
      <c r="AG83">
        <v>0</v>
      </c>
      <c r="AH83">
        <v>1</v>
      </c>
      <c r="AI83">
        <v>0</v>
      </c>
      <c r="AJ83">
        <v>21</v>
      </c>
      <c r="AK83">
        <v>1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0.88</v>
      </c>
      <c r="AR83">
        <v>4.4999999999999998E-2</v>
      </c>
      <c r="AS83">
        <v>1.31</v>
      </c>
      <c r="AT83" s="2">
        <v>4.0000000000000002E-4</v>
      </c>
      <c r="AU83">
        <v>-1.21</v>
      </c>
    </row>
    <row r="84" spans="1:47" x14ac:dyDescent="0.2">
      <c r="A84" t="s">
        <v>639</v>
      </c>
      <c r="B84" t="s">
        <v>725</v>
      </c>
      <c r="C84">
        <v>131</v>
      </c>
      <c r="D84" t="s">
        <v>742</v>
      </c>
      <c r="E84" t="s">
        <v>157</v>
      </c>
      <c r="F84" t="s">
        <v>227</v>
      </c>
      <c r="G84" t="s">
        <v>410</v>
      </c>
      <c r="H84" t="s">
        <v>189</v>
      </c>
      <c r="I84" t="s">
        <v>57</v>
      </c>
      <c r="J84" t="s">
        <v>743</v>
      </c>
      <c r="K84">
        <v>5</v>
      </c>
      <c r="L84">
        <v>6</v>
      </c>
      <c r="M84">
        <v>4</v>
      </c>
      <c r="N84">
        <v>1</v>
      </c>
      <c r="O84">
        <v>1</v>
      </c>
      <c r="P84">
        <v>4</v>
      </c>
      <c r="Q84">
        <v>4</v>
      </c>
      <c r="R84">
        <v>0</v>
      </c>
      <c r="S84">
        <v>1</v>
      </c>
      <c r="T84">
        <v>4.46</v>
      </c>
      <c r="U84">
        <v>3.93</v>
      </c>
      <c r="V84">
        <v>26</v>
      </c>
      <c r="W84">
        <v>109</v>
      </c>
      <c r="X84">
        <v>64</v>
      </c>
      <c r="Y84">
        <v>19</v>
      </c>
      <c r="Z84">
        <v>5</v>
      </c>
      <c r="AA84">
        <v>7</v>
      </c>
      <c r="AB84">
        <v>10</v>
      </c>
      <c r="AC84">
        <v>3</v>
      </c>
      <c r="AD84">
        <v>2</v>
      </c>
      <c r="AE84">
        <v>0</v>
      </c>
      <c r="AF84">
        <v>60</v>
      </c>
      <c r="AG84">
        <v>0</v>
      </c>
      <c r="AH84">
        <v>1</v>
      </c>
      <c r="AI84">
        <v>0</v>
      </c>
      <c r="AJ84">
        <v>21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1.36</v>
      </c>
      <c r="AR84">
        <v>0.29699999999999999</v>
      </c>
      <c r="AS84">
        <v>0.92</v>
      </c>
      <c r="AT84" s="2">
        <v>1.1999999999999999E-3</v>
      </c>
      <c r="AU84">
        <v>2.2999999999999998</v>
      </c>
    </row>
    <row r="85" spans="1:47" x14ac:dyDescent="0.2">
      <c r="A85" t="s">
        <v>639</v>
      </c>
      <c r="B85" t="s">
        <v>725</v>
      </c>
      <c r="C85">
        <v>137</v>
      </c>
      <c r="D85" t="s">
        <v>270</v>
      </c>
      <c r="E85" t="s">
        <v>157</v>
      </c>
      <c r="F85" t="s">
        <v>59</v>
      </c>
      <c r="G85" t="s">
        <v>409</v>
      </c>
      <c r="H85" t="s">
        <v>100</v>
      </c>
      <c r="I85" t="s">
        <v>66</v>
      </c>
      <c r="J85" t="s">
        <v>744</v>
      </c>
      <c r="K85">
        <v>4</v>
      </c>
      <c r="L85">
        <v>6.1</v>
      </c>
      <c r="M85">
        <v>3</v>
      </c>
      <c r="N85">
        <v>2</v>
      </c>
      <c r="O85">
        <v>2</v>
      </c>
      <c r="P85">
        <v>1</v>
      </c>
      <c r="Q85">
        <v>9</v>
      </c>
      <c r="R85">
        <v>1</v>
      </c>
      <c r="S85">
        <v>2</v>
      </c>
      <c r="T85">
        <v>4.3899999999999997</v>
      </c>
      <c r="U85">
        <v>3.92</v>
      </c>
      <c r="V85">
        <v>24</v>
      </c>
      <c r="W85">
        <v>97</v>
      </c>
      <c r="X85">
        <v>59</v>
      </c>
      <c r="Y85">
        <v>15</v>
      </c>
      <c r="Z85">
        <v>16</v>
      </c>
      <c r="AA85">
        <v>6</v>
      </c>
      <c r="AB85">
        <v>6</v>
      </c>
      <c r="AC85">
        <v>2</v>
      </c>
      <c r="AD85">
        <v>2</v>
      </c>
      <c r="AE85">
        <v>0</v>
      </c>
      <c r="AF85">
        <v>67</v>
      </c>
      <c r="AG85">
        <v>0</v>
      </c>
      <c r="AH85">
        <v>0</v>
      </c>
      <c r="AI85">
        <v>0</v>
      </c>
      <c r="AJ85">
        <v>21</v>
      </c>
      <c r="AK85">
        <v>0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1.04</v>
      </c>
      <c r="AR85">
        <v>0.189</v>
      </c>
      <c r="AS85">
        <v>0.18</v>
      </c>
      <c r="AT85" s="2">
        <v>2.0000000000000001E-4</v>
      </c>
      <c r="AU85">
        <v>1.32</v>
      </c>
    </row>
    <row r="86" spans="1:47" x14ac:dyDescent="0.2">
      <c r="A86" t="s">
        <v>639</v>
      </c>
      <c r="B86" t="s">
        <v>725</v>
      </c>
      <c r="C86">
        <v>143</v>
      </c>
      <c r="D86" t="s">
        <v>385</v>
      </c>
      <c r="E86" t="s">
        <v>158</v>
      </c>
      <c r="F86" t="s">
        <v>88</v>
      </c>
      <c r="G86" t="s">
        <v>410</v>
      </c>
      <c r="H86" t="s">
        <v>78</v>
      </c>
      <c r="I86" t="s">
        <v>66</v>
      </c>
      <c r="J86" t="s">
        <v>745</v>
      </c>
      <c r="K86">
        <v>5</v>
      </c>
      <c r="L86">
        <v>6.1</v>
      </c>
      <c r="M86">
        <v>7</v>
      </c>
      <c r="N86">
        <v>2</v>
      </c>
      <c r="O86">
        <v>2</v>
      </c>
      <c r="P86">
        <v>0</v>
      </c>
      <c r="Q86">
        <v>7</v>
      </c>
      <c r="R86">
        <v>1</v>
      </c>
      <c r="S86">
        <v>0</v>
      </c>
      <c r="T86">
        <v>4.33</v>
      </c>
      <c r="U86">
        <v>3.89</v>
      </c>
      <c r="V86">
        <v>24</v>
      </c>
      <c r="W86">
        <v>110</v>
      </c>
      <c r="X86">
        <v>67</v>
      </c>
      <c r="Y86">
        <v>15</v>
      </c>
      <c r="Z86">
        <v>17</v>
      </c>
      <c r="AA86">
        <v>9</v>
      </c>
      <c r="AB86">
        <v>8</v>
      </c>
      <c r="AC86">
        <v>5</v>
      </c>
      <c r="AD86">
        <v>0</v>
      </c>
      <c r="AE86">
        <v>0</v>
      </c>
      <c r="AF86">
        <v>58</v>
      </c>
      <c r="AG86">
        <v>0</v>
      </c>
      <c r="AH86">
        <v>0</v>
      </c>
      <c r="AI86">
        <v>0</v>
      </c>
      <c r="AJ86">
        <v>24</v>
      </c>
      <c r="AK86">
        <v>2</v>
      </c>
      <c r="AL86">
        <v>0</v>
      </c>
      <c r="AM86">
        <v>0</v>
      </c>
      <c r="AN86">
        <v>2</v>
      </c>
      <c r="AO86">
        <v>0</v>
      </c>
      <c r="AP86">
        <v>0</v>
      </c>
      <c r="AQ86">
        <v>1.1599999999999999</v>
      </c>
      <c r="AR86">
        <v>0.153</v>
      </c>
      <c r="AS86">
        <v>0.19</v>
      </c>
      <c r="AT86" s="2">
        <v>2.0000000000000001E-4</v>
      </c>
      <c r="AU86">
        <v>1.62</v>
      </c>
    </row>
    <row r="87" spans="1:47" x14ac:dyDescent="0.2">
      <c r="A87" t="s">
        <v>639</v>
      </c>
      <c r="B87" t="s">
        <v>725</v>
      </c>
      <c r="C87">
        <v>148</v>
      </c>
      <c r="D87" t="s">
        <v>445</v>
      </c>
      <c r="E87" t="s">
        <v>158</v>
      </c>
      <c r="F87" t="s">
        <v>50</v>
      </c>
      <c r="G87" t="s">
        <v>409</v>
      </c>
      <c r="H87" t="s">
        <v>210</v>
      </c>
      <c r="I87" t="s">
        <v>57</v>
      </c>
      <c r="J87" t="s">
        <v>674</v>
      </c>
      <c r="K87">
        <v>4</v>
      </c>
      <c r="L87">
        <v>5.0999999999999996</v>
      </c>
      <c r="M87">
        <v>9</v>
      </c>
      <c r="N87">
        <v>4</v>
      </c>
      <c r="O87">
        <v>4</v>
      </c>
      <c r="P87">
        <v>1</v>
      </c>
      <c r="Q87">
        <v>6</v>
      </c>
      <c r="R87">
        <v>2</v>
      </c>
      <c r="S87">
        <v>0</v>
      </c>
      <c r="T87">
        <v>4.41</v>
      </c>
      <c r="U87">
        <v>3.97</v>
      </c>
      <c r="V87">
        <v>26</v>
      </c>
      <c r="W87">
        <v>98</v>
      </c>
      <c r="X87">
        <v>66</v>
      </c>
      <c r="Y87">
        <v>19</v>
      </c>
      <c r="Z87">
        <v>10</v>
      </c>
      <c r="AA87">
        <v>10</v>
      </c>
      <c r="AB87">
        <v>9</v>
      </c>
      <c r="AC87">
        <v>7</v>
      </c>
      <c r="AD87">
        <v>0</v>
      </c>
      <c r="AE87">
        <v>0</v>
      </c>
      <c r="AF87">
        <v>39</v>
      </c>
      <c r="AG87">
        <v>0</v>
      </c>
      <c r="AH87">
        <v>0</v>
      </c>
      <c r="AI87">
        <v>0</v>
      </c>
      <c r="AJ87">
        <v>25</v>
      </c>
      <c r="AK87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1.1499999999999999</v>
      </c>
      <c r="AR87">
        <v>-3.6999999999999998E-2</v>
      </c>
      <c r="AS87">
        <v>0.1</v>
      </c>
      <c r="AT87" s="2">
        <v>0</v>
      </c>
      <c r="AU87">
        <v>-0.21</v>
      </c>
    </row>
    <row r="88" spans="1:47" x14ac:dyDescent="0.2">
      <c r="A88" t="s">
        <v>639</v>
      </c>
      <c r="B88" t="s">
        <v>725</v>
      </c>
      <c r="C88">
        <v>154</v>
      </c>
      <c r="D88" t="s">
        <v>146</v>
      </c>
      <c r="E88" t="s">
        <v>157</v>
      </c>
      <c r="F88" t="s">
        <v>135</v>
      </c>
      <c r="G88" t="s">
        <v>411</v>
      </c>
      <c r="H88" t="s">
        <v>51</v>
      </c>
      <c r="I88" t="s">
        <v>66</v>
      </c>
      <c r="K88">
        <v>6</v>
      </c>
      <c r="L88">
        <v>7</v>
      </c>
      <c r="M88">
        <v>5</v>
      </c>
      <c r="N88">
        <v>1</v>
      </c>
      <c r="O88">
        <v>1</v>
      </c>
      <c r="P88">
        <v>3</v>
      </c>
      <c r="Q88">
        <v>6</v>
      </c>
      <c r="R88">
        <v>0</v>
      </c>
      <c r="S88">
        <v>0</v>
      </c>
      <c r="T88">
        <v>4.28</v>
      </c>
      <c r="U88">
        <v>3.92</v>
      </c>
      <c r="V88">
        <v>26</v>
      </c>
      <c r="W88">
        <v>116</v>
      </c>
      <c r="X88">
        <v>70</v>
      </c>
      <c r="Y88">
        <v>22</v>
      </c>
      <c r="Z88">
        <v>6</v>
      </c>
      <c r="AA88">
        <v>11</v>
      </c>
      <c r="AB88">
        <v>6</v>
      </c>
      <c r="AC88">
        <v>3</v>
      </c>
      <c r="AD88">
        <v>1</v>
      </c>
      <c r="AE88">
        <v>0</v>
      </c>
      <c r="AF88">
        <v>66</v>
      </c>
      <c r="AG88">
        <v>0</v>
      </c>
      <c r="AH88">
        <v>1</v>
      </c>
      <c r="AI88">
        <v>0</v>
      </c>
      <c r="AJ88">
        <v>23</v>
      </c>
      <c r="AK88">
        <v>1</v>
      </c>
      <c r="AL88">
        <v>0</v>
      </c>
      <c r="AM88">
        <v>0</v>
      </c>
      <c r="AN88">
        <v>2</v>
      </c>
      <c r="AO88">
        <v>0</v>
      </c>
      <c r="AP88">
        <v>0</v>
      </c>
      <c r="AQ88">
        <v>1.25</v>
      </c>
      <c r="AR88">
        <v>0.247</v>
      </c>
      <c r="AS88">
        <v>0.1</v>
      </c>
      <c r="AT88" s="2">
        <v>1E-4</v>
      </c>
      <c r="AU88">
        <v>2.5099999999999998</v>
      </c>
    </row>
    <row r="89" spans="1:47" x14ac:dyDescent="0.2">
      <c r="A89" t="s">
        <v>639</v>
      </c>
      <c r="B89" t="s">
        <v>725</v>
      </c>
      <c r="C89">
        <v>160</v>
      </c>
      <c r="D89" t="s">
        <v>279</v>
      </c>
      <c r="E89" t="s">
        <v>158</v>
      </c>
      <c r="F89" t="s">
        <v>59</v>
      </c>
      <c r="G89" t="s">
        <v>409</v>
      </c>
      <c r="H89" t="s">
        <v>551</v>
      </c>
      <c r="I89" t="s">
        <v>57</v>
      </c>
      <c r="J89" t="s">
        <v>746</v>
      </c>
      <c r="K89">
        <v>6</v>
      </c>
      <c r="L89">
        <v>6</v>
      </c>
      <c r="M89">
        <v>4</v>
      </c>
      <c r="N89">
        <v>1</v>
      </c>
      <c r="O89">
        <v>1</v>
      </c>
      <c r="P89">
        <v>0</v>
      </c>
      <c r="Q89">
        <v>7</v>
      </c>
      <c r="R89">
        <v>1</v>
      </c>
      <c r="S89">
        <v>0</v>
      </c>
      <c r="T89">
        <v>4.1900000000000004</v>
      </c>
      <c r="U89">
        <v>3.88</v>
      </c>
      <c r="V89">
        <v>22</v>
      </c>
      <c r="W89">
        <v>80</v>
      </c>
      <c r="X89">
        <v>49</v>
      </c>
      <c r="Y89">
        <v>17</v>
      </c>
      <c r="Z89">
        <v>10</v>
      </c>
      <c r="AA89">
        <v>5</v>
      </c>
      <c r="AB89">
        <v>10</v>
      </c>
      <c r="AC89">
        <v>3</v>
      </c>
      <c r="AD89">
        <v>2</v>
      </c>
      <c r="AE89">
        <v>0</v>
      </c>
      <c r="AF89">
        <v>67</v>
      </c>
      <c r="AG89">
        <v>0</v>
      </c>
      <c r="AH89">
        <v>0</v>
      </c>
      <c r="AI89">
        <v>0</v>
      </c>
      <c r="AJ89">
        <v>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0.27</v>
      </c>
      <c r="AR89">
        <v>0.13400000000000001</v>
      </c>
      <c r="AS89">
        <v>0.02</v>
      </c>
      <c r="AT89" s="2">
        <v>1E-4</v>
      </c>
      <c r="AU89">
        <v>2.36</v>
      </c>
    </row>
    <row r="90" spans="1:47" x14ac:dyDescent="0.2">
      <c r="A90" t="s">
        <v>654</v>
      </c>
      <c r="H90" t="s">
        <v>747</v>
      </c>
      <c r="J90" t="s">
        <v>748</v>
      </c>
      <c r="K90">
        <v>4.4000000000000004</v>
      </c>
      <c r="L90">
        <v>176.1</v>
      </c>
      <c r="M90">
        <v>181</v>
      </c>
      <c r="N90">
        <v>84</v>
      </c>
      <c r="O90">
        <v>82</v>
      </c>
      <c r="P90">
        <v>60</v>
      </c>
      <c r="Q90">
        <v>196</v>
      </c>
      <c r="R90">
        <v>25</v>
      </c>
      <c r="S90">
        <v>5</v>
      </c>
      <c r="T90">
        <v>4.1900000000000004</v>
      </c>
      <c r="U90">
        <v>3.88</v>
      </c>
      <c r="V90">
        <v>749</v>
      </c>
      <c r="W90">
        <v>3146</v>
      </c>
      <c r="X90" s="3">
        <v>0.61</v>
      </c>
      <c r="Y90" s="3">
        <v>0.19</v>
      </c>
      <c r="Z90" s="3">
        <v>0.09</v>
      </c>
      <c r="AA90">
        <v>0.88</v>
      </c>
      <c r="AC90" s="3">
        <v>0.28000000000000003</v>
      </c>
      <c r="AD90" s="3">
        <v>0.06</v>
      </c>
      <c r="AE90">
        <v>0</v>
      </c>
      <c r="AF90">
        <v>52</v>
      </c>
      <c r="AG90">
        <v>4</v>
      </c>
      <c r="AH90">
        <v>6</v>
      </c>
      <c r="AI90">
        <v>0</v>
      </c>
      <c r="AJ90">
        <v>680</v>
      </c>
      <c r="AK90">
        <v>41</v>
      </c>
      <c r="AL90">
        <v>3</v>
      </c>
      <c r="AM90">
        <v>0</v>
      </c>
      <c r="AN90">
        <v>16</v>
      </c>
      <c r="AO90">
        <v>3</v>
      </c>
      <c r="AP90">
        <v>3</v>
      </c>
      <c r="AQ90">
        <v>0.98</v>
      </c>
      <c r="AR90">
        <v>1.492</v>
      </c>
      <c r="AS90">
        <v>1.1100000000000001</v>
      </c>
      <c r="AT90" s="2">
        <v>7.3000000000000001E-3</v>
      </c>
      <c r="AU90">
        <v>10.220000000000001</v>
      </c>
    </row>
    <row r="92" spans="1:47" x14ac:dyDescent="0.2">
      <c r="A92" t="s">
        <v>713</v>
      </c>
      <c r="B92" s="6" t="s">
        <v>725</v>
      </c>
      <c r="C92">
        <v>1</v>
      </c>
      <c r="D92" t="s">
        <v>501</v>
      </c>
      <c r="E92" t="s">
        <v>157</v>
      </c>
      <c r="F92" t="s">
        <v>93</v>
      </c>
      <c r="G92" t="s">
        <v>411</v>
      </c>
      <c r="H92" t="s">
        <v>749</v>
      </c>
      <c r="I92" t="s">
        <v>57</v>
      </c>
      <c r="K92">
        <v>99</v>
      </c>
      <c r="L92">
        <v>6</v>
      </c>
      <c r="M92">
        <v>6</v>
      </c>
      <c r="N92">
        <v>5</v>
      </c>
      <c r="O92">
        <v>5</v>
      </c>
      <c r="P92">
        <v>3</v>
      </c>
      <c r="Q92">
        <v>6</v>
      </c>
      <c r="R92">
        <v>3</v>
      </c>
      <c r="S92">
        <v>0</v>
      </c>
      <c r="T92">
        <v>7.5</v>
      </c>
      <c r="U92">
        <v>9.16</v>
      </c>
      <c r="V92">
        <v>26</v>
      </c>
      <c r="W92">
        <v>109</v>
      </c>
      <c r="X92">
        <v>67</v>
      </c>
      <c r="Y92">
        <v>22</v>
      </c>
      <c r="Z92">
        <v>8</v>
      </c>
      <c r="AA92">
        <v>5</v>
      </c>
      <c r="AB92">
        <v>12</v>
      </c>
      <c r="AC92">
        <v>8</v>
      </c>
      <c r="AD92">
        <v>0</v>
      </c>
      <c r="AE92">
        <v>0</v>
      </c>
      <c r="AF92">
        <v>43</v>
      </c>
      <c r="AG92">
        <v>1</v>
      </c>
      <c r="AH92">
        <v>1</v>
      </c>
      <c r="AI92">
        <v>0</v>
      </c>
      <c r="AJ92">
        <v>23</v>
      </c>
      <c r="AK92">
        <v>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0.69</v>
      </c>
      <c r="AR92">
        <v>-0.188</v>
      </c>
      <c r="AS92">
        <v>0.68</v>
      </c>
      <c r="AT92" s="2">
        <v>-1.1000000000000001E-3</v>
      </c>
      <c r="AU92">
        <v>-1.51</v>
      </c>
    </row>
    <row r="93" spans="1:47" x14ac:dyDescent="0.2">
      <c r="A93" t="s">
        <v>713</v>
      </c>
      <c r="B93" s="6" t="s">
        <v>725</v>
      </c>
      <c r="C93">
        <v>6</v>
      </c>
      <c r="D93" t="s">
        <v>162</v>
      </c>
      <c r="E93" t="s">
        <v>157</v>
      </c>
      <c r="F93" t="s">
        <v>120</v>
      </c>
      <c r="G93" t="s">
        <v>412</v>
      </c>
      <c r="H93" t="s">
        <v>136</v>
      </c>
      <c r="I93" t="s">
        <v>57</v>
      </c>
      <c r="J93" t="s">
        <v>167</v>
      </c>
      <c r="K93">
        <v>5</v>
      </c>
      <c r="L93">
        <v>6</v>
      </c>
      <c r="M93">
        <v>6</v>
      </c>
      <c r="N93">
        <v>3</v>
      </c>
      <c r="O93">
        <v>2</v>
      </c>
      <c r="P93">
        <v>1</v>
      </c>
      <c r="Q93">
        <v>4</v>
      </c>
      <c r="R93">
        <v>1</v>
      </c>
      <c r="S93">
        <v>0</v>
      </c>
      <c r="T93">
        <v>5.25</v>
      </c>
      <c r="U93">
        <v>6.82</v>
      </c>
      <c r="V93">
        <v>25</v>
      </c>
      <c r="W93">
        <v>90</v>
      </c>
      <c r="X93">
        <v>61</v>
      </c>
      <c r="Y93">
        <v>18</v>
      </c>
      <c r="Z93">
        <v>7</v>
      </c>
      <c r="AA93">
        <v>7</v>
      </c>
      <c r="AB93">
        <v>13</v>
      </c>
      <c r="AC93">
        <v>5</v>
      </c>
      <c r="AD93">
        <v>3</v>
      </c>
      <c r="AE93">
        <v>0</v>
      </c>
      <c r="AF93">
        <v>53</v>
      </c>
      <c r="AG93">
        <v>3</v>
      </c>
      <c r="AH93">
        <v>0</v>
      </c>
      <c r="AI93">
        <v>0</v>
      </c>
      <c r="AJ93">
        <v>24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0.76</v>
      </c>
      <c r="AR93">
        <v>-2.7E-2</v>
      </c>
      <c r="AS93">
        <v>0.73</v>
      </c>
      <c r="AT93" s="2">
        <v>-2.0000000000000001E-4</v>
      </c>
      <c r="AU93">
        <v>0.35</v>
      </c>
    </row>
    <row r="94" spans="1:47" x14ac:dyDescent="0.2">
      <c r="A94" t="s">
        <v>713</v>
      </c>
      <c r="B94" s="6" t="s">
        <v>725</v>
      </c>
      <c r="C94">
        <v>11</v>
      </c>
      <c r="D94" t="s">
        <v>164</v>
      </c>
      <c r="E94" t="s">
        <v>158</v>
      </c>
      <c r="F94" t="s">
        <v>80</v>
      </c>
      <c r="G94" t="s">
        <v>409</v>
      </c>
      <c r="H94" t="s">
        <v>741</v>
      </c>
      <c r="I94" t="s">
        <v>66</v>
      </c>
      <c r="J94" t="s">
        <v>169</v>
      </c>
      <c r="K94">
        <v>5</v>
      </c>
      <c r="L94">
        <v>6.1</v>
      </c>
      <c r="M94">
        <v>8</v>
      </c>
      <c r="N94">
        <v>6</v>
      </c>
      <c r="O94">
        <v>6</v>
      </c>
      <c r="P94">
        <v>2</v>
      </c>
      <c r="Q94">
        <v>8</v>
      </c>
      <c r="R94">
        <v>1</v>
      </c>
      <c r="S94">
        <v>0</v>
      </c>
      <c r="T94">
        <v>6.38</v>
      </c>
      <c r="U94">
        <v>5.72</v>
      </c>
      <c r="V94">
        <v>29</v>
      </c>
      <c r="W94">
        <v>107</v>
      </c>
      <c r="X94">
        <v>71</v>
      </c>
      <c r="Y94">
        <v>20</v>
      </c>
      <c r="Z94">
        <v>16</v>
      </c>
      <c r="AA94">
        <v>6</v>
      </c>
      <c r="AB94">
        <v>13</v>
      </c>
      <c r="AC94">
        <v>5</v>
      </c>
      <c r="AD94">
        <v>2</v>
      </c>
      <c r="AE94">
        <v>0</v>
      </c>
      <c r="AF94">
        <v>39</v>
      </c>
      <c r="AG94">
        <v>0</v>
      </c>
      <c r="AH94">
        <v>0</v>
      </c>
      <c r="AI94">
        <v>0</v>
      </c>
      <c r="AJ94">
        <v>27</v>
      </c>
      <c r="AK94">
        <v>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0.59</v>
      </c>
      <c r="AR94">
        <v>0.06</v>
      </c>
      <c r="AS94">
        <v>0.59</v>
      </c>
      <c r="AT94" s="2">
        <v>4.0000000000000002E-4</v>
      </c>
      <c r="AU94">
        <v>-1.05</v>
      </c>
    </row>
    <row r="95" spans="1:47" x14ac:dyDescent="0.2">
      <c r="A95" t="s">
        <v>713</v>
      </c>
      <c r="B95" s="6" t="s">
        <v>725</v>
      </c>
      <c r="C95">
        <v>16</v>
      </c>
      <c r="D95" t="s">
        <v>168</v>
      </c>
      <c r="E95" t="s">
        <v>157</v>
      </c>
      <c r="F95" t="s">
        <v>59</v>
      </c>
      <c r="G95" t="s">
        <v>409</v>
      </c>
      <c r="H95" t="s">
        <v>440</v>
      </c>
      <c r="I95" t="s">
        <v>564</v>
      </c>
      <c r="J95" t="s">
        <v>552</v>
      </c>
      <c r="K95">
        <v>5</v>
      </c>
      <c r="L95">
        <v>9</v>
      </c>
      <c r="M95">
        <v>3</v>
      </c>
      <c r="N95">
        <v>0</v>
      </c>
      <c r="O95">
        <v>0</v>
      </c>
      <c r="P95">
        <v>2</v>
      </c>
      <c r="Q95">
        <v>9</v>
      </c>
      <c r="R95">
        <v>0</v>
      </c>
      <c r="S95">
        <v>0</v>
      </c>
      <c r="T95">
        <v>4.28</v>
      </c>
      <c r="U95">
        <v>4.4400000000000004</v>
      </c>
      <c r="V95">
        <v>29</v>
      </c>
      <c r="W95">
        <v>110</v>
      </c>
      <c r="X95">
        <v>73</v>
      </c>
      <c r="Y95">
        <v>23</v>
      </c>
      <c r="Z95">
        <v>14</v>
      </c>
      <c r="AA95">
        <v>11</v>
      </c>
      <c r="AB95">
        <v>7</v>
      </c>
      <c r="AC95">
        <v>1</v>
      </c>
      <c r="AD95">
        <v>3</v>
      </c>
      <c r="AE95">
        <v>0</v>
      </c>
      <c r="AF95">
        <v>88</v>
      </c>
      <c r="AG95">
        <v>0</v>
      </c>
      <c r="AH95">
        <v>0</v>
      </c>
      <c r="AI95">
        <v>0</v>
      </c>
      <c r="AJ95">
        <v>27</v>
      </c>
      <c r="AK95">
        <v>0</v>
      </c>
      <c r="AL95">
        <v>0</v>
      </c>
      <c r="AM95">
        <v>0</v>
      </c>
      <c r="AN95">
        <v>2</v>
      </c>
      <c r="AO95">
        <v>0</v>
      </c>
      <c r="AP95">
        <v>0</v>
      </c>
      <c r="AQ95">
        <v>0.93</v>
      </c>
      <c r="AR95">
        <v>0.47299999999999998</v>
      </c>
      <c r="AS95">
        <v>1.0900000000000001</v>
      </c>
      <c r="AT95" s="2">
        <v>3.3E-3</v>
      </c>
      <c r="AU95">
        <v>4.6100000000000003</v>
      </c>
    </row>
    <row r="96" spans="1:47" x14ac:dyDescent="0.2">
      <c r="A96" t="s">
        <v>713</v>
      </c>
      <c r="B96" s="6" t="s">
        <v>725</v>
      </c>
      <c r="C96">
        <v>21</v>
      </c>
      <c r="D96" t="s">
        <v>170</v>
      </c>
      <c r="E96" t="s">
        <v>158</v>
      </c>
      <c r="F96" t="s">
        <v>179</v>
      </c>
      <c r="G96" t="s">
        <v>411</v>
      </c>
      <c r="H96" t="s">
        <v>97</v>
      </c>
      <c r="I96" t="s">
        <v>66</v>
      </c>
      <c r="J96" t="s">
        <v>553</v>
      </c>
      <c r="K96">
        <v>5</v>
      </c>
      <c r="L96">
        <v>7</v>
      </c>
      <c r="M96">
        <v>8</v>
      </c>
      <c r="N96">
        <v>3</v>
      </c>
      <c r="O96">
        <v>3</v>
      </c>
      <c r="P96">
        <v>4</v>
      </c>
      <c r="Q96">
        <v>10</v>
      </c>
      <c r="R96">
        <v>1</v>
      </c>
      <c r="S96">
        <v>0</v>
      </c>
      <c r="T96">
        <v>4.1900000000000004</v>
      </c>
      <c r="U96">
        <v>4.32</v>
      </c>
      <c r="V96">
        <v>32</v>
      </c>
      <c r="W96">
        <v>105</v>
      </c>
      <c r="X96">
        <v>72</v>
      </c>
      <c r="Y96">
        <v>25</v>
      </c>
      <c r="Z96">
        <v>13</v>
      </c>
      <c r="AA96">
        <v>7</v>
      </c>
      <c r="AB96">
        <v>11</v>
      </c>
      <c r="AC96">
        <v>7</v>
      </c>
      <c r="AD96">
        <v>1</v>
      </c>
      <c r="AE96">
        <v>0</v>
      </c>
      <c r="AF96">
        <v>55</v>
      </c>
      <c r="AG96">
        <v>0</v>
      </c>
      <c r="AH96">
        <v>1</v>
      </c>
      <c r="AI96">
        <v>0</v>
      </c>
      <c r="AJ96">
        <v>28</v>
      </c>
      <c r="AK96">
        <v>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1.1599999999999999</v>
      </c>
      <c r="AR96">
        <v>5.0999999999999997E-2</v>
      </c>
      <c r="AS96">
        <v>1.27</v>
      </c>
      <c r="AT96" s="2">
        <v>2.9999999999999997E-4</v>
      </c>
      <c r="AU96">
        <v>0.92</v>
      </c>
    </row>
    <row r="97" spans="1:47" x14ac:dyDescent="0.2">
      <c r="A97" t="s">
        <v>713</v>
      </c>
      <c r="B97" s="6" t="s">
        <v>725</v>
      </c>
      <c r="C97">
        <v>26</v>
      </c>
      <c r="D97" t="s">
        <v>502</v>
      </c>
      <c r="E97" t="s">
        <v>157</v>
      </c>
      <c r="F97" t="s">
        <v>80</v>
      </c>
      <c r="G97" t="s">
        <v>409</v>
      </c>
      <c r="H97" t="s">
        <v>393</v>
      </c>
      <c r="I97" t="s">
        <v>297</v>
      </c>
      <c r="J97" t="s">
        <v>555</v>
      </c>
      <c r="K97">
        <v>4</v>
      </c>
      <c r="L97">
        <v>3</v>
      </c>
      <c r="M97">
        <v>7</v>
      </c>
      <c r="N97">
        <v>5</v>
      </c>
      <c r="O97">
        <v>5</v>
      </c>
      <c r="P97">
        <v>1</v>
      </c>
      <c r="Q97">
        <v>4</v>
      </c>
      <c r="R97">
        <v>1</v>
      </c>
      <c r="S97">
        <v>0</v>
      </c>
      <c r="T97">
        <v>5.0599999999999996</v>
      </c>
      <c r="U97">
        <v>4.4400000000000004</v>
      </c>
      <c r="V97">
        <v>17</v>
      </c>
      <c r="W97">
        <v>55</v>
      </c>
      <c r="X97">
        <v>38</v>
      </c>
      <c r="Y97">
        <v>9</v>
      </c>
      <c r="Z97">
        <v>8</v>
      </c>
      <c r="AA97">
        <v>6</v>
      </c>
      <c r="AB97">
        <v>6</v>
      </c>
      <c r="AC97">
        <v>4</v>
      </c>
      <c r="AD97">
        <v>0</v>
      </c>
      <c r="AE97">
        <v>0</v>
      </c>
      <c r="AF97">
        <v>28</v>
      </c>
      <c r="AG97">
        <v>1</v>
      </c>
      <c r="AH97">
        <v>0</v>
      </c>
      <c r="AI97">
        <v>0</v>
      </c>
      <c r="AJ97">
        <v>16</v>
      </c>
      <c r="AK97">
        <v>2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0.87</v>
      </c>
      <c r="AR97">
        <v>-0.311</v>
      </c>
      <c r="AS97">
        <v>1.19</v>
      </c>
      <c r="AT97" s="2">
        <v>-2.5999999999999999E-3</v>
      </c>
      <c r="AU97">
        <v>-3.4</v>
      </c>
    </row>
    <row r="98" spans="1:47" x14ac:dyDescent="0.2">
      <c r="A98" t="s">
        <v>713</v>
      </c>
      <c r="B98" s="6" t="s">
        <v>725</v>
      </c>
      <c r="C98">
        <v>52</v>
      </c>
      <c r="D98" t="s">
        <v>401</v>
      </c>
      <c r="E98" t="s">
        <v>158</v>
      </c>
      <c r="F98" t="s">
        <v>69</v>
      </c>
      <c r="G98" t="s">
        <v>411</v>
      </c>
      <c r="H98" t="s">
        <v>262</v>
      </c>
      <c r="I98" t="s">
        <v>57</v>
      </c>
      <c r="J98" t="s">
        <v>441</v>
      </c>
      <c r="K98">
        <v>29</v>
      </c>
      <c r="L98">
        <v>6</v>
      </c>
      <c r="M98">
        <v>2</v>
      </c>
      <c r="N98">
        <v>0</v>
      </c>
      <c r="O98">
        <v>0</v>
      </c>
      <c r="P98">
        <v>1</v>
      </c>
      <c r="Q98">
        <v>10</v>
      </c>
      <c r="R98">
        <v>0</v>
      </c>
      <c r="S98">
        <v>0</v>
      </c>
      <c r="T98">
        <v>4.3600000000000003</v>
      </c>
      <c r="U98">
        <v>3.87</v>
      </c>
      <c r="V98">
        <v>20</v>
      </c>
      <c r="W98">
        <v>77</v>
      </c>
      <c r="X98">
        <v>51</v>
      </c>
      <c r="Y98">
        <v>13</v>
      </c>
      <c r="Z98">
        <v>24</v>
      </c>
      <c r="AA98">
        <v>6</v>
      </c>
      <c r="AB98">
        <v>3</v>
      </c>
      <c r="AC98">
        <v>1</v>
      </c>
      <c r="AD98">
        <v>2</v>
      </c>
      <c r="AE98">
        <v>0</v>
      </c>
      <c r="AF98">
        <v>77</v>
      </c>
      <c r="AG98">
        <v>1</v>
      </c>
      <c r="AH98">
        <v>1</v>
      </c>
      <c r="AI98">
        <v>0</v>
      </c>
      <c r="AJ98">
        <v>19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1.02</v>
      </c>
      <c r="AR98">
        <v>0.38200000000000001</v>
      </c>
      <c r="AS98">
        <v>1.31</v>
      </c>
      <c r="AT98" s="2">
        <v>2.8999999999999998E-3</v>
      </c>
      <c r="AU98">
        <v>3.36</v>
      </c>
    </row>
    <row r="99" spans="1:47" x14ac:dyDescent="0.2">
      <c r="A99" t="s">
        <v>713</v>
      </c>
      <c r="B99" s="6" t="s">
        <v>725</v>
      </c>
      <c r="C99">
        <v>58</v>
      </c>
      <c r="D99" t="s">
        <v>402</v>
      </c>
      <c r="E99" t="s">
        <v>158</v>
      </c>
      <c r="F99" t="s">
        <v>59</v>
      </c>
      <c r="G99" t="s">
        <v>409</v>
      </c>
      <c r="H99" t="s">
        <v>183</v>
      </c>
      <c r="I99" t="s">
        <v>57</v>
      </c>
      <c r="J99" t="s">
        <v>583</v>
      </c>
      <c r="K99">
        <v>7</v>
      </c>
      <c r="L99">
        <v>6</v>
      </c>
      <c r="M99">
        <v>7</v>
      </c>
      <c r="N99">
        <v>3</v>
      </c>
      <c r="O99">
        <v>3</v>
      </c>
      <c r="P99">
        <v>2</v>
      </c>
      <c r="Q99">
        <v>8</v>
      </c>
      <c r="R99">
        <v>0</v>
      </c>
      <c r="S99">
        <v>0</v>
      </c>
      <c r="T99">
        <v>4.38</v>
      </c>
      <c r="U99">
        <v>3.58</v>
      </c>
      <c r="V99">
        <v>26</v>
      </c>
      <c r="W99">
        <v>98</v>
      </c>
      <c r="X99">
        <v>68</v>
      </c>
      <c r="Y99">
        <v>20</v>
      </c>
      <c r="Z99">
        <v>13</v>
      </c>
      <c r="AA99">
        <v>8</v>
      </c>
      <c r="AB99">
        <v>8</v>
      </c>
      <c r="AC99">
        <v>4</v>
      </c>
      <c r="AD99">
        <v>0</v>
      </c>
      <c r="AE99">
        <v>0</v>
      </c>
      <c r="AF99">
        <v>52</v>
      </c>
      <c r="AG99">
        <v>1</v>
      </c>
      <c r="AH99">
        <v>0</v>
      </c>
      <c r="AI99">
        <v>0</v>
      </c>
      <c r="AJ99">
        <v>23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1.2</v>
      </c>
      <c r="AR99">
        <v>8.9999999999999993E-3</v>
      </c>
      <c r="AS99">
        <v>1.54</v>
      </c>
      <c r="AT99" s="2">
        <v>1E-4</v>
      </c>
      <c r="AU99">
        <v>0.36</v>
      </c>
    </row>
    <row r="100" spans="1:47" x14ac:dyDescent="0.2">
      <c r="A100" t="s">
        <v>713</v>
      </c>
      <c r="B100" s="6" t="s">
        <v>725</v>
      </c>
      <c r="C100">
        <v>62</v>
      </c>
      <c r="D100" t="s">
        <v>95</v>
      </c>
      <c r="E100" t="s">
        <v>158</v>
      </c>
      <c r="F100" t="s">
        <v>99</v>
      </c>
      <c r="G100" t="s">
        <v>412</v>
      </c>
      <c r="H100" t="s">
        <v>203</v>
      </c>
      <c r="I100" t="s">
        <v>66</v>
      </c>
      <c r="K100">
        <v>4</v>
      </c>
      <c r="L100">
        <v>7</v>
      </c>
      <c r="M100">
        <v>4</v>
      </c>
      <c r="N100">
        <v>2</v>
      </c>
      <c r="O100">
        <v>2</v>
      </c>
      <c r="P100">
        <v>1</v>
      </c>
      <c r="Q100">
        <v>10</v>
      </c>
      <c r="R100">
        <v>0</v>
      </c>
      <c r="S100">
        <v>1</v>
      </c>
      <c r="T100">
        <v>4.1500000000000004</v>
      </c>
      <c r="U100">
        <v>3.28</v>
      </c>
      <c r="V100">
        <v>26</v>
      </c>
      <c r="W100">
        <v>106</v>
      </c>
      <c r="X100">
        <v>71</v>
      </c>
      <c r="Y100">
        <v>23</v>
      </c>
      <c r="Z100">
        <v>20</v>
      </c>
      <c r="AA100">
        <v>9</v>
      </c>
      <c r="AB100">
        <v>5</v>
      </c>
      <c r="AC100">
        <v>2</v>
      </c>
      <c r="AD100">
        <v>1</v>
      </c>
      <c r="AE100">
        <v>0</v>
      </c>
      <c r="AF100">
        <v>70</v>
      </c>
      <c r="AG100">
        <v>2</v>
      </c>
      <c r="AH100">
        <v>1</v>
      </c>
      <c r="AI100">
        <v>0</v>
      </c>
      <c r="AJ100">
        <v>24</v>
      </c>
      <c r="AK100">
        <v>2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0.86</v>
      </c>
      <c r="AR100">
        <v>0.13900000000000001</v>
      </c>
      <c r="AS100">
        <v>0.99</v>
      </c>
      <c r="AT100" s="2">
        <v>1E-3</v>
      </c>
      <c r="AU100">
        <v>1.92</v>
      </c>
    </row>
    <row r="101" spans="1:47" x14ac:dyDescent="0.2">
      <c r="A101" t="s">
        <v>713</v>
      </c>
      <c r="B101" s="6" t="s">
        <v>725</v>
      </c>
      <c r="C101">
        <v>68</v>
      </c>
      <c r="D101" t="s">
        <v>98</v>
      </c>
      <c r="E101" t="s">
        <v>157</v>
      </c>
      <c r="F101" t="s">
        <v>88</v>
      </c>
      <c r="G101" t="s">
        <v>410</v>
      </c>
      <c r="H101" t="s">
        <v>701</v>
      </c>
      <c r="I101" t="s">
        <v>564</v>
      </c>
      <c r="J101" t="s">
        <v>584</v>
      </c>
      <c r="K101">
        <v>4</v>
      </c>
      <c r="L101">
        <v>9</v>
      </c>
      <c r="M101">
        <v>3</v>
      </c>
      <c r="N101">
        <v>0</v>
      </c>
      <c r="O101">
        <v>0</v>
      </c>
      <c r="P101">
        <v>0</v>
      </c>
      <c r="Q101">
        <v>11</v>
      </c>
      <c r="R101">
        <v>0</v>
      </c>
      <c r="S101">
        <v>0</v>
      </c>
      <c r="T101">
        <v>3.58</v>
      </c>
      <c r="U101">
        <v>2.93</v>
      </c>
      <c r="V101">
        <v>30</v>
      </c>
      <c r="W101">
        <v>108</v>
      </c>
      <c r="X101">
        <v>80</v>
      </c>
      <c r="Y101">
        <v>25</v>
      </c>
      <c r="Z101">
        <v>19</v>
      </c>
      <c r="AA101">
        <v>14</v>
      </c>
      <c r="AB101">
        <v>5</v>
      </c>
      <c r="AC101">
        <v>3</v>
      </c>
      <c r="AD101">
        <v>1</v>
      </c>
      <c r="AE101">
        <v>0</v>
      </c>
      <c r="AF101">
        <v>92</v>
      </c>
      <c r="AG101">
        <v>0</v>
      </c>
      <c r="AH101">
        <v>0</v>
      </c>
      <c r="AI101">
        <v>0</v>
      </c>
      <c r="AJ101">
        <v>30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0.28999999999999998</v>
      </c>
      <c r="AR101">
        <v>0.20399999999999999</v>
      </c>
      <c r="AS101">
        <v>0.42</v>
      </c>
      <c r="AT101" s="2">
        <v>1.8E-3</v>
      </c>
      <c r="AU101">
        <v>4.6100000000000003</v>
      </c>
    </row>
    <row r="102" spans="1:47" x14ac:dyDescent="0.2">
      <c r="A102" t="s">
        <v>713</v>
      </c>
      <c r="B102" s="6" t="s">
        <v>725</v>
      </c>
      <c r="C102">
        <v>73</v>
      </c>
      <c r="D102" t="s">
        <v>241</v>
      </c>
      <c r="E102" t="s">
        <v>158</v>
      </c>
      <c r="F102" t="s">
        <v>77</v>
      </c>
      <c r="G102" t="s">
        <v>409</v>
      </c>
      <c r="H102" t="s">
        <v>81</v>
      </c>
      <c r="I102" t="s">
        <v>66</v>
      </c>
      <c r="K102">
        <v>4</v>
      </c>
      <c r="L102">
        <v>7</v>
      </c>
      <c r="M102">
        <v>3</v>
      </c>
      <c r="N102">
        <v>2</v>
      </c>
      <c r="O102">
        <v>0</v>
      </c>
      <c r="P102">
        <v>2</v>
      </c>
      <c r="Q102">
        <v>13</v>
      </c>
      <c r="R102">
        <v>0</v>
      </c>
      <c r="S102">
        <v>0</v>
      </c>
      <c r="T102">
        <v>3.24</v>
      </c>
      <c r="U102">
        <v>2.67</v>
      </c>
      <c r="V102">
        <v>27</v>
      </c>
      <c r="W102">
        <v>106</v>
      </c>
      <c r="X102">
        <v>73</v>
      </c>
      <c r="Y102">
        <v>24</v>
      </c>
      <c r="Z102">
        <v>14</v>
      </c>
      <c r="AA102">
        <v>6</v>
      </c>
      <c r="AB102">
        <v>6</v>
      </c>
      <c r="AC102">
        <v>3</v>
      </c>
      <c r="AD102">
        <v>0</v>
      </c>
      <c r="AE102">
        <v>0</v>
      </c>
      <c r="AF102">
        <v>78</v>
      </c>
      <c r="AG102">
        <v>1</v>
      </c>
      <c r="AH102">
        <v>0</v>
      </c>
      <c r="AI102">
        <v>0</v>
      </c>
      <c r="AJ102">
        <v>25</v>
      </c>
      <c r="AK102">
        <v>2</v>
      </c>
      <c r="AL102">
        <v>0</v>
      </c>
      <c r="AM102">
        <v>1</v>
      </c>
      <c r="AN102">
        <v>0</v>
      </c>
      <c r="AO102">
        <v>0</v>
      </c>
      <c r="AP102">
        <v>1</v>
      </c>
      <c r="AQ102">
        <v>0.89</v>
      </c>
      <c r="AR102">
        <v>0.17100000000000001</v>
      </c>
      <c r="AS102">
        <v>1.69</v>
      </c>
      <c r="AT102" s="2">
        <v>2E-3</v>
      </c>
      <c r="AU102">
        <v>1.92</v>
      </c>
    </row>
    <row r="103" spans="1:47" x14ac:dyDescent="0.2">
      <c r="A103" t="s">
        <v>713</v>
      </c>
      <c r="B103" s="6" t="s">
        <v>725</v>
      </c>
      <c r="C103">
        <v>78</v>
      </c>
      <c r="D103" t="s">
        <v>242</v>
      </c>
      <c r="E103" t="s">
        <v>158</v>
      </c>
      <c r="F103" t="s">
        <v>93</v>
      </c>
      <c r="G103" t="s">
        <v>411</v>
      </c>
      <c r="H103" t="s">
        <v>144</v>
      </c>
      <c r="I103" t="s">
        <v>85</v>
      </c>
      <c r="J103" t="s">
        <v>585</v>
      </c>
      <c r="K103">
        <v>4</v>
      </c>
      <c r="L103">
        <v>8</v>
      </c>
      <c r="M103">
        <v>3</v>
      </c>
      <c r="N103">
        <v>1</v>
      </c>
      <c r="O103">
        <v>1</v>
      </c>
      <c r="P103">
        <v>1</v>
      </c>
      <c r="Q103">
        <v>12</v>
      </c>
      <c r="R103">
        <v>1</v>
      </c>
      <c r="S103">
        <v>0</v>
      </c>
      <c r="T103">
        <v>3.02</v>
      </c>
      <c r="U103">
        <v>2.62</v>
      </c>
      <c r="V103">
        <v>27</v>
      </c>
      <c r="W103">
        <v>111</v>
      </c>
      <c r="X103">
        <v>78</v>
      </c>
      <c r="Y103">
        <v>23</v>
      </c>
      <c r="Z103">
        <v>22</v>
      </c>
      <c r="AA103">
        <v>8</v>
      </c>
      <c r="AB103">
        <v>6</v>
      </c>
      <c r="AC103">
        <v>3</v>
      </c>
      <c r="AD103">
        <v>1</v>
      </c>
      <c r="AE103">
        <v>0</v>
      </c>
      <c r="AF103">
        <v>83</v>
      </c>
      <c r="AG103">
        <v>2</v>
      </c>
      <c r="AH103">
        <v>0</v>
      </c>
      <c r="AI103">
        <v>0</v>
      </c>
      <c r="AJ103">
        <v>26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0.8</v>
      </c>
      <c r="AR103">
        <v>0.33600000000000002</v>
      </c>
      <c r="AS103">
        <v>1.24</v>
      </c>
      <c r="AT103" s="2">
        <v>3.0999999999999999E-3</v>
      </c>
      <c r="AU103">
        <v>3.48</v>
      </c>
    </row>
    <row r="104" spans="1:47" x14ac:dyDescent="0.2">
      <c r="A104" t="s">
        <v>713</v>
      </c>
      <c r="B104" s="6" t="s">
        <v>725</v>
      </c>
      <c r="C104">
        <v>82</v>
      </c>
      <c r="D104" t="s">
        <v>435</v>
      </c>
      <c r="E104" t="s">
        <v>158</v>
      </c>
      <c r="F104" t="s">
        <v>173</v>
      </c>
      <c r="G104" t="s">
        <v>412</v>
      </c>
      <c r="H104" t="s">
        <v>163</v>
      </c>
      <c r="I104" t="s">
        <v>85</v>
      </c>
      <c r="J104" t="s">
        <v>750</v>
      </c>
      <c r="K104">
        <v>4</v>
      </c>
      <c r="L104">
        <v>8</v>
      </c>
      <c r="M104">
        <v>5</v>
      </c>
      <c r="N104">
        <v>1</v>
      </c>
      <c r="O104">
        <v>1</v>
      </c>
      <c r="P104">
        <v>1</v>
      </c>
      <c r="Q104">
        <v>10</v>
      </c>
      <c r="R104">
        <v>0</v>
      </c>
      <c r="S104">
        <v>0</v>
      </c>
      <c r="T104">
        <v>2.85</v>
      </c>
      <c r="U104">
        <v>2.48</v>
      </c>
      <c r="V104">
        <v>29</v>
      </c>
      <c r="W104">
        <v>107</v>
      </c>
      <c r="X104">
        <v>73</v>
      </c>
      <c r="Y104">
        <v>21</v>
      </c>
      <c r="Z104">
        <v>19</v>
      </c>
      <c r="AA104">
        <v>10</v>
      </c>
      <c r="AB104">
        <v>8</v>
      </c>
      <c r="AC104">
        <v>3</v>
      </c>
      <c r="AD104">
        <v>3</v>
      </c>
      <c r="AE104">
        <v>0</v>
      </c>
      <c r="AF104">
        <v>77</v>
      </c>
      <c r="AG104">
        <v>1</v>
      </c>
      <c r="AH104">
        <v>0</v>
      </c>
      <c r="AI104">
        <v>0</v>
      </c>
      <c r="AJ104">
        <v>27</v>
      </c>
      <c r="AK104">
        <v>1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1.1200000000000001</v>
      </c>
      <c r="AR104">
        <v>0.33200000000000002</v>
      </c>
      <c r="AS104">
        <v>1.65</v>
      </c>
      <c r="AT104" s="2">
        <v>2.8999999999999998E-3</v>
      </c>
      <c r="AU104">
        <v>3.48</v>
      </c>
    </row>
    <row r="105" spans="1:47" x14ac:dyDescent="0.2">
      <c r="A105" t="s">
        <v>713</v>
      </c>
      <c r="B105" s="6" t="s">
        <v>725</v>
      </c>
      <c r="C105">
        <v>87</v>
      </c>
      <c r="D105" t="s">
        <v>365</v>
      </c>
      <c r="E105" t="s">
        <v>158</v>
      </c>
      <c r="F105" t="s">
        <v>80</v>
      </c>
      <c r="G105" t="s">
        <v>409</v>
      </c>
      <c r="H105" t="s">
        <v>404</v>
      </c>
      <c r="I105" t="s">
        <v>52</v>
      </c>
      <c r="K105">
        <v>4</v>
      </c>
      <c r="L105">
        <v>5</v>
      </c>
      <c r="M105">
        <v>3</v>
      </c>
      <c r="N105">
        <v>1</v>
      </c>
      <c r="O105">
        <v>1</v>
      </c>
      <c r="P105">
        <v>3</v>
      </c>
      <c r="Q105">
        <v>8</v>
      </c>
      <c r="R105">
        <v>0</v>
      </c>
      <c r="S105">
        <v>0</v>
      </c>
      <c r="T105">
        <v>2.8</v>
      </c>
      <c r="U105">
        <v>2.44</v>
      </c>
      <c r="V105">
        <v>21</v>
      </c>
      <c r="W105">
        <v>101</v>
      </c>
      <c r="X105">
        <v>61</v>
      </c>
      <c r="Y105">
        <v>16</v>
      </c>
      <c r="Z105">
        <v>19</v>
      </c>
      <c r="AA105">
        <v>5</v>
      </c>
      <c r="AB105">
        <v>5</v>
      </c>
      <c r="AC105">
        <v>3</v>
      </c>
      <c r="AD105">
        <v>0</v>
      </c>
      <c r="AE105">
        <v>0</v>
      </c>
      <c r="AF105">
        <v>62</v>
      </c>
      <c r="AG105">
        <v>0</v>
      </c>
      <c r="AH105">
        <v>0</v>
      </c>
      <c r="AI105">
        <v>0</v>
      </c>
      <c r="AJ105">
        <v>18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1.1399999999999999</v>
      </c>
      <c r="AR105">
        <v>0.17299999999999999</v>
      </c>
      <c r="AS105">
        <v>1.85</v>
      </c>
      <c r="AT105" s="2">
        <v>1.6999999999999999E-3</v>
      </c>
      <c r="AU105">
        <v>1.8</v>
      </c>
    </row>
    <row r="106" spans="1:47" x14ac:dyDescent="0.2">
      <c r="A106" t="s">
        <v>713</v>
      </c>
      <c r="B106" s="6" t="s">
        <v>725</v>
      </c>
      <c r="C106">
        <v>89</v>
      </c>
      <c r="D106" t="s">
        <v>198</v>
      </c>
      <c r="E106" t="s">
        <v>157</v>
      </c>
      <c r="F106" t="s">
        <v>69</v>
      </c>
      <c r="G106" t="s">
        <v>411</v>
      </c>
      <c r="H106" t="s">
        <v>404</v>
      </c>
      <c r="I106" t="s">
        <v>85</v>
      </c>
      <c r="K106">
        <v>5</v>
      </c>
      <c r="L106">
        <v>7.1</v>
      </c>
      <c r="M106">
        <v>5</v>
      </c>
      <c r="N106">
        <v>3</v>
      </c>
      <c r="O106">
        <v>3</v>
      </c>
      <c r="P106">
        <v>0</v>
      </c>
      <c r="Q106">
        <v>12</v>
      </c>
      <c r="R106">
        <v>2</v>
      </c>
      <c r="S106">
        <v>0</v>
      </c>
      <c r="T106">
        <v>2.86</v>
      </c>
      <c r="U106">
        <v>2.5099999999999998</v>
      </c>
      <c r="V106">
        <v>27</v>
      </c>
      <c r="W106">
        <v>106</v>
      </c>
      <c r="X106">
        <v>72</v>
      </c>
      <c r="Y106">
        <v>18</v>
      </c>
      <c r="Z106">
        <v>21</v>
      </c>
      <c r="AA106">
        <v>3</v>
      </c>
      <c r="AB106">
        <v>12</v>
      </c>
      <c r="AC106">
        <v>7</v>
      </c>
      <c r="AD106">
        <v>1</v>
      </c>
      <c r="AE106">
        <v>0</v>
      </c>
      <c r="AF106">
        <v>68</v>
      </c>
      <c r="AG106">
        <v>0</v>
      </c>
      <c r="AH106">
        <v>0</v>
      </c>
      <c r="AI106">
        <v>0</v>
      </c>
      <c r="AJ106">
        <v>27</v>
      </c>
      <c r="AK106">
        <v>1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1.06</v>
      </c>
      <c r="AR106">
        <v>-5.3999999999999999E-2</v>
      </c>
      <c r="AS106">
        <v>1.67</v>
      </c>
      <c r="AT106" s="2">
        <v>-5.0000000000000001E-4</v>
      </c>
      <c r="AU106">
        <v>0.74</v>
      </c>
    </row>
    <row r="107" spans="1:47" x14ac:dyDescent="0.2">
      <c r="A107" t="s">
        <v>713</v>
      </c>
      <c r="B107" s="6" t="s">
        <v>725</v>
      </c>
      <c r="C107">
        <v>96</v>
      </c>
      <c r="D107" t="s">
        <v>507</v>
      </c>
      <c r="E107" t="s">
        <v>158</v>
      </c>
      <c r="F107" t="s">
        <v>72</v>
      </c>
      <c r="G107" t="s">
        <v>410</v>
      </c>
      <c r="H107" t="s">
        <v>84</v>
      </c>
      <c r="I107" t="s">
        <v>85</v>
      </c>
      <c r="J107" t="s">
        <v>449</v>
      </c>
      <c r="K107">
        <v>7</v>
      </c>
      <c r="L107">
        <v>7.2</v>
      </c>
      <c r="M107">
        <v>5</v>
      </c>
      <c r="N107">
        <v>1</v>
      </c>
      <c r="O107">
        <v>1</v>
      </c>
      <c r="P107">
        <v>2</v>
      </c>
      <c r="Q107">
        <v>14</v>
      </c>
      <c r="R107">
        <v>1</v>
      </c>
      <c r="S107">
        <v>0</v>
      </c>
      <c r="T107">
        <v>2.74</v>
      </c>
      <c r="U107">
        <v>2.4700000000000002</v>
      </c>
      <c r="V107">
        <v>29</v>
      </c>
      <c r="W107">
        <v>120</v>
      </c>
      <c r="X107">
        <v>81</v>
      </c>
      <c r="Y107">
        <v>24</v>
      </c>
      <c r="Z107">
        <v>22</v>
      </c>
      <c r="AA107">
        <v>8</v>
      </c>
      <c r="AB107">
        <v>5</v>
      </c>
      <c r="AC107">
        <v>2</v>
      </c>
      <c r="AD107">
        <v>1</v>
      </c>
      <c r="AE107">
        <v>0</v>
      </c>
      <c r="AF107">
        <v>77</v>
      </c>
      <c r="AG107">
        <v>0</v>
      </c>
      <c r="AH107">
        <v>0</v>
      </c>
      <c r="AI107">
        <v>0</v>
      </c>
      <c r="AJ107">
        <v>27</v>
      </c>
      <c r="AK107">
        <v>0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0.62</v>
      </c>
      <c r="AR107">
        <v>0.21099999999999999</v>
      </c>
      <c r="AS107">
        <v>1.03</v>
      </c>
      <c r="AT107" s="2">
        <v>2.0999999999999999E-3</v>
      </c>
      <c r="AU107">
        <v>3.23</v>
      </c>
    </row>
    <row r="108" spans="1:47" x14ac:dyDescent="0.2">
      <c r="A108" t="s">
        <v>713</v>
      </c>
      <c r="B108" s="6" t="s">
        <v>725</v>
      </c>
      <c r="C108">
        <v>102</v>
      </c>
      <c r="D108" t="s">
        <v>116</v>
      </c>
      <c r="E108" t="s">
        <v>157</v>
      </c>
      <c r="F108" t="s">
        <v>59</v>
      </c>
      <c r="G108" t="s">
        <v>409</v>
      </c>
      <c r="H108" t="s">
        <v>407</v>
      </c>
      <c r="I108" t="s">
        <v>66</v>
      </c>
      <c r="K108">
        <v>5</v>
      </c>
      <c r="L108">
        <v>6.1</v>
      </c>
      <c r="M108">
        <v>9</v>
      </c>
      <c r="N108">
        <v>4</v>
      </c>
      <c r="O108">
        <v>4</v>
      </c>
      <c r="P108">
        <v>1</v>
      </c>
      <c r="Q108">
        <v>12</v>
      </c>
      <c r="R108">
        <v>1</v>
      </c>
      <c r="S108">
        <v>1</v>
      </c>
      <c r="T108">
        <v>2.9</v>
      </c>
      <c r="U108">
        <v>2.4700000000000002</v>
      </c>
      <c r="V108">
        <v>30</v>
      </c>
      <c r="W108">
        <v>98</v>
      </c>
      <c r="X108">
        <v>72</v>
      </c>
      <c r="Y108">
        <v>17</v>
      </c>
      <c r="Z108">
        <v>18</v>
      </c>
      <c r="AA108">
        <v>6</v>
      </c>
      <c r="AB108">
        <v>10</v>
      </c>
      <c r="AC108">
        <v>8</v>
      </c>
      <c r="AD108">
        <v>0</v>
      </c>
      <c r="AE108">
        <v>0</v>
      </c>
      <c r="AF108">
        <v>50</v>
      </c>
      <c r="AG108">
        <v>1</v>
      </c>
      <c r="AH108">
        <v>0</v>
      </c>
      <c r="AI108">
        <v>0</v>
      </c>
      <c r="AJ108">
        <v>27</v>
      </c>
      <c r="AK108">
        <v>3</v>
      </c>
      <c r="AL108">
        <v>0</v>
      </c>
      <c r="AM108">
        <v>1</v>
      </c>
      <c r="AN108">
        <v>0</v>
      </c>
      <c r="AO108">
        <v>0</v>
      </c>
      <c r="AP108">
        <v>0</v>
      </c>
      <c r="AQ108">
        <v>1.31</v>
      </c>
      <c r="AR108">
        <v>-0.189</v>
      </c>
      <c r="AS108">
        <v>1.9</v>
      </c>
      <c r="AT108" s="2">
        <v>-1.6999999999999999E-3</v>
      </c>
      <c r="AU108">
        <v>-1.61</v>
      </c>
    </row>
    <row r="109" spans="1:47" x14ac:dyDescent="0.2">
      <c r="A109" t="s">
        <v>713</v>
      </c>
      <c r="B109" s="6" t="s">
        <v>725</v>
      </c>
      <c r="C109">
        <v>106</v>
      </c>
      <c r="D109" t="s">
        <v>119</v>
      </c>
      <c r="E109" t="s">
        <v>158</v>
      </c>
      <c r="F109" t="s">
        <v>227</v>
      </c>
      <c r="G109" t="s">
        <v>410</v>
      </c>
      <c r="H109" t="s">
        <v>144</v>
      </c>
      <c r="I109" t="s">
        <v>111</v>
      </c>
      <c r="J109" t="s">
        <v>604</v>
      </c>
      <c r="K109">
        <v>4</v>
      </c>
      <c r="L109">
        <v>9</v>
      </c>
      <c r="M109">
        <v>3</v>
      </c>
      <c r="N109">
        <v>1</v>
      </c>
      <c r="O109">
        <v>1</v>
      </c>
      <c r="P109">
        <v>1</v>
      </c>
      <c r="Q109">
        <v>11</v>
      </c>
      <c r="R109">
        <v>1</v>
      </c>
      <c r="S109">
        <v>0</v>
      </c>
      <c r="T109">
        <v>2.77</v>
      </c>
      <c r="U109">
        <v>2.4700000000000002</v>
      </c>
      <c r="V109">
        <v>30</v>
      </c>
      <c r="W109">
        <v>106</v>
      </c>
      <c r="X109">
        <v>72</v>
      </c>
      <c r="Y109">
        <v>18</v>
      </c>
      <c r="Z109">
        <v>18</v>
      </c>
      <c r="AA109">
        <v>10</v>
      </c>
      <c r="AB109">
        <v>8</v>
      </c>
      <c r="AC109">
        <v>5</v>
      </c>
      <c r="AD109">
        <v>0</v>
      </c>
      <c r="AE109">
        <v>0</v>
      </c>
      <c r="AF109">
        <v>87</v>
      </c>
      <c r="AG109">
        <v>0</v>
      </c>
      <c r="AH109">
        <v>0</v>
      </c>
      <c r="AI109">
        <v>0</v>
      </c>
      <c r="AJ109">
        <v>29</v>
      </c>
      <c r="AK109">
        <v>1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0.76</v>
      </c>
      <c r="AR109">
        <v>0.39700000000000002</v>
      </c>
      <c r="AS109">
        <v>1.28</v>
      </c>
      <c r="AT109" s="2">
        <v>4.0000000000000001E-3</v>
      </c>
      <c r="AU109">
        <v>4.04</v>
      </c>
    </row>
    <row r="110" spans="1:47" x14ac:dyDescent="0.2">
      <c r="A110" t="s">
        <v>713</v>
      </c>
      <c r="B110" s="6" t="s">
        <v>725</v>
      </c>
      <c r="C110">
        <v>110</v>
      </c>
      <c r="D110" t="s">
        <v>509</v>
      </c>
      <c r="E110" t="s">
        <v>158</v>
      </c>
      <c r="F110" t="s">
        <v>96</v>
      </c>
      <c r="G110" t="s">
        <v>412</v>
      </c>
      <c r="H110" t="s">
        <v>110</v>
      </c>
      <c r="I110" t="s">
        <v>111</v>
      </c>
      <c r="J110" t="s">
        <v>605</v>
      </c>
      <c r="K110">
        <v>4</v>
      </c>
      <c r="L110">
        <v>9</v>
      </c>
      <c r="M110">
        <v>3</v>
      </c>
      <c r="N110">
        <v>1</v>
      </c>
      <c r="O110">
        <v>1</v>
      </c>
      <c r="P110">
        <v>0</v>
      </c>
      <c r="Q110">
        <v>11</v>
      </c>
      <c r="R110">
        <v>1</v>
      </c>
      <c r="S110">
        <v>0</v>
      </c>
      <c r="T110">
        <v>2.65</v>
      </c>
      <c r="U110">
        <v>2.4500000000000002</v>
      </c>
      <c r="V110">
        <v>29</v>
      </c>
      <c r="W110">
        <v>116</v>
      </c>
      <c r="X110">
        <v>78</v>
      </c>
      <c r="Y110">
        <v>20</v>
      </c>
      <c r="Z110">
        <v>24</v>
      </c>
      <c r="AA110">
        <v>5</v>
      </c>
      <c r="AB110">
        <v>13</v>
      </c>
      <c r="AC110">
        <v>3</v>
      </c>
      <c r="AD110">
        <v>5</v>
      </c>
      <c r="AE110">
        <v>0</v>
      </c>
      <c r="AF110">
        <v>88</v>
      </c>
      <c r="AG110">
        <v>1</v>
      </c>
      <c r="AH110">
        <v>1</v>
      </c>
      <c r="AI110">
        <v>0</v>
      </c>
      <c r="AJ110">
        <v>29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0.83</v>
      </c>
      <c r="AR110">
        <v>0.39300000000000002</v>
      </c>
      <c r="AS110">
        <v>1.33</v>
      </c>
      <c r="AT110" s="2">
        <v>3.8E-3</v>
      </c>
      <c r="AU110">
        <v>4.04</v>
      </c>
    </row>
    <row r="111" spans="1:47" x14ac:dyDescent="0.2">
      <c r="A111" t="s">
        <v>713</v>
      </c>
      <c r="B111" s="6" t="s">
        <v>725</v>
      </c>
      <c r="C111">
        <v>115</v>
      </c>
      <c r="D111" t="s">
        <v>376</v>
      </c>
      <c r="E111" t="s">
        <v>157</v>
      </c>
      <c r="F111" t="s">
        <v>117</v>
      </c>
      <c r="G111" t="s">
        <v>410</v>
      </c>
      <c r="H111" t="s">
        <v>97</v>
      </c>
      <c r="I111" t="s">
        <v>66</v>
      </c>
      <c r="J111" t="s">
        <v>702</v>
      </c>
      <c r="K111">
        <v>4</v>
      </c>
      <c r="L111">
        <v>7</v>
      </c>
      <c r="M111">
        <v>4</v>
      </c>
      <c r="N111">
        <v>3</v>
      </c>
      <c r="O111">
        <v>3</v>
      </c>
      <c r="P111">
        <v>2</v>
      </c>
      <c r="Q111">
        <v>9</v>
      </c>
      <c r="R111">
        <v>1</v>
      </c>
      <c r="S111">
        <v>1</v>
      </c>
      <c r="T111">
        <v>2.71</v>
      </c>
      <c r="U111">
        <v>2.5099999999999998</v>
      </c>
      <c r="V111">
        <v>27</v>
      </c>
      <c r="W111">
        <v>100</v>
      </c>
      <c r="X111">
        <v>66</v>
      </c>
      <c r="Y111">
        <v>12</v>
      </c>
      <c r="Z111">
        <v>17</v>
      </c>
      <c r="AA111">
        <v>6</v>
      </c>
      <c r="AB111">
        <v>9</v>
      </c>
      <c r="AC111">
        <v>4</v>
      </c>
      <c r="AD111">
        <v>0</v>
      </c>
      <c r="AE111">
        <v>0</v>
      </c>
      <c r="AF111">
        <v>64</v>
      </c>
      <c r="AG111">
        <v>0</v>
      </c>
      <c r="AH111">
        <v>0</v>
      </c>
      <c r="AI111">
        <v>0</v>
      </c>
      <c r="AJ111">
        <v>24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1.1100000000000001</v>
      </c>
      <c r="AR111">
        <v>1.7000000000000001E-2</v>
      </c>
      <c r="AS111">
        <v>1.71</v>
      </c>
      <c r="AT111" s="2">
        <v>2.0000000000000001E-4</v>
      </c>
      <c r="AU111">
        <v>0.55000000000000004</v>
      </c>
    </row>
    <row r="112" spans="1:47" x14ac:dyDescent="0.2">
      <c r="A112" t="s">
        <v>713</v>
      </c>
      <c r="B112" s="6" t="s">
        <v>725</v>
      </c>
      <c r="C112">
        <v>120</v>
      </c>
      <c r="D112" t="s">
        <v>511</v>
      </c>
      <c r="E112" t="s">
        <v>157</v>
      </c>
      <c r="F112" t="s">
        <v>50</v>
      </c>
      <c r="G112" t="s">
        <v>409</v>
      </c>
      <c r="H112" t="s">
        <v>551</v>
      </c>
      <c r="I112" t="s">
        <v>57</v>
      </c>
      <c r="J112" t="s">
        <v>589</v>
      </c>
      <c r="K112">
        <v>4</v>
      </c>
      <c r="L112">
        <v>5.0999999999999996</v>
      </c>
      <c r="M112">
        <v>6</v>
      </c>
      <c r="N112">
        <v>1</v>
      </c>
      <c r="O112">
        <v>1</v>
      </c>
      <c r="P112">
        <v>1</v>
      </c>
      <c r="Q112">
        <v>4</v>
      </c>
      <c r="R112">
        <v>1</v>
      </c>
      <c r="S112">
        <v>0</v>
      </c>
      <c r="T112">
        <v>2.67</v>
      </c>
      <c r="U112">
        <v>2.59</v>
      </c>
      <c r="V112">
        <v>22</v>
      </c>
      <c r="W112">
        <v>74</v>
      </c>
      <c r="X112">
        <v>47</v>
      </c>
      <c r="Y112">
        <v>14</v>
      </c>
      <c r="Z112">
        <v>8</v>
      </c>
      <c r="AA112">
        <v>10</v>
      </c>
      <c r="AB112">
        <v>7</v>
      </c>
      <c r="AC112">
        <v>4</v>
      </c>
      <c r="AD112">
        <v>2</v>
      </c>
      <c r="AE112">
        <v>0</v>
      </c>
      <c r="AF112">
        <v>55</v>
      </c>
      <c r="AG112">
        <v>0</v>
      </c>
      <c r="AH112">
        <v>0</v>
      </c>
      <c r="AI112">
        <v>0</v>
      </c>
      <c r="AJ112">
        <v>21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0.74</v>
      </c>
      <c r="AR112">
        <v>0.113</v>
      </c>
      <c r="AS112">
        <v>1.28</v>
      </c>
      <c r="AT112" s="2">
        <v>1.1999999999999999E-3</v>
      </c>
      <c r="AU112">
        <v>1.26</v>
      </c>
    </row>
    <row r="113" spans="1:47" x14ac:dyDescent="0.2">
      <c r="A113" t="s">
        <v>713</v>
      </c>
      <c r="B113" s="6" t="s">
        <v>725</v>
      </c>
      <c r="C113">
        <v>125</v>
      </c>
      <c r="D113" t="s">
        <v>327</v>
      </c>
      <c r="E113" t="s">
        <v>158</v>
      </c>
      <c r="F113" t="s">
        <v>102</v>
      </c>
      <c r="G113" t="s">
        <v>410</v>
      </c>
      <c r="H113" t="s">
        <v>318</v>
      </c>
      <c r="I113" t="s">
        <v>85</v>
      </c>
      <c r="J113" t="s">
        <v>751</v>
      </c>
      <c r="K113">
        <v>4</v>
      </c>
      <c r="L113">
        <v>7.2</v>
      </c>
      <c r="M113">
        <v>4</v>
      </c>
      <c r="N113">
        <v>2</v>
      </c>
      <c r="O113">
        <v>2</v>
      </c>
      <c r="P113">
        <v>1</v>
      </c>
      <c r="Q113">
        <v>12</v>
      </c>
      <c r="R113">
        <v>1</v>
      </c>
      <c r="S113">
        <v>1</v>
      </c>
      <c r="T113">
        <v>2.65</v>
      </c>
      <c r="U113">
        <v>2.59</v>
      </c>
      <c r="V113">
        <v>29</v>
      </c>
      <c r="W113">
        <v>114</v>
      </c>
      <c r="X113">
        <v>75</v>
      </c>
      <c r="Y113">
        <v>22</v>
      </c>
      <c r="Z113">
        <v>16</v>
      </c>
      <c r="AA113">
        <v>6</v>
      </c>
      <c r="AB113">
        <v>9</v>
      </c>
      <c r="AC113">
        <v>2</v>
      </c>
      <c r="AD113">
        <v>1</v>
      </c>
      <c r="AE113">
        <v>0</v>
      </c>
      <c r="AF113">
        <v>74</v>
      </c>
      <c r="AG113">
        <v>0</v>
      </c>
      <c r="AH113">
        <v>0</v>
      </c>
      <c r="AI113">
        <v>0</v>
      </c>
      <c r="AJ113">
        <v>27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0.94</v>
      </c>
      <c r="AR113">
        <v>0.16</v>
      </c>
      <c r="AS113">
        <v>1.25</v>
      </c>
      <c r="AT113" s="2">
        <v>1.2999999999999999E-3</v>
      </c>
      <c r="AU113">
        <v>2.0099999999999998</v>
      </c>
    </row>
    <row r="114" spans="1:47" x14ac:dyDescent="0.2">
      <c r="A114" t="s">
        <v>713</v>
      </c>
      <c r="B114" s="6" t="s">
        <v>725</v>
      </c>
      <c r="C114">
        <v>130</v>
      </c>
      <c r="D114" t="s">
        <v>329</v>
      </c>
      <c r="E114" t="s">
        <v>157</v>
      </c>
      <c r="F114" t="s">
        <v>227</v>
      </c>
      <c r="G114" t="s">
        <v>410</v>
      </c>
      <c r="H114" t="s">
        <v>575</v>
      </c>
      <c r="I114" t="s">
        <v>85</v>
      </c>
      <c r="J114" t="s">
        <v>752</v>
      </c>
      <c r="K114">
        <v>4</v>
      </c>
      <c r="L114">
        <v>8</v>
      </c>
      <c r="M114">
        <v>3</v>
      </c>
      <c r="N114">
        <v>2</v>
      </c>
      <c r="O114">
        <v>2</v>
      </c>
      <c r="P114">
        <v>1</v>
      </c>
      <c r="Q114">
        <v>7</v>
      </c>
      <c r="R114">
        <v>1</v>
      </c>
      <c r="S114">
        <v>0</v>
      </c>
      <c r="T114">
        <v>2.63</v>
      </c>
      <c r="U114">
        <v>2.63</v>
      </c>
      <c r="V114">
        <v>29</v>
      </c>
      <c r="W114">
        <v>110</v>
      </c>
      <c r="X114">
        <v>72</v>
      </c>
      <c r="Y114">
        <v>26</v>
      </c>
      <c r="Z114">
        <v>8</v>
      </c>
      <c r="AA114">
        <v>9</v>
      </c>
      <c r="AB114">
        <v>12</v>
      </c>
      <c r="AC114">
        <v>5</v>
      </c>
      <c r="AD114">
        <v>1</v>
      </c>
      <c r="AE114">
        <v>0</v>
      </c>
      <c r="AF114">
        <v>74</v>
      </c>
      <c r="AG114">
        <v>0</v>
      </c>
      <c r="AH114">
        <v>0</v>
      </c>
      <c r="AI114">
        <v>0</v>
      </c>
      <c r="AJ114">
        <v>28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1.02</v>
      </c>
      <c r="AR114">
        <v>0.254</v>
      </c>
      <c r="AS114">
        <v>0.69</v>
      </c>
      <c r="AT114" s="2">
        <v>1E-3</v>
      </c>
      <c r="AU114">
        <v>2.39</v>
      </c>
    </row>
    <row r="115" spans="1:47" x14ac:dyDescent="0.2">
      <c r="A115" t="s">
        <v>713</v>
      </c>
      <c r="B115" s="6" t="s">
        <v>725</v>
      </c>
      <c r="C115">
        <v>135</v>
      </c>
      <c r="D115" t="s">
        <v>488</v>
      </c>
      <c r="E115" t="s">
        <v>157</v>
      </c>
      <c r="F115" t="s">
        <v>80</v>
      </c>
      <c r="G115" t="s">
        <v>409</v>
      </c>
      <c r="H115" t="s">
        <v>124</v>
      </c>
      <c r="I115" t="s">
        <v>85</v>
      </c>
      <c r="J115" t="s">
        <v>753</v>
      </c>
      <c r="K115">
        <v>4</v>
      </c>
      <c r="L115">
        <v>8</v>
      </c>
      <c r="M115">
        <v>8</v>
      </c>
      <c r="N115">
        <v>1</v>
      </c>
      <c r="O115">
        <v>1</v>
      </c>
      <c r="P115">
        <v>0</v>
      </c>
      <c r="Q115">
        <v>7</v>
      </c>
      <c r="R115">
        <v>0</v>
      </c>
      <c r="S115">
        <v>0</v>
      </c>
      <c r="T115">
        <v>2.56</v>
      </c>
      <c r="U115">
        <v>2.57</v>
      </c>
      <c r="V115">
        <v>31</v>
      </c>
      <c r="W115">
        <v>114</v>
      </c>
      <c r="X115">
        <v>84</v>
      </c>
      <c r="Y115">
        <v>17</v>
      </c>
      <c r="Z115">
        <v>18</v>
      </c>
      <c r="AA115">
        <v>9</v>
      </c>
      <c r="AB115">
        <v>15</v>
      </c>
      <c r="AC115">
        <v>11</v>
      </c>
      <c r="AD115">
        <v>3</v>
      </c>
      <c r="AE115">
        <v>0</v>
      </c>
      <c r="AF115">
        <v>69</v>
      </c>
      <c r="AG115">
        <v>0</v>
      </c>
      <c r="AH115">
        <v>0</v>
      </c>
      <c r="AI115">
        <v>0</v>
      </c>
      <c r="AJ115">
        <v>31</v>
      </c>
      <c r="AK115">
        <v>2</v>
      </c>
      <c r="AL115">
        <v>0</v>
      </c>
      <c r="AM115">
        <v>0</v>
      </c>
      <c r="AN115">
        <v>1</v>
      </c>
      <c r="AO115">
        <v>0</v>
      </c>
      <c r="AP115">
        <v>0</v>
      </c>
      <c r="AQ115">
        <v>0.73</v>
      </c>
      <c r="AR115">
        <v>0.254</v>
      </c>
      <c r="AS115">
        <v>0.24</v>
      </c>
      <c r="AT115" s="2">
        <v>5.0000000000000001E-4</v>
      </c>
      <c r="AU115">
        <v>3.27</v>
      </c>
    </row>
    <row r="116" spans="1:47" x14ac:dyDescent="0.2">
      <c r="A116" t="s">
        <v>713</v>
      </c>
      <c r="B116" s="6" t="s">
        <v>725</v>
      </c>
      <c r="C116">
        <v>140</v>
      </c>
      <c r="D116" t="s">
        <v>539</v>
      </c>
      <c r="E116" t="s">
        <v>157</v>
      </c>
      <c r="F116" t="s">
        <v>59</v>
      </c>
      <c r="G116" t="s">
        <v>409</v>
      </c>
      <c r="H116" t="s">
        <v>700</v>
      </c>
      <c r="I116" t="s">
        <v>66</v>
      </c>
      <c r="J116" t="s">
        <v>754</v>
      </c>
      <c r="K116">
        <v>4</v>
      </c>
      <c r="L116">
        <v>7</v>
      </c>
      <c r="M116">
        <v>3</v>
      </c>
      <c r="N116">
        <v>2</v>
      </c>
      <c r="O116">
        <v>2</v>
      </c>
      <c r="P116">
        <v>1</v>
      </c>
      <c r="Q116">
        <v>13</v>
      </c>
      <c r="R116">
        <v>2</v>
      </c>
      <c r="S116">
        <v>0</v>
      </c>
      <c r="T116">
        <v>2.56</v>
      </c>
      <c r="U116">
        <v>2.61</v>
      </c>
      <c r="V116">
        <v>25</v>
      </c>
      <c r="W116">
        <v>96</v>
      </c>
      <c r="X116">
        <v>67</v>
      </c>
      <c r="Y116">
        <v>18</v>
      </c>
      <c r="Z116">
        <v>21</v>
      </c>
      <c r="AA116">
        <v>2</v>
      </c>
      <c r="AB116">
        <v>9</v>
      </c>
      <c r="AC116">
        <v>4</v>
      </c>
      <c r="AD116">
        <v>0</v>
      </c>
      <c r="AE116">
        <v>0</v>
      </c>
      <c r="AF116">
        <v>75</v>
      </c>
      <c r="AG116">
        <v>0</v>
      </c>
      <c r="AH116">
        <v>0</v>
      </c>
      <c r="AI116">
        <v>0</v>
      </c>
      <c r="AJ116">
        <v>24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0.43</v>
      </c>
      <c r="AR116">
        <v>5.7000000000000002E-2</v>
      </c>
      <c r="AS116">
        <v>7.0000000000000007E-2</v>
      </c>
      <c r="AT116" s="2">
        <v>1E-4</v>
      </c>
      <c r="AU116">
        <v>1.59</v>
      </c>
    </row>
    <row r="117" spans="1:47" x14ac:dyDescent="0.2">
      <c r="A117" t="s">
        <v>713</v>
      </c>
      <c r="B117" s="6" t="s">
        <v>725</v>
      </c>
      <c r="C117">
        <v>145</v>
      </c>
      <c r="D117" t="s">
        <v>406</v>
      </c>
      <c r="E117" t="s">
        <v>158</v>
      </c>
      <c r="F117" t="s">
        <v>80</v>
      </c>
      <c r="G117" t="s">
        <v>409</v>
      </c>
      <c r="H117" t="s">
        <v>364</v>
      </c>
      <c r="I117" t="s">
        <v>564</v>
      </c>
      <c r="J117" t="s">
        <v>755</v>
      </c>
      <c r="K117">
        <v>4</v>
      </c>
      <c r="L117">
        <v>9</v>
      </c>
      <c r="M117">
        <v>5</v>
      </c>
      <c r="N117">
        <v>0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2.44</v>
      </c>
      <c r="U117">
        <v>2.5499999999999998</v>
      </c>
      <c r="V117">
        <v>30</v>
      </c>
      <c r="W117">
        <v>113</v>
      </c>
      <c r="X117">
        <v>77</v>
      </c>
      <c r="Y117">
        <v>27</v>
      </c>
      <c r="Z117">
        <v>11</v>
      </c>
      <c r="AA117">
        <v>13</v>
      </c>
      <c r="AB117">
        <v>9</v>
      </c>
      <c r="AC117">
        <v>5</v>
      </c>
      <c r="AD117">
        <v>1</v>
      </c>
      <c r="AE117">
        <v>0</v>
      </c>
      <c r="AF117">
        <v>85</v>
      </c>
      <c r="AG117">
        <v>0</v>
      </c>
      <c r="AH117">
        <v>0</v>
      </c>
      <c r="AI117">
        <v>0</v>
      </c>
      <c r="AJ117">
        <v>29</v>
      </c>
      <c r="AK117">
        <v>3</v>
      </c>
      <c r="AL117">
        <v>0</v>
      </c>
      <c r="AM117">
        <v>0</v>
      </c>
      <c r="AN117">
        <v>1</v>
      </c>
      <c r="AO117">
        <v>0</v>
      </c>
      <c r="AP117">
        <v>0</v>
      </c>
      <c r="AQ117">
        <v>1.1200000000000001</v>
      </c>
      <c r="AR117">
        <v>0.626</v>
      </c>
      <c r="AS117">
        <v>0.13</v>
      </c>
      <c r="AT117" s="2">
        <v>5.0000000000000001E-4</v>
      </c>
      <c r="AU117">
        <v>5.04</v>
      </c>
    </row>
    <row r="118" spans="1:47" x14ac:dyDescent="0.2">
      <c r="A118" t="s">
        <v>713</v>
      </c>
      <c r="B118" s="6" t="s">
        <v>725</v>
      </c>
      <c r="C118">
        <v>150</v>
      </c>
      <c r="D118" t="s">
        <v>517</v>
      </c>
      <c r="E118" t="s">
        <v>158</v>
      </c>
      <c r="F118" t="s">
        <v>50</v>
      </c>
      <c r="G118" t="s">
        <v>409</v>
      </c>
      <c r="H118" t="s">
        <v>78</v>
      </c>
      <c r="I118" t="s">
        <v>66</v>
      </c>
      <c r="J118" t="s">
        <v>756</v>
      </c>
      <c r="K118">
        <v>4</v>
      </c>
      <c r="L118">
        <v>7</v>
      </c>
      <c r="M118">
        <v>3</v>
      </c>
      <c r="N118">
        <v>0</v>
      </c>
      <c r="O118">
        <v>0</v>
      </c>
      <c r="P118">
        <v>0</v>
      </c>
      <c r="Q118">
        <v>9</v>
      </c>
      <c r="R118">
        <v>0</v>
      </c>
      <c r="S118">
        <v>1</v>
      </c>
      <c r="T118">
        <v>2.35</v>
      </c>
      <c r="U118">
        <v>2.5</v>
      </c>
      <c r="V118">
        <v>26</v>
      </c>
      <c r="W118">
        <v>99</v>
      </c>
      <c r="X118">
        <v>76</v>
      </c>
      <c r="Y118">
        <v>12</v>
      </c>
      <c r="Z118">
        <v>19</v>
      </c>
      <c r="AA118">
        <v>6</v>
      </c>
      <c r="AB118">
        <v>10</v>
      </c>
      <c r="AC118">
        <v>5</v>
      </c>
      <c r="AD118">
        <v>1</v>
      </c>
      <c r="AE118">
        <v>0</v>
      </c>
      <c r="AF118">
        <v>80</v>
      </c>
      <c r="AG118">
        <v>0</v>
      </c>
      <c r="AH118">
        <v>0</v>
      </c>
      <c r="AI118">
        <v>0</v>
      </c>
      <c r="AJ118">
        <v>25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1.27</v>
      </c>
      <c r="AR118">
        <v>0.435</v>
      </c>
      <c r="AS118">
        <v>0.09</v>
      </c>
      <c r="AT118" s="2">
        <v>2.0000000000000001E-4</v>
      </c>
      <c r="AU118">
        <v>3.92</v>
      </c>
    </row>
    <row r="119" spans="1:47" x14ac:dyDescent="0.2">
      <c r="A119" t="s">
        <v>713</v>
      </c>
      <c r="B119" s="6" t="s">
        <v>725</v>
      </c>
      <c r="C119">
        <v>156</v>
      </c>
      <c r="D119" t="s">
        <v>277</v>
      </c>
      <c r="E119" t="s">
        <v>157</v>
      </c>
      <c r="F119" t="s">
        <v>135</v>
      </c>
      <c r="G119" t="s">
        <v>411</v>
      </c>
      <c r="H119" t="s">
        <v>147</v>
      </c>
      <c r="I119" t="s">
        <v>66</v>
      </c>
      <c r="J119" t="s">
        <v>757</v>
      </c>
      <c r="K119">
        <v>6</v>
      </c>
      <c r="L119">
        <v>7</v>
      </c>
      <c r="M119">
        <v>6</v>
      </c>
      <c r="N119">
        <v>2</v>
      </c>
      <c r="O119">
        <v>0</v>
      </c>
      <c r="P119">
        <v>2</v>
      </c>
      <c r="Q119">
        <v>10</v>
      </c>
      <c r="R119">
        <v>1</v>
      </c>
      <c r="S119">
        <v>0</v>
      </c>
      <c r="T119">
        <v>2.27</v>
      </c>
      <c r="U119">
        <v>2.5099999999999998</v>
      </c>
      <c r="V119">
        <v>29</v>
      </c>
      <c r="W119">
        <v>108</v>
      </c>
      <c r="X119">
        <v>72</v>
      </c>
      <c r="Y119">
        <v>19</v>
      </c>
      <c r="Z119">
        <v>16</v>
      </c>
      <c r="AA119">
        <v>4</v>
      </c>
      <c r="AB119">
        <v>13</v>
      </c>
      <c r="AC119">
        <v>9</v>
      </c>
      <c r="AD119">
        <v>1</v>
      </c>
      <c r="AE119">
        <v>0</v>
      </c>
      <c r="AF119">
        <v>69</v>
      </c>
      <c r="AG119">
        <v>0</v>
      </c>
      <c r="AH119">
        <v>0</v>
      </c>
      <c r="AI119">
        <v>0</v>
      </c>
      <c r="AJ119">
        <v>27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1.23</v>
      </c>
      <c r="AR119">
        <v>0.19500000000000001</v>
      </c>
      <c r="AS119">
        <v>0.13</v>
      </c>
      <c r="AT119" s="2">
        <v>1E-4</v>
      </c>
      <c r="AU119">
        <v>1.51</v>
      </c>
    </row>
    <row r="120" spans="1:47" x14ac:dyDescent="0.2">
      <c r="A120" t="s">
        <v>713</v>
      </c>
      <c r="B120" s="6" t="s">
        <v>725</v>
      </c>
      <c r="C120">
        <v>161</v>
      </c>
      <c r="D120" t="s">
        <v>338</v>
      </c>
      <c r="E120" t="s">
        <v>158</v>
      </c>
      <c r="F120" t="s">
        <v>59</v>
      </c>
      <c r="G120" t="s">
        <v>409</v>
      </c>
      <c r="H120" t="s">
        <v>233</v>
      </c>
      <c r="I120" t="s">
        <v>52</v>
      </c>
      <c r="K120">
        <v>5</v>
      </c>
      <c r="L120">
        <v>5</v>
      </c>
      <c r="M120">
        <v>6</v>
      </c>
      <c r="N120">
        <v>1</v>
      </c>
      <c r="O120">
        <v>1</v>
      </c>
      <c r="P120">
        <v>0</v>
      </c>
      <c r="Q120">
        <v>3</v>
      </c>
      <c r="R120">
        <v>0</v>
      </c>
      <c r="S120">
        <v>0</v>
      </c>
      <c r="T120">
        <v>2.25</v>
      </c>
      <c r="U120">
        <v>2.5</v>
      </c>
      <c r="V120">
        <v>20</v>
      </c>
      <c r="W120">
        <v>81</v>
      </c>
      <c r="X120">
        <v>57</v>
      </c>
      <c r="Y120">
        <v>14</v>
      </c>
      <c r="Z120">
        <v>7</v>
      </c>
      <c r="AA120">
        <v>11</v>
      </c>
      <c r="AB120">
        <v>6</v>
      </c>
      <c r="AC120">
        <v>2</v>
      </c>
      <c r="AD120">
        <v>1</v>
      </c>
      <c r="AE120">
        <v>0</v>
      </c>
      <c r="AF120">
        <v>54</v>
      </c>
      <c r="AG120">
        <v>0</v>
      </c>
      <c r="AH120">
        <v>0</v>
      </c>
      <c r="AI120">
        <v>0</v>
      </c>
      <c r="AJ120">
        <v>20</v>
      </c>
      <c r="AK120">
        <v>1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0.93</v>
      </c>
      <c r="AR120">
        <v>0.157</v>
      </c>
      <c r="AS120">
        <v>0.18</v>
      </c>
      <c r="AT120" s="2">
        <v>2.0000000000000001E-4</v>
      </c>
      <c r="AU120">
        <v>1.8</v>
      </c>
    </row>
    <row r="121" spans="1:47" x14ac:dyDescent="0.2">
      <c r="A121" t="s">
        <v>714</v>
      </c>
      <c r="H121" t="s">
        <v>758</v>
      </c>
      <c r="J121" t="s">
        <v>759</v>
      </c>
      <c r="K121">
        <v>4.5999999999999996</v>
      </c>
      <c r="L121">
        <v>203.2</v>
      </c>
      <c r="M121">
        <v>141</v>
      </c>
      <c r="N121">
        <v>56</v>
      </c>
      <c r="O121">
        <v>51</v>
      </c>
      <c r="P121">
        <v>36</v>
      </c>
      <c r="Q121">
        <v>265</v>
      </c>
      <c r="R121">
        <v>21</v>
      </c>
      <c r="S121">
        <v>5</v>
      </c>
      <c r="T121">
        <v>2.25</v>
      </c>
      <c r="U121">
        <v>2.5</v>
      </c>
      <c r="V121">
        <v>777</v>
      </c>
      <c r="W121">
        <v>2945</v>
      </c>
      <c r="X121" s="3">
        <v>0.68</v>
      </c>
      <c r="Y121" s="3">
        <v>0.19</v>
      </c>
      <c r="Z121" s="3">
        <v>0.16</v>
      </c>
      <c r="AA121">
        <v>0.85</v>
      </c>
      <c r="AC121" s="3">
        <v>0.27</v>
      </c>
      <c r="AD121" s="3">
        <v>7.0000000000000007E-2</v>
      </c>
      <c r="AE121">
        <v>0</v>
      </c>
      <c r="AF121">
        <v>68</v>
      </c>
      <c r="AG121">
        <v>15</v>
      </c>
      <c r="AH121">
        <v>5</v>
      </c>
      <c r="AI121">
        <v>0</v>
      </c>
      <c r="AJ121">
        <v>732</v>
      </c>
      <c r="AK121">
        <v>31</v>
      </c>
      <c r="AL121">
        <v>0</v>
      </c>
      <c r="AM121">
        <v>2</v>
      </c>
      <c r="AN121">
        <v>7</v>
      </c>
      <c r="AO121">
        <v>1</v>
      </c>
      <c r="AP121">
        <v>4</v>
      </c>
      <c r="AQ121">
        <v>0.91</v>
      </c>
      <c r="AR121">
        <v>4.83</v>
      </c>
      <c r="AS121">
        <v>1.01</v>
      </c>
      <c r="AT121" s="2">
        <v>2.8500000000000001E-2</v>
      </c>
      <c r="AU121">
        <v>54.66</v>
      </c>
    </row>
    <row r="123" spans="1:47" x14ac:dyDescent="0.2">
      <c r="A123" t="s">
        <v>772</v>
      </c>
      <c r="B123" s="6" t="s">
        <v>725</v>
      </c>
      <c r="C123">
        <v>4</v>
      </c>
      <c r="D123" t="s">
        <v>48</v>
      </c>
      <c r="E123" t="s">
        <v>157</v>
      </c>
      <c r="F123" t="s">
        <v>120</v>
      </c>
      <c r="G123" t="s">
        <v>412</v>
      </c>
      <c r="H123" t="s">
        <v>180</v>
      </c>
      <c r="I123" t="s">
        <v>52</v>
      </c>
      <c r="J123" t="s">
        <v>167</v>
      </c>
      <c r="K123">
        <v>99</v>
      </c>
      <c r="L123">
        <v>4.2</v>
      </c>
      <c r="M123">
        <v>7</v>
      </c>
      <c r="N123">
        <v>6</v>
      </c>
      <c r="O123">
        <v>6</v>
      </c>
      <c r="P123">
        <v>1</v>
      </c>
      <c r="Q123">
        <v>6</v>
      </c>
      <c r="R123">
        <v>0</v>
      </c>
      <c r="S123">
        <v>1</v>
      </c>
      <c r="T123">
        <v>11.57</v>
      </c>
      <c r="U123">
        <v>1.87</v>
      </c>
      <c r="V123">
        <v>22</v>
      </c>
      <c r="W123">
        <v>81</v>
      </c>
      <c r="X123">
        <v>56</v>
      </c>
      <c r="Y123">
        <v>18</v>
      </c>
      <c r="Z123">
        <v>5</v>
      </c>
      <c r="AA123">
        <v>10</v>
      </c>
      <c r="AB123">
        <v>4</v>
      </c>
      <c r="AC123">
        <v>2</v>
      </c>
      <c r="AD123">
        <v>0</v>
      </c>
      <c r="AE123">
        <v>0</v>
      </c>
      <c r="AF123">
        <v>31</v>
      </c>
      <c r="AG123">
        <v>0</v>
      </c>
      <c r="AH123">
        <v>0</v>
      </c>
      <c r="AI123">
        <v>0</v>
      </c>
      <c r="AJ123">
        <v>20</v>
      </c>
      <c r="AK123">
        <v>2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1.31</v>
      </c>
      <c r="AR123">
        <v>-0.34300000000000003</v>
      </c>
      <c r="AS123">
        <v>1.33</v>
      </c>
      <c r="AT123" s="2">
        <v>-2.0999999999999999E-3</v>
      </c>
      <c r="AU123">
        <v>-2.46</v>
      </c>
    </row>
    <row r="124" spans="1:47" x14ac:dyDescent="0.2">
      <c r="A124" t="s">
        <v>772</v>
      </c>
      <c r="B124" s="6" t="s">
        <v>725</v>
      </c>
      <c r="C124">
        <v>9</v>
      </c>
      <c r="D124" t="s">
        <v>346</v>
      </c>
      <c r="E124" t="s">
        <v>158</v>
      </c>
      <c r="F124" t="s">
        <v>59</v>
      </c>
      <c r="G124" t="s">
        <v>409</v>
      </c>
      <c r="H124" t="s">
        <v>623</v>
      </c>
      <c r="I124" t="s">
        <v>429</v>
      </c>
      <c r="J124" t="s">
        <v>298</v>
      </c>
      <c r="K124">
        <v>5</v>
      </c>
      <c r="L124">
        <v>1.2</v>
      </c>
      <c r="M124">
        <v>8</v>
      </c>
      <c r="N124">
        <v>7</v>
      </c>
      <c r="O124">
        <v>7</v>
      </c>
      <c r="P124">
        <v>1</v>
      </c>
      <c r="Q124">
        <v>0</v>
      </c>
      <c r="R124">
        <v>2</v>
      </c>
      <c r="S124">
        <v>0</v>
      </c>
      <c r="T124">
        <v>18.47</v>
      </c>
      <c r="U124">
        <v>6.79</v>
      </c>
      <c r="V124">
        <v>14</v>
      </c>
      <c r="W124">
        <v>42</v>
      </c>
      <c r="X124">
        <v>27</v>
      </c>
      <c r="Y124">
        <v>7</v>
      </c>
      <c r="Z124">
        <v>1</v>
      </c>
      <c r="AA124">
        <v>5</v>
      </c>
      <c r="AB124">
        <v>8</v>
      </c>
      <c r="AC124">
        <v>5</v>
      </c>
      <c r="AD124">
        <v>0</v>
      </c>
      <c r="AE124">
        <v>0</v>
      </c>
      <c r="AF124">
        <v>10</v>
      </c>
      <c r="AG124">
        <v>0</v>
      </c>
      <c r="AH124">
        <v>0</v>
      </c>
      <c r="AI124">
        <v>0</v>
      </c>
      <c r="AJ124">
        <v>13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0.75</v>
      </c>
      <c r="AR124">
        <v>-0.43</v>
      </c>
      <c r="AS124">
        <v>0.81</v>
      </c>
      <c r="AT124" s="2">
        <v>-2.8E-3</v>
      </c>
      <c r="AU124">
        <v>-6.23</v>
      </c>
    </row>
    <row r="125" spans="1:47" x14ac:dyDescent="0.2">
      <c r="A125" t="s">
        <v>772</v>
      </c>
      <c r="B125" s="6" t="s">
        <v>725</v>
      </c>
      <c r="C125">
        <v>14</v>
      </c>
      <c r="D125" t="s">
        <v>656</v>
      </c>
      <c r="E125" t="s">
        <v>157</v>
      </c>
      <c r="F125" t="s">
        <v>77</v>
      </c>
      <c r="G125" t="s">
        <v>409</v>
      </c>
      <c r="H125" t="s">
        <v>275</v>
      </c>
      <c r="I125" t="s">
        <v>57</v>
      </c>
      <c r="J125" t="s">
        <v>304</v>
      </c>
      <c r="K125">
        <v>4</v>
      </c>
      <c r="L125">
        <v>6</v>
      </c>
      <c r="M125">
        <v>7</v>
      </c>
      <c r="N125">
        <v>3</v>
      </c>
      <c r="O125">
        <v>3</v>
      </c>
      <c r="P125">
        <v>0</v>
      </c>
      <c r="Q125">
        <v>2</v>
      </c>
      <c r="R125">
        <v>0</v>
      </c>
      <c r="S125">
        <v>0</v>
      </c>
      <c r="T125">
        <v>11.68</v>
      </c>
      <c r="U125">
        <v>4.7</v>
      </c>
      <c r="V125">
        <v>25</v>
      </c>
      <c r="W125">
        <v>85</v>
      </c>
      <c r="X125">
        <v>55</v>
      </c>
      <c r="Y125">
        <v>15</v>
      </c>
      <c r="Z125">
        <v>5</v>
      </c>
      <c r="AA125">
        <v>12</v>
      </c>
      <c r="AB125">
        <v>11</v>
      </c>
      <c r="AC125">
        <v>7</v>
      </c>
      <c r="AD125">
        <v>0</v>
      </c>
      <c r="AE125">
        <v>0</v>
      </c>
      <c r="AF125">
        <v>48</v>
      </c>
      <c r="AG125">
        <v>0</v>
      </c>
      <c r="AH125">
        <v>0</v>
      </c>
      <c r="AI125">
        <v>0</v>
      </c>
      <c r="AJ125">
        <v>23</v>
      </c>
      <c r="AK125">
        <v>1</v>
      </c>
      <c r="AL125">
        <v>0</v>
      </c>
      <c r="AM125">
        <v>0</v>
      </c>
      <c r="AN125">
        <v>0</v>
      </c>
      <c r="AO125">
        <v>2</v>
      </c>
      <c r="AP125">
        <v>0</v>
      </c>
      <c r="AQ125">
        <v>0.86</v>
      </c>
      <c r="AR125">
        <v>1.7999999999999999E-2</v>
      </c>
      <c r="AS125">
        <v>0.87</v>
      </c>
      <c r="AT125" s="2">
        <v>1E-4</v>
      </c>
      <c r="AU125">
        <v>0.17</v>
      </c>
    </row>
    <row r="126" spans="1:47" x14ac:dyDescent="0.2">
      <c r="A126" t="s">
        <v>772</v>
      </c>
      <c r="B126" s="6" t="s">
        <v>725</v>
      </c>
      <c r="C126">
        <v>19</v>
      </c>
      <c r="D126" t="s">
        <v>63</v>
      </c>
      <c r="E126" t="s">
        <v>158</v>
      </c>
      <c r="F126" t="s">
        <v>179</v>
      </c>
      <c r="G126" t="s">
        <v>411</v>
      </c>
      <c r="H126" t="s">
        <v>81</v>
      </c>
      <c r="I126" t="s">
        <v>57</v>
      </c>
      <c r="J126" t="s">
        <v>82</v>
      </c>
      <c r="K126">
        <v>6</v>
      </c>
      <c r="L126">
        <v>6</v>
      </c>
      <c r="M126">
        <v>8</v>
      </c>
      <c r="N126">
        <v>3</v>
      </c>
      <c r="O126">
        <v>3</v>
      </c>
      <c r="P126">
        <v>0</v>
      </c>
      <c r="Q126">
        <v>6</v>
      </c>
      <c r="R126">
        <v>0</v>
      </c>
      <c r="S126">
        <v>0</v>
      </c>
      <c r="T126">
        <v>9.33</v>
      </c>
      <c r="U126">
        <v>3.54</v>
      </c>
      <c r="V126">
        <v>26</v>
      </c>
      <c r="W126">
        <v>100</v>
      </c>
      <c r="X126">
        <v>68</v>
      </c>
      <c r="Y126">
        <v>26</v>
      </c>
      <c r="Z126">
        <v>4</v>
      </c>
      <c r="AA126">
        <v>10</v>
      </c>
      <c r="AB126">
        <v>10</v>
      </c>
      <c r="AC126">
        <v>6</v>
      </c>
      <c r="AD126">
        <v>1</v>
      </c>
      <c r="AE126">
        <v>0</v>
      </c>
      <c r="AF126">
        <v>50</v>
      </c>
      <c r="AG126">
        <v>0</v>
      </c>
      <c r="AH126">
        <v>0</v>
      </c>
      <c r="AI126">
        <v>0</v>
      </c>
      <c r="AJ126">
        <v>26</v>
      </c>
      <c r="AK126">
        <v>2</v>
      </c>
      <c r="AL126">
        <v>0</v>
      </c>
      <c r="AM126">
        <v>0</v>
      </c>
      <c r="AN126">
        <v>1</v>
      </c>
      <c r="AO126">
        <v>0</v>
      </c>
      <c r="AP126">
        <v>1</v>
      </c>
      <c r="AQ126">
        <v>1.1499999999999999</v>
      </c>
      <c r="AR126">
        <v>-5.8000000000000003E-2</v>
      </c>
      <c r="AS126">
        <v>1.32</v>
      </c>
      <c r="AT126" s="2">
        <v>-4.0000000000000002E-4</v>
      </c>
      <c r="AU126">
        <v>0.36</v>
      </c>
    </row>
    <row r="127" spans="1:47" x14ac:dyDescent="0.2">
      <c r="A127" t="s">
        <v>772</v>
      </c>
      <c r="B127" s="6" t="s">
        <v>725</v>
      </c>
      <c r="C127">
        <v>24</v>
      </c>
      <c r="D127" t="s">
        <v>68</v>
      </c>
      <c r="E127" t="s">
        <v>158</v>
      </c>
      <c r="F127" t="s">
        <v>135</v>
      </c>
      <c r="G127" t="s">
        <v>411</v>
      </c>
      <c r="H127" t="s">
        <v>699</v>
      </c>
      <c r="I127" t="s">
        <v>57</v>
      </c>
      <c r="J127" t="s">
        <v>86</v>
      </c>
      <c r="K127">
        <v>4</v>
      </c>
      <c r="L127">
        <v>5</v>
      </c>
      <c r="M127">
        <v>8</v>
      </c>
      <c r="N127">
        <v>4</v>
      </c>
      <c r="O127">
        <v>4</v>
      </c>
      <c r="P127">
        <v>1</v>
      </c>
      <c r="Q127">
        <v>3</v>
      </c>
      <c r="R127">
        <v>1</v>
      </c>
      <c r="S127">
        <v>0</v>
      </c>
      <c r="T127">
        <v>8.8699999999999992</v>
      </c>
      <c r="U127">
        <v>3.89</v>
      </c>
      <c r="V127">
        <v>22</v>
      </c>
      <c r="W127">
        <v>86</v>
      </c>
      <c r="X127">
        <v>54</v>
      </c>
      <c r="Y127">
        <v>20</v>
      </c>
      <c r="Z127">
        <v>7</v>
      </c>
      <c r="AA127">
        <v>10</v>
      </c>
      <c r="AB127">
        <v>8</v>
      </c>
      <c r="AC127">
        <v>7</v>
      </c>
      <c r="AD127">
        <v>0</v>
      </c>
      <c r="AE127">
        <v>0</v>
      </c>
      <c r="AF127">
        <v>37</v>
      </c>
      <c r="AG127">
        <v>0</v>
      </c>
      <c r="AH127">
        <v>0</v>
      </c>
      <c r="AI127">
        <v>0</v>
      </c>
      <c r="AJ127">
        <v>21</v>
      </c>
      <c r="AK127">
        <v>2</v>
      </c>
      <c r="AL127">
        <v>0</v>
      </c>
      <c r="AM127">
        <v>0</v>
      </c>
      <c r="AN127">
        <v>2</v>
      </c>
      <c r="AO127">
        <v>0</v>
      </c>
      <c r="AP127">
        <v>0</v>
      </c>
      <c r="AQ127">
        <v>0.51</v>
      </c>
      <c r="AR127">
        <v>2.1000000000000001E-2</v>
      </c>
      <c r="AS127">
        <v>0.59</v>
      </c>
      <c r="AT127" s="2">
        <v>2.0000000000000001E-4</v>
      </c>
      <c r="AU127">
        <v>-1.22</v>
      </c>
    </row>
    <row r="128" spans="1:47" x14ac:dyDescent="0.2">
      <c r="A128" t="s">
        <v>772</v>
      </c>
      <c r="B128" s="6" t="s">
        <v>725</v>
      </c>
      <c r="C128">
        <v>29</v>
      </c>
      <c r="D128" t="s">
        <v>476</v>
      </c>
      <c r="E128" t="s">
        <v>157</v>
      </c>
      <c r="F128" t="s">
        <v>50</v>
      </c>
      <c r="G128" t="s">
        <v>409</v>
      </c>
      <c r="H128" t="s">
        <v>70</v>
      </c>
      <c r="I128" t="s">
        <v>66</v>
      </c>
      <c r="K128">
        <v>5</v>
      </c>
      <c r="L128">
        <v>7</v>
      </c>
      <c r="M128">
        <v>3</v>
      </c>
      <c r="N128">
        <v>1</v>
      </c>
      <c r="O128">
        <v>1</v>
      </c>
      <c r="P128">
        <v>0</v>
      </c>
      <c r="Q128">
        <v>3</v>
      </c>
      <c r="R128">
        <v>0</v>
      </c>
      <c r="S128">
        <v>0</v>
      </c>
      <c r="T128">
        <v>7.12</v>
      </c>
      <c r="U128">
        <v>3.52</v>
      </c>
      <c r="V128">
        <v>23</v>
      </c>
      <c r="W128">
        <v>76</v>
      </c>
      <c r="X128">
        <v>56</v>
      </c>
      <c r="Y128">
        <v>13</v>
      </c>
      <c r="Z128">
        <v>10</v>
      </c>
      <c r="AA128">
        <v>9</v>
      </c>
      <c r="AB128">
        <v>11</v>
      </c>
      <c r="AC128">
        <v>3</v>
      </c>
      <c r="AD128">
        <v>1</v>
      </c>
      <c r="AE128">
        <v>0</v>
      </c>
      <c r="AF128">
        <v>70</v>
      </c>
      <c r="AG128">
        <v>0</v>
      </c>
      <c r="AH128">
        <v>0</v>
      </c>
      <c r="AI128">
        <v>0</v>
      </c>
      <c r="AJ128">
        <v>23</v>
      </c>
      <c r="AK128">
        <v>1</v>
      </c>
      <c r="AL128">
        <v>0</v>
      </c>
      <c r="AM128">
        <v>0</v>
      </c>
      <c r="AN128">
        <v>1</v>
      </c>
      <c r="AO128">
        <v>0</v>
      </c>
      <c r="AP128">
        <v>0</v>
      </c>
      <c r="AQ128">
        <v>0.78</v>
      </c>
      <c r="AR128">
        <v>0.23100000000000001</v>
      </c>
      <c r="AS128">
        <v>0.89</v>
      </c>
      <c r="AT128" s="2">
        <v>1.6000000000000001E-3</v>
      </c>
      <c r="AU128">
        <v>2.74</v>
      </c>
    </row>
    <row r="129" spans="1:47" x14ac:dyDescent="0.2">
      <c r="A129" t="s">
        <v>772</v>
      </c>
      <c r="B129" s="6" t="s">
        <v>725</v>
      </c>
      <c r="C129">
        <v>34</v>
      </c>
      <c r="D129" t="s">
        <v>421</v>
      </c>
      <c r="E129" t="s">
        <v>158</v>
      </c>
      <c r="F129" t="s">
        <v>77</v>
      </c>
      <c r="G129" t="s">
        <v>409</v>
      </c>
      <c r="H129" t="s">
        <v>163</v>
      </c>
      <c r="I129" t="s">
        <v>85</v>
      </c>
      <c r="J129" t="s">
        <v>315</v>
      </c>
      <c r="K129">
        <v>5</v>
      </c>
      <c r="L129">
        <v>8</v>
      </c>
      <c r="M129">
        <v>6</v>
      </c>
      <c r="N129">
        <v>1</v>
      </c>
      <c r="O129">
        <v>1</v>
      </c>
      <c r="P129">
        <v>1</v>
      </c>
      <c r="Q129">
        <v>7</v>
      </c>
      <c r="R129">
        <v>1</v>
      </c>
      <c r="S129">
        <v>0</v>
      </c>
      <c r="T129">
        <v>5.87</v>
      </c>
      <c r="U129">
        <v>3.5</v>
      </c>
      <c r="V129">
        <v>29</v>
      </c>
      <c r="W129">
        <v>105</v>
      </c>
      <c r="X129">
        <v>69</v>
      </c>
      <c r="Y129">
        <v>22</v>
      </c>
      <c r="Z129">
        <v>9</v>
      </c>
      <c r="AA129">
        <v>11</v>
      </c>
      <c r="AB129">
        <v>10</v>
      </c>
      <c r="AC129">
        <v>5</v>
      </c>
      <c r="AD129">
        <v>1</v>
      </c>
      <c r="AE129">
        <v>0</v>
      </c>
      <c r="AF129">
        <v>72</v>
      </c>
      <c r="AG129">
        <v>0</v>
      </c>
      <c r="AH129">
        <v>0</v>
      </c>
      <c r="AI129">
        <v>0</v>
      </c>
      <c r="AJ129">
        <v>28</v>
      </c>
      <c r="AK129">
        <v>1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0.87</v>
      </c>
      <c r="AR129">
        <v>0.34799999999999998</v>
      </c>
      <c r="AS129">
        <v>1.23</v>
      </c>
      <c r="AT129" s="2">
        <v>2.8999999999999998E-3</v>
      </c>
      <c r="AU129">
        <v>3.48</v>
      </c>
    </row>
    <row r="130" spans="1:47" x14ac:dyDescent="0.2">
      <c r="A130" t="s">
        <v>772</v>
      </c>
      <c r="B130" s="6" t="s">
        <v>725</v>
      </c>
      <c r="C130">
        <v>39</v>
      </c>
      <c r="D130" t="s">
        <v>177</v>
      </c>
      <c r="E130" t="s">
        <v>158</v>
      </c>
      <c r="F130" t="s">
        <v>117</v>
      </c>
      <c r="G130" t="s">
        <v>410</v>
      </c>
      <c r="H130" t="s">
        <v>423</v>
      </c>
      <c r="I130" t="s">
        <v>297</v>
      </c>
      <c r="J130" t="s">
        <v>191</v>
      </c>
      <c r="K130">
        <v>4</v>
      </c>
      <c r="L130">
        <v>2.1</v>
      </c>
      <c r="M130">
        <v>7</v>
      </c>
      <c r="N130">
        <v>6</v>
      </c>
      <c r="O130">
        <v>6</v>
      </c>
      <c r="P130">
        <v>0</v>
      </c>
      <c r="Q130">
        <v>5</v>
      </c>
      <c r="R130">
        <v>2</v>
      </c>
      <c r="S130">
        <v>0</v>
      </c>
      <c r="T130">
        <v>6.86</v>
      </c>
      <c r="U130">
        <v>3.87</v>
      </c>
      <c r="V130">
        <v>14</v>
      </c>
      <c r="W130">
        <v>51</v>
      </c>
      <c r="X130">
        <v>36</v>
      </c>
      <c r="Y130">
        <v>9</v>
      </c>
      <c r="Z130">
        <v>5</v>
      </c>
      <c r="AA130">
        <v>4</v>
      </c>
      <c r="AB130">
        <v>5</v>
      </c>
      <c r="AC130">
        <v>2</v>
      </c>
      <c r="AD130">
        <v>0</v>
      </c>
      <c r="AE130">
        <v>0</v>
      </c>
      <c r="AF130">
        <v>24</v>
      </c>
      <c r="AG130">
        <v>0</v>
      </c>
      <c r="AH130">
        <v>0</v>
      </c>
      <c r="AI130">
        <v>0</v>
      </c>
      <c r="AJ130">
        <v>14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0.85</v>
      </c>
      <c r="AR130">
        <v>-0.309</v>
      </c>
      <c r="AS130">
        <v>1.01</v>
      </c>
      <c r="AT130" s="2">
        <v>-2.2000000000000001E-3</v>
      </c>
      <c r="AU130">
        <v>-4.05</v>
      </c>
    </row>
    <row r="131" spans="1:47" x14ac:dyDescent="0.2">
      <c r="A131" t="s">
        <v>772</v>
      </c>
      <c r="B131" s="6" t="s">
        <v>725</v>
      </c>
      <c r="C131">
        <v>43</v>
      </c>
      <c r="D131" t="s">
        <v>79</v>
      </c>
      <c r="E131" t="s">
        <v>157</v>
      </c>
      <c r="F131" t="s">
        <v>55</v>
      </c>
      <c r="G131" t="s">
        <v>452</v>
      </c>
      <c r="H131" t="s">
        <v>196</v>
      </c>
      <c r="I131" t="s">
        <v>66</v>
      </c>
      <c r="J131" t="s">
        <v>194</v>
      </c>
      <c r="K131">
        <v>4</v>
      </c>
      <c r="L131">
        <v>6.1</v>
      </c>
      <c r="M131">
        <v>9</v>
      </c>
      <c r="N131">
        <v>5</v>
      </c>
      <c r="O131">
        <v>4</v>
      </c>
      <c r="P131">
        <v>0</v>
      </c>
      <c r="Q131">
        <v>4</v>
      </c>
      <c r="R131">
        <v>1</v>
      </c>
      <c r="S131">
        <v>0</v>
      </c>
      <c r="T131">
        <v>6.7</v>
      </c>
      <c r="U131">
        <v>3.88</v>
      </c>
      <c r="V131">
        <v>27</v>
      </c>
      <c r="W131">
        <v>76</v>
      </c>
      <c r="X131">
        <v>57</v>
      </c>
      <c r="Y131">
        <v>13</v>
      </c>
      <c r="Z131">
        <v>5</v>
      </c>
      <c r="AA131">
        <v>4</v>
      </c>
      <c r="AB131">
        <v>19</v>
      </c>
      <c r="AC131">
        <v>9</v>
      </c>
      <c r="AD131">
        <v>4</v>
      </c>
      <c r="AE131">
        <v>0</v>
      </c>
      <c r="AF131">
        <v>41</v>
      </c>
      <c r="AG131">
        <v>0</v>
      </c>
      <c r="AH131">
        <v>0</v>
      </c>
      <c r="AI131">
        <v>0</v>
      </c>
      <c r="AJ131">
        <v>27</v>
      </c>
      <c r="AK131">
        <v>2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0.8</v>
      </c>
      <c r="AR131">
        <v>-9.1999999999999998E-2</v>
      </c>
      <c r="AS131">
        <v>0.99</v>
      </c>
      <c r="AT131" s="2">
        <v>-6.9999999999999999E-4</v>
      </c>
      <c r="AU131">
        <v>-0.77</v>
      </c>
    </row>
    <row r="132" spans="1:47" x14ac:dyDescent="0.2">
      <c r="A132" t="s">
        <v>772</v>
      </c>
      <c r="B132" s="6" t="s">
        <v>725</v>
      </c>
      <c r="C132">
        <v>48</v>
      </c>
      <c r="D132" t="s">
        <v>83</v>
      </c>
      <c r="E132" t="s">
        <v>158</v>
      </c>
      <c r="F132" t="s">
        <v>50</v>
      </c>
      <c r="G132" t="s">
        <v>409</v>
      </c>
      <c r="H132" t="s">
        <v>551</v>
      </c>
      <c r="I132" t="s">
        <v>111</v>
      </c>
      <c r="J132" t="s">
        <v>336</v>
      </c>
      <c r="K132">
        <v>5</v>
      </c>
      <c r="L132">
        <v>9</v>
      </c>
      <c r="M132">
        <v>6</v>
      </c>
      <c r="N132">
        <v>1</v>
      </c>
      <c r="O132">
        <v>1</v>
      </c>
      <c r="P132">
        <v>0</v>
      </c>
      <c r="Q132">
        <v>3</v>
      </c>
      <c r="R132">
        <v>1</v>
      </c>
      <c r="S132">
        <v>0</v>
      </c>
      <c r="T132">
        <v>5.79</v>
      </c>
      <c r="U132">
        <v>3.89</v>
      </c>
      <c r="V132">
        <v>32</v>
      </c>
      <c r="W132">
        <v>111</v>
      </c>
      <c r="X132">
        <v>79</v>
      </c>
      <c r="Y132">
        <v>13</v>
      </c>
      <c r="Z132">
        <v>10</v>
      </c>
      <c r="AA132">
        <v>12</v>
      </c>
      <c r="AB132">
        <v>17</v>
      </c>
      <c r="AC132">
        <v>8</v>
      </c>
      <c r="AD132">
        <v>1</v>
      </c>
      <c r="AE132">
        <v>0</v>
      </c>
      <c r="AF132">
        <v>74</v>
      </c>
      <c r="AG132">
        <v>1</v>
      </c>
      <c r="AH132">
        <v>0</v>
      </c>
      <c r="AI132">
        <v>0</v>
      </c>
      <c r="AJ132">
        <v>32</v>
      </c>
      <c r="AK132">
        <v>2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0.56000000000000005</v>
      </c>
      <c r="AR132">
        <v>0.22800000000000001</v>
      </c>
      <c r="AS132">
        <v>0.69</v>
      </c>
      <c r="AT132" s="2">
        <v>1.6999999999999999E-3</v>
      </c>
      <c r="AU132">
        <v>4.04</v>
      </c>
    </row>
    <row r="133" spans="1:47" x14ac:dyDescent="0.2">
      <c r="A133" t="s">
        <v>772</v>
      </c>
      <c r="B133" s="6" t="s">
        <v>725</v>
      </c>
      <c r="C133">
        <v>53</v>
      </c>
      <c r="D133" t="s">
        <v>556</v>
      </c>
      <c r="E133" t="s">
        <v>157</v>
      </c>
      <c r="F133" t="s">
        <v>50</v>
      </c>
      <c r="G133" t="s">
        <v>409</v>
      </c>
      <c r="H133" t="s">
        <v>330</v>
      </c>
      <c r="I133" t="s">
        <v>85</v>
      </c>
      <c r="J133" t="s">
        <v>760</v>
      </c>
      <c r="K133">
        <v>4</v>
      </c>
      <c r="L133">
        <v>7.1</v>
      </c>
      <c r="M133">
        <v>7</v>
      </c>
      <c r="N133">
        <v>3</v>
      </c>
      <c r="O133">
        <v>3</v>
      </c>
      <c r="P133">
        <v>0</v>
      </c>
      <c r="Q133">
        <v>5</v>
      </c>
      <c r="R133">
        <v>1</v>
      </c>
      <c r="S133">
        <v>0</v>
      </c>
      <c r="T133">
        <v>5.54</v>
      </c>
      <c r="U133">
        <v>3.85</v>
      </c>
      <c r="V133">
        <v>29</v>
      </c>
      <c r="W133">
        <v>93</v>
      </c>
      <c r="X133">
        <v>66</v>
      </c>
      <c r="Y133">
        <v>16</v>
      </c>
      <c r="Z133">
        <v>7</v>
      </c>
      <c r="AA133">
        <v>7</v>
      </c>
      <c r="AB133">
        <v>17</v>
      </c>
      <c r="AC133">
        <v>6</v>
      </c>
      <c r="AD133">
        <v>5</v>
      </c>
      <c r="AE133">
        <v>0</v>
      </c>
      <c r="AF133">
        <v>57</v>
      </c>
      <c r="AG133">
        <v>0</v>
      </c>
      <c r="AH133">
        <v>0</v>
      </c>
      <c r="AI133">
        <v>0</v>
      </c>
      <c r="AJ133">
        <v>29</v>
      </c>
      <c r="AK133">
        <v>2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0.92</v>
      </c>
      <c r="AR133">
        <v>7.2999999999999995E-2</v>
      </c>
      <c r="AS133">
        <v>1.28</v>
      </c>
      <c r="AT133" s="2">
        <v>5.9999999999999995E-4</v>
      </c>
      <c r="AU133">
        <v>0.99</v>
      </c>
    </row>
    <row r="134" spans="1:47" x14ac:dyDescent="0.2">
      <c r="A134" t="s">
        <v>772</v>
      </c>
      <c r="B134" s="6" t="s">
        <v>725</v>
      </c>
      <c r="C134">
        <v>59</v>
      </c>
      <c r="D134" t="s">
        <v>357</v>
      </c>
      <c r="E134" t="s">
        <v>158</v>
      </c>
      <c r="F134" t="s">
        <v>59</v>
      </c>
      <c r="G134" t="s">
        <v>409</v>
      </c>
      <c r="H134" t="s">
        <v>404</v>
      </c>
      <c r="I134" t="s">
        <v>297</v>
      </c>
      <c r="J134" t="s">
        <v>761</v>
      </c>
      <c r="K134">
        <v>7</v>
      </c>
      <c r="L134">
        <v>2.2000000000000002</v>
      </c>
      <c r="M134">
        <v>9</v>
      </c>
      <c r="N134">
        <v>4</v>
      </c>
      <c r="O134">
        <v>3</v>
      </c>
      <c r="P134">
        <v>0</v>
      </c>
      <c r="Q134">
        <v>0</v>
      </c>
      <c r="R134">
        <v>0</v>
      </c>
      <c r="S134">
        <v>1</v>
      </c>
      <c r="T134">
        <v>5.73</v>
      </c>
      <c r="U134">
        <v>3.87</v>
      </c>
      <c r="V134">
        <v>16</v>
      </c>
      <c r="W134">
        <v>54</v>
      </c>
      <c r="X134">
        <v>37</v>
      </c>
      <c r="Y134">
        <v>10</v>
      </c>
      <c r="Z134">
        <v>2</v>
      </c>
      <c r="AA134">
        <v>5</v>
      </c>
      <c r="AB134">
        <v>10</v>
      </c>
      <c r="AC134">
        <v>6</v>
      </c>
      <c r="AD134">
        <v>0</v>
      </c>
      <c r="AE134">
        <v>0</v>
      </c>
      <c r="AF134">
        <v>26</v>
      </c>
      <c r="AG134">
        <v>0</v>
      </c>
      <c r="AH134">
        <v>1</v>
      </c>
      <c r="AI134">
        <v>0</v>
      </c>
      <c r="AJ134">
        <v>15</v>
      </c>
      <c r="AK134">
        <v>2</v>
      </c>
      <c r="AL134">
        <v>0</v>
      </c>
      <c r="AM134">
        <v>0</v>
      </c>
      <c r="AN134">
        <v>0</v>
      </c>
      <c r="AO134">
        <v>0</v>
      </c>
      <c r="AP134">
        <v>1</v>
      </c>
      <c r="AQ134">
        <v>0.94</v>
      </c>
      <c r="AR134">
        <v>-0.26</v>
      </c>
      <c r="AS134">
        <v>1.27</v>
      </c>
      <c r="AT134" s="2">
        <v>-2.0999999999999999E-3</v>
      </c>
      <c r="AU134">
        <v>-2.96</v>
      </c>
    </row>
    <row r="135" spans="1:47" x14ac:dyDescent="0.2">
      <c r="A135" t="s">
        <v>772</v>
      </c>
      <c r="B135" s="6" t="s">
        <v>725</v>
      </c>
      <c r="C135">
        <v>63</v>
      </c>
      <c r="D135" t="s">
        <v>403</v>
      </c>
      <c r="E135" t="s">
        <v>158</v>
      </c>
      <c r="F135" t="s">
        <v>99</v>
      </c>
      <c r="G135" t="s">
        <v>412</v>
      </c>
      <c r="H135" t="s">
        <v>678</v>
      </c>
      <c r="I135" t="s">
        <v>57</v>
      </c>
      <c r="J135" t="s">
        <v>762</v>
      </c>
      <c r="K135">
        <v>4</v>
      </c>
      <c r="L135">
        <v>5</v>
      </c>
      <c r="M135">
        <v>7</v>
      </c>
      <c r="N135">
        <v>4</v>
      </c>
      <c r="O135">
        <v>4</v>
      </c>
      <c r="P135">
        <v>2</v>
      </c>
      <c r="Q135">
        <v>7</v>
      </c>
      <c r="R135">
        <v>2</v>
      </c>
      <c r="S135">
        <v>0</v>
      </c>
      <c r="T135">
        <v>5.83</v>
      </c>
      <c r="U135">
        <v>4.07</v>
      </c>
      <c r="V135">
        <v>24</v>
      </c>
      <c r="W135">
        <v>99</v>
      </c>
      <c r="X135">
        <v>60</v>
      </c>
      <c r="Y135">
        <v>23</v>
      </c>
      <c r="Z135">
        <v>10</v>
      </c>
      <c r="AA135">
        <v>6</v>
      </c>
      <c r="AB135">
        <v>9</v>
      </c>
      <c r="AC135">
        <v>6</v>
      </c>
      <c r="AD135">
        <v>0</v>
      </c>
      <c r="AE135">
        <v>0</v>
      </c>
      <c r="AF135">
        <v>42</v>
      </c>
      <c r="AG135">
        <v>0</v>
      </c>
      <c r="AH135">
        <v>0</v>
      </c>
      <c r="AI135">
        <v>0</v>
      </c>
      <c r="AJ135">
        <v>22</v>
      </c>
      <c r="AK135">
        <v>3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0.76</v>
      </c>
      <c r="AR135">
        <v>-0.107</v>
      </c>
      <c r="AS135">
        <v>0.86</v>
      </c>
      <c r="AT135" s="2">
        <v>-6.9999999999999999E-4</v>
      </c>
      <c r="AU135">
        <v>-1.83</v>
      </c>
    </row>
    <row r="136" spans="1:47" x14ac:dyDescent="0.2">
      <c r="A136" t="s">
        <v>772</v>
      </c>
      <c r="B136" s="6" t="s">
        <v>725</v>
      </c>
      <c r="C136">
        <v>69</v>
      </c>
      <c r="D136" t="s">
        <v>601</v>
      </c>
      <c r="E136" t="s">
        <v>157</v>
      </c>
      <c r="F136" t="s">
        <v>88</v>
      </c>
      <c r="G136" t="s">
        <v>410</v>
      </c>
      <c r="H136" t="s">
        <v>150</v>
      </c>
      <c r="I136" t="s">
        <v>52</v>
      </c>
      <c r="K136">
        <v>4</v>
      </c>
      <c r="L136">
        <v>4.2</v>
      </c>
      <c r="M136">
        <v>8</v>
      </c>
      <c r="N136">
        <v>5</v>
      </c>
      <c r="O136">
        <v>5</v>
      </c>
      <c r="P136">
        <v>0</v>
      </c>
      <c r="Q136">
        <v>5</v>
      </c>
      <c r="R136">
        <v>3</v>
      </c>
      <c r="S136">
        <v>0</v>
      </c>
      <c r="T136">
        <v>6.07</v>
      </c>
      <c r="U136">
        <v>4.4000000000000004</v>
      </c>
      <c r="V136">
        <v>22</v>
      </c>
      <c r="W136">
        <v>85</v>
      </c>
      <c r="X136">
        <v>60</v>
      </c>
      <c r="Y136">
        <v>20</v>
      </c>
      <c r="Z136">
        <v>6</v>
      </c>
      <c r="AA136">
        <v>7</v>
      </c>
      <c r="AB136">
        <v>10</v>
      </c>
      <c r="AC136">
        <v>4</v>
      </c>
      <c r="AD136">
        <v>0</v>
      </c>
      <c r="AE136">
        <v>0</v>
      </c>
      <c r="AF136">
        <v>33</v>
      </c>
      <c r="AG136">
        <v>0</v>
      </c>
      <c r="AH136">
        <v>0</v>
      </c>
      <c r="AI136">
        <v>0</v>
      </c>
      <c r="AJ136">
        <v>22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0.92</v>
      </c>
      <c r="AR136">
        <v>-0.33600000000000002</v>
      </c>
      <c r="AS136">
        <v>1.37</v>
      </c>
      <c r="AT136" s="2">
        <v>-3.0000000000000001E-3</v>
      </c>
      <c r="AU136">
        <v>-2.67</v>
      </c>
    </row>
    <row r="137" spans="1:47" x14ac:dyDescent="0.2">
      <c r="A137" t="s">
        <v>772</v>
      </c>
      <c r="B137" s="6" t="s">
        <v>725</v>
      </c>
      <c r="C137">
        <v>74</v>
      </c>
      <c r="D137" t="s">
        <v>101</v>
      </c>
      <c r="E137" t="s">
        <v>158</v>
      </c>
      <c r="F137" t="s">
        <v>77</v>
      </c>
      <c r="G137" t="s">
        <v>409</v>
      </c>
      <c r="H137" t="s">
        <v>330</v>
      </c>
      <c r="I137" t="s">
        <v>57</v>
      </c>
      <c r="J137" t="s">
        <v>763</v>
      </c>
      <c r="K137">
        <v>4</v>
      </c>
      <c r="L137">
        <v>5.2</v>
      </c>
      <c r="M137">
        <v>9</v>
      </c>
      <c r="N137">
        <v>4</v>
      </c>
      <c r="O137">
        <v>4</v>
      </c>
      <c r="P137">
        <v>3</v>
      </c>
      <c r="Q137">
        <v>5</v>
      </c>
      <c r="R137">
        <v>1</v>
      </c>
      <c r="S137">
        <v>0</v>
      </c>
      <c r="T137">
        <v>6.09</v>
      </c>
      <c r="U137">
        <v>4.46</v>
      </c>
      <c r="V137">
        <v>28</v>
      </c>
      <c r="W137">
        <v>96</v>
      </c>
      <c r="X137">
        <v>57</v>
      </c>
      <c r="Y137">
        <v>18</v>
      </c>
      <c r="Z137">
        <v>9</v>
      </c>
      <c r="AA137">
        <v>7</v>
      </c>
      <c r="AB137">
        <v>13</v>
      </c>
      <c r="AC137">
        <v>5</v>
      </c>
      <c r="AD137">
        <v>3</v>
      </c>
      <c r="AE137">
        <v>0</v>
      </c>
      <c r="AF137">
        <v>37</v>
      </c>
      <c r="AG137">
        <v>0</v>
      </c>
      <c r="AH137">
        <v>0</v>
      </c>
      <c r="AI137">
        <v>0</v>
      </c>
      <c r="AJ137">
        <v>25</v>
      </c>
      <c r="AK137">
        <v>3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0.85</v>
      </c>
      <c r="AR137">
        <v>-0.127</v>
      </c>
      <c r="AS137">
        <v>1.6</v>
      </c>
      <c r="AT137" s="2">
        <v>-1.4E-3</v>
      </c>
      <c r="AU137">
        <v>-1.1100000000000001</v>
      </c>
    </row>
    <row r="138" spans="1:47" x14ac:dyDescent="0.2">
      <c r="A138" t="s">
        <v>772</v>
      </c>
      <c r="B138" s="6" t="s">
        <v>725</v>
      </c>
      <c r="C138">
        <v>79</v>
      </c>
      <c r="D138" t="s">
        <v>764</v>
      </c>
      <c r="E138" t="s">
        <v>157</v>
      </c>
      <c r="F138" t="s">
        <v>80</v>
      </c>
      <c r="G138" t="s">
        <v>409</v>
      </c>
      <c r="H138" t="s">
        <v>423</v>
      </c>
      <c r="I138" t="s">
        <v>52</v>
      </c>
      <c r="K138">
        <v>5</v>
      </c>
      <c r="L138">
        <v>4.2</v>
      </c>
      <c r="M138">
        <v>8</v>
      </c>
      <c r="N138">
        <v>4</v>
      </c>
      <c r="O138">
        <v>4</v>
      </c>
      <c r="P138">
        <v>2</v>
      </c>
      <c r="Q138">
        <v>3</v>
      </c>
      <c r="R138">
        <v>2</v>
      </c>
      <c r="S138">
        <v>1</v>
      </c>
      <c r="T138">
        <v>6.17</v>
      </c>
      <c r="U138">
        <v>4.7300000000000004</v>
      </c>
      <c r="V138">
        <v>23</v>
      </c>
      <c r="W138">
        <v>82</v>
      </c>
      <c r="X138">
        <v>48</v>
      </c>
      <c r="Y138">
        <v>14</v>
      </c>
      <c r="Z138">
        <v>5</v>
      </c>
      <c r="AA138">
        <v>6</v>
      </c>
      <c r="AB138">
        <v>11</v>
      </c>
      <c r="AC138">
        <v>7</v>
      </c>
      <c r="AD138">
        <v>1</v>
      </c>
      <c r="AE138">
        <v>0</v>
      </c>
      <c r="AF138">
        <v>33</v>
      </c>
      <c r="AG138">
        <v>0</v>
      </c>
      <c r="AH138">
        <v>0</v>
      </c>
      <c r="AI138">
        <v>0</v>
      </c>
      <c r="AJ138">
        <v>20</v>
      </c>
      <c r="AK138">
        <v>2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1.06</v>
      </c>
      <c r="AR138">
        <v>-0.219</v>
      </c>
      <c r="AS138">
        <v>1.75</v>
      </c>
      <c r="AT138" s="2">
        <v>-2.2000000000000001E-3</v>
      </c>
      <c r="AU138">
        <v>-1.67</v>
      </c>
    </row>
    <row r="139" spans="1:47" x14ac:dyDescent="0.2">
      <c r="A139" t="s">
        <v>772</v>
      </c>
      <c r="B139" s="6" t="s">
        <v>725</v>
      </c>
      <c r="C139">
        <v>84</v>
      </c>
      <c r="D139" t="s">
        <v>106</v>
      </c>
      <c r="E139" t="s">
        <v>158</v>
      </c>
      <c r="F139" t="s">
        <v>173</v>
      </c>
      <c r="G139" t="s">
        <v>412</v>
      </c>
      <c r="H139" t="s">
        <v>700</v>
      </c>
      <c r="I139" t="s">
        <v>85</v>
      </c>
      <c r="J139" t="s">
        <v>765</v>
      </c>
      <c r="K139">
        <v>4</v>
      </c>
      <c r="L139">
        <v>7</v>
      </c>
      <c r="M139">
        <v>4</v>
      </c>
      <c r="N139">
        <v>2</v>
      </c>
      <c r="O139">
        <v>2</v>
      </c>
      <c r="P139">
        <v>0</v>
      </c>
      <c r="Q139">
        <v>6</v>
      </c>
      <c r="R139">
        <v>0</v>
      </c>
      <c r="S139">
        <v>0</v>
      </c>
      <c r="T139">
        <v>5.9</v>
      </c>
      <c r="U139">
        <v>4.4800000000000004</v>
      </c>
      <c r="V139">
        <v>25</v>
      </c>
      <c r="W139">
        <v>96</v>
      </c>
      <c r="X139">
        <v>74</v>
      </c>
      <c r="Y139">
        <v>21</v>
      </c>
      <c r="Z139">
        <v>6</v>
      </c>
      <c r="AA139">
        <v>7</v>
      </c>
      <c r="AB139">
        <v>12</v>
      </c>
      <c r="AC139">
        <v>7</v>
      </c>
      <c r="AD139">
        <v>2</v>
      </c>
      <c r="AE139">
        <v>0</v>
      </c>
      <c r="AF139">
        <v>67</v>
      </c>
      <c r="AG139">
        <v>0</v>
      </c>
      <c r="AH139">
        <v>0</v>
      </c>
      <c r="AI139">
        <v>0</v>
      </c>
      <c r="AJ139">
        <v>24</v>
      </c>
      <c r="AK139">
        <v>2</v>
      </c>
      <c r="AL139">
        <v>0</v>
      </c>
      <c r="AM139">
        <v>0</v>
      </c>
      <c r="AN139">
        <v>0</v>
      </c>
      <c r="AO139">
        <v>1</v>
      </c>
      <c r="AP139">
        <v>0</v>
      </c>
      <c r="AQ139">
        <v>0.6</v>
      </c>
      <c r="AR139">
        <v>0.159</v>
      </c>
      <c r="AS139">
        <v>0.9</v>
      </c>
      <c r="AT139" s="2">
        <v>1.4E-3</v>
      </c>
      <c r="AU139">
        <v>1.53</v>
      </c>
    </row>
    <row r="140" spans="1:47" x14ac:dyDescent="0.2">
      <c r="A140" t="s">
        <v>772</v>
      </c>
      <c r="B140" s="6" t="s">
        <v>725</v>
      </c>
      <c r="C140">
        <v>91</v>
      </c>
      <c r="D140" t="s">
        <v>437</v>
      </c>
      <c r="E140" t="s">
        <v>157</v>
      </c>
      <c r="F140" t="s">
        <v>165</v>
      </c>
      <c r="G140" t="s">
        <v>412</v>
      </c>
      <c r="H140" t="s">
        <v>100</v>
      </c>
      <c r="I140" t="s">
        <v>85</v>
      </c>
      <c r="J140" t="s">
        <v>766</v>
      </c>
      <c r="K140">
        <v>10</v>
      </c>
      <c r="L140">
        <v>7.1</v>
      </c>
      <c r="M140">
        <v>6</v>
      </c>
      <c r="N140">
        <v>3</v>
      </c>
      <c r="O140">
        <v>3</v>
      </c>
      <c r="P140">
        <v>0</v>
      </c>
      <c r="Q140">
        <v>5</v>
      </c>
      <c r="R140">
        <v>0</v>
      </c>
      <c r="S140">
        <v>0</v>
      </c>
      <c r="T140">
        <v>5.74</v>
      </c>
      <c r="U140">
        <v>4.28</v>
      </c>
      <c r="V140">
        <v>26</v>
      </c>
      <c r="W140">
        <v>79</v>
      </c>
      <c r="X140">
        <v>52</v>
      </c>
      <c r="Y140">
        <v>11</v>
      </c>
      <c r="Z140">
        <v>8</v>
      </c>
      <c r="AA140">
        <v>9</v>
      </c>
      <c r="AB140">
        <v>12</v>
      </c>
      <c r="AC140">
        <v>10</v>
      </c>
      <c r="AD140">
        <v>0</v>
      </c>
      <c r="AE140">
        <v>0</v>
      </c>
      <c r="AF140">
        <v>59</v>
      </c>
      <c r="AG140">
        <v>0</v>
      </c>
      <c r="AH140">
        <v>0</v>
      </c>
      <c r="AI140">
        <v>0</v>
      </c>
      <c r="AJ140">
        <v>26</v>
      </c>
      <c r="AK140">
        <v>2</v>
      </c>
      <c r="AL140">
        <v>0</v>
      </c>
      <c r="AM140">
        <v>0</v>
      </c>
      <c r="AN140">
        <v>2</v>
      </c>
      <c r="AO140">
        <v>0</v>
      </c>
      <c r="AP140">
        <v>0</v>
      </c>
      <c r="AQ140">
        <v>1.1000000000000001</v>
      </c>
      <c r="AR140">
        <v>0.17100000000000001</v>
      </c>
      <c r="AS140">
        <v>1.74</v>
      </c>
      <c r="AT140" s="2">
        <v>1.6000000000000001E-3</v>
      </c>
      <c r="AU140">
        <v>0.79</v>
      </c>
    </row>
    <row r="141" spans="1:47" x14ac:dyDescent="0.2">
      <c r="A141" t="s">
        <v>772</v>
      </c>
      <c r="B141" s="6" t="s">
        <v>725</v>
      </c>
      <c r="C141">
        <v>97</v>
      </c>
      <c r="D141" t="s">
        <v>113</v>
      </c>
      <c r="E141" t="s">
        <v>158</v>
      </c>
      <c r="F141" t="s">
        <v>55</v>
      </c>
      <c r="G141" t="s">
        <v>452</v>
      </c>
      <c r="H141" t="s">
        <v>575</v>
      </c>
      <c r="I141" t="s">
        <v>57</v>
      </c>
      <c r="J141" t="s">
        <v>767</v>
      </c>
      <c r="K141">
        <v>6</v>
      </c>
      <c r="L141">
        <v>6</v>
      </c>
      <c r="M141">
        <v>4</v>
      </c>
      <c r="N141">
        <v>2</v>
      </c>
      <c r="O141">
        <v>2</v>
      </c>
      <c r="P141">
        <v>1</v>
      </c>
      <c r="Q141">
        <v>6</v>
      </c>
      <c r="R141">
        <v>2</v>
      </c>
      <c r="S141">
        <v>0</v>
      </c>
      <c r="T141">
        <v>5.59</v>
      </c>
      <c r="U141">
        <v>4.38</v>
      </c>
      <c r="V141">
        <v>22</v>
      </c>
      <c r="W141">
        <v>72</v>
      </c>
      <c r="X141">
        <v>49</v>
      </c>
      <c r="Y141">
        <v>11</v>
      </c>
      <c r="Z141">
        <v>6</v>
      </c>
      <c r="AA141">
        <v>3</v>
      </c>
      <c r="AB141">
        <v>12</v>
      </c>
      <c r="AC141">
        <v>4</v>
      </c>
      <c r="AD141">
        <v>3</v>
      </c>
      <c r="AE141">
        <v>0</v>
      </c>
      <c r="AF141">
        <v>61</v>
      </c>
      <c r="AG141">
        <v>0</v>
      </c>
      <c r="AH141">
        <v>0</v>
      </c>
      <c r="AI141">
        <v>0</v>
      </c>
      <c r="AJ141">
        <v>21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0.87</v>
      </c>
      <c r="AR141">
        <v>0.13400000000000001</v>
      </c>
      <c r="AS141">
        <v>1.43</v>
      </c>
      <c r="AT141" s="2">
        <v>1.2999999999999999E-3</v>
      </c>
      <c r="AU141">
        <v>1.36</v>
      </c>
    </row>
    <row r="142" spans="1:47" x14ac:dyDescent="0.2">
      <c r="A142" t="s">
        <v>772</v>
      </c>
      <c r="B142" s="6" t="s">
        <v>725</v>
      </c>
      <c r="C142">
        <v>103</v>
      </c>
      <c r="D142" t="s">
        <v>202</v>
      </c>
      <c r="E142" t="s">
        <v>157</v>
      </c>
      <c r="F142" t="s">
        <v>59</v>
      </c>
      <c r="G142" t="s">
        <v>409</v>
      </c>
      <c r="H142" t="s">
        <v>51</v>
      </c>
      <c r="I142" t="s">
        <v>74</v>
      </c>
      <c r="K142">
        <v>5</v>
      </c>
      <c r="L142">
        <v>4</v>
      </c>
      <c r="M142">
        <v>0</v>
      </c>
      <c r="N142">
        <v>0</v>
      </c>
      <c r="O142">
        <v>0</v>
      </c>
      <c r="P142">
        <v>0</v>
      </c>
      <c r="Q142">
        <v>5</v>
      </c>
      <c r="R142">
        <v>0</v>
      </c>
      <c r="S142">
        <v>1</v>
      </c>
      <c r="T142">
        <v>5.38</v>
      </c>
      <c r="U142">
        <v>4.2699999999999996</v>
      </c>
      <c r="V142">
        <v>13</v>
      </c>
      <c r="W142">
        <v>56</v>
      </c>
      <c r="X142">
        <v>35</v>
      </c>
      <c r="Y142">
        <v>11</v>
      </c>
      <c r="Z142">
        <v>8</v>
      </c>
      <c r="AA142">
        <v>5</v>
      </c>
      <c r="AB142">
        <v>2</v>
      </c>
      <c r="AC142">
        <v>0</v>
      </c>
      <c r="AD142">
        <v>1</v>
      </c>
      <c r="AE142">
        <v>0</v>
      </c>
      <c r="AF142">
        <v>67</v>
      </c>
      <c r="AG142">
        <v>0</v>
      </c>
      <c r="AH142">
        <v>0</v>
      </c>
      <c r="AI142">
        <v>0</v>
      </c>
      <c r="AJ142">
        <v>12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1</v>
      </c>
      <c r="AQ142">
        <v>0.84</v>
      </c>
      <c r="AR142">
        <v>0.22600000000000001</v>
      </c>
      <c r="AS142">
        <v>1.1299999999999999</v>
      </c>
      <c r="AT142" s="2">
        <v>1.8E-3</v>
      </c>
      <c r="AU142">
        <v>2.0499999999999998</v>
      </c>
    </row>
    <row r="143" spans="1:47" x14ac:dyDescent="0.2">
      <c r="A143" t="s">
        <v>772</v>
      </c>
      <c r="B143" s="6" t="s">
        <v>725</v>
      </c>
      <c r="C143">
        <v>136</v>
      </c>
      <c r="D143" t="s">
        <v>442</v>
      </c>
      <c r="E143" t="s">
        <v>157</v>
      </c>
      <c r="F143" t="s">
        <v>80</v>
      </c>
      <c r="G143" t="s">
        <v>409</v>
      </c>
      <c r="H143" t="s">
        <v>60</v>
      </c>
      <c r="I143" t="s">
        <v>57</v>
      </c>
      <c r="J143" t="s">
        <v>768</v>
      </c>
      <c r="K143">
        <v>34</v>
      </c>
      <c r="L143">
        <v>5.2</v>
      </c>
      <c r="M143">
        <v>6</v>
      </c>
      <c r="N143">
        <v>1</v>
      </c>
      <c r="O143">
        <v>1</v>
      </c>
      <c r="P143">
        <v>1</v>
      </c>
      <c r="Q143">
        <v>2</v>
      </c>
      <c r="R143">
        <v>0</v>
      </c>
      <c r="S143">
        <v>0</v>
      </c>
      <c r="T143">
        <v>5.2</v>
      </c>
      <c r="U143">
        <v>4.21</v>
      </c>
      <c r="V143">
        <v>21</v>
      </c>
      <c r="W143">
        <v>74</v>
      </c>
      <c r="X143">
        <v>52</v>
      </c>
      <c r="Y143">
        <v>16</v>
      </c>
      <c r="Z143">
        <v>3</v>
      </c>
      <c r="AA143">
        <v>10</v>
      </c>
      <c r="AB143">
        <v>8</v>
      </c>
      <c r="AC143">
        <v>3</v>
      </c>
      <c r="AD143">
        <v>0</v>
      </c>
      <c r="AE143">
        <v>0</v>
      </c>
      <c r="AF143">
        <v>54</v>
      </c>
      <c r="AG143">
        <v>0</v>
      </c>
      <c r="AH143">
        <v>0</v>
      </c>
      <c r="AI143">
        <v>0</v>
      </c>
      <c r="AJ143">
        <v>20</v>
      </c>
      <c r="AK143">
        <v>0</v>
      </c>
      <c r="AL143">
        <v>0</v>
      </c>
      <c r="AM143">
        <v>0</v>
      </c>
      <c r="AN143">
        <v>3</v>
      </c>
      <c r="AO143">
        <v>0</v>
      </c>
      <c r="AP143">
        <v>0</v>
      </c>
      <c r="AQ143">
        <v>0.79</v>
      </c>
      <c r="AR143">
        <v>0.17100000000000001</v>
      </c>
      <c r="AS143">
        <v>0.21</v>
      </c>
      <c r="AT143" s="2">
        <v>2.9999999999999997E-4</v>
      </c>
      <c r="AU143">
        <v>1.96</v>
      </c>
    </row>
    <row r="144" spans="1:47" x14ac:dyDescent="0.2">
      <c r="A144" t="s">
        <v>772</v>
      </c>
      <c r="B144" s="6" t="s">
        <v>725</v>
      </c>
      <c r="C144">
        <v>142</v>
      </c>
      <c r="D144" t="s">
        <v>271</v>
      </c>
      <c r="E144" t="s">
        <v>158</v>
      </c>
      <c r="F144" t="s">
        <v>88</v>
      </c>
      <c r="G144" t="s">
        <v>410</v>
      </c>
      <c r="H144" t="s">
        <v>147</v>
      </c>
      <c r="I144" t="s">
        <v>57</v>
      </c>
      <c r="J144" t="s">
        <v>379</v>
      </c>
      <c r="K144">
        <v>5</v>
      </c>
      <c r="L144">
        <v>5</v>
      </c>
      <c r="M144">
        <v>4</v>
      </c>
      <c r="N144">
        <v>2</v>
      </c>
      <c r="O144">
        <v>2</v>
      </c>
      <c r="P144">
        <v>0</v>
      </c>
      <c r="Q144">
        <v>3</v>
      </c>
      <c r="R144">
        <v>1</v>
      </c>
      <c r="S144">
        <v>0</v>
      </c>
      <c r="T144">
        <v>5.13</v>
      </c>
      <c r="U144">
        <v>4.22</v>
      </c>
      <c r="V144">
        <v>19</v>
      </c>
      <c r="W144">
        <v>78</v>
      </c>
      <c r="X144">
        <v>54</v>
      </c>
      <c r="Y144">
        <v>11</v>
      </c>
      <c r="Z144">
        <v>11</v>
      </c>
      <c r="AA144">
        <v>10</v>
      </c>
      <c r="AB144">
        <v>6</v>
      </c>
      <c r="AC144">
        <v>2</v>
      </c>
      <c r="AD144">
        <v>0</v>
      </c>
      <c r="AE144">
        <v>0</v>
      </c>
      <c r="AF144">
        <v>54</v>
      </c>
      <c r="AG144">
        <v>0</v>
      </c>
      <c r="AH144">
        <v>0</v>
      </c>
      <c r="AI144">
        <v>0</v>
      </c>
      <c r="AJ144">
        <v>19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0.88</v>
      </c>
      <c r="AR144">
        <v>7.2999999999999995E-2</v>
      </c>
      <c r="AS144">
        <v>0.1</v>
      </c>
      <c r="AT144" s="2">
        <v>1E-4</v>
      </c>
      <c r="AU144">
        <v>0.8</v>
      </c>
    </row>
    <row r="145" spans="1:47" x14ac:dyDescent="0.2">
      <c r="A145" t="s">
        <v>772</v>
      </c>
      <c r="B145" s="6" t="s">
        <v>725</v>
      </c>
      <c r="C145">
        <v>147</v>
      </c>
      <c r="D145" t="s">
        <v>273</v>
      </c>
      <c r="E145" t="s">
        <v>158</v>
      </c>
      <c r="F145" t="s">
        <v>50</v>
      </c>
      <c r="G145" t="s">
        <v>409</v>
      </c>
      <c r="H145" t="s">
        <v>78</v>
      </c>
      <c r="I145" t="s">
        <v>57</v>
      </c>
      <c r="K145">
        <v>4</v>
      </c>
      <c r="L145">
        <v>5.2</v>
      </c>
      <c r="M145">
        <v>6</v>
      </c>
      <c r="N145">
        <v>2</v>
      </c>
      <c r="O145">
        <v>2</v>
      </c>
      <c r="P145">
        <v>1</v>
      </c>
      <c r="Q145">
        <v>4</v>
      </c>
      <c r="R145">
        <v>0</v>
      </c>
      <c r="S145">
        <v>0</v>
      </c>
      <c r="T145">
        <v>5.04</v>
      </c>
      <c r="U145">
        <v>4.1399999999999997</v>
      </c>
      <c r="V145">
        <v>22</v>
      </c>
      <c r="W145">
        <v>79</v>
      </c>
      <c r="X145">
        <v>55</v>
      </c>
      <c r="Y145">
        <v>12</v>
      </c>
      <c r="Z145">
        <v>7</v>
      </c>
      <c r="AA145">
        <v>7</v>
      </c>
      <c r="AB145">
        <v>10</v>
      </c>
      <c r="AC145">
        <v>5</v>
      </c>
      <c r="AD145">
        <v>2</v>
      </c>
      <c r="AE145">
        <v>0</v>
      </c>
      <c r="AF145">
        <v>52</v>
      </c>
      <c r="AG145">
        <v>0</v>
      </c>
      <c r="AH145">
        <v>0</v>
      </c>
      <c r="AI145">
        <v>0</v>
      </c>
      <c r="AJ145">
        <v>21</v>
      </c>
      <c r="AK145">
        <v>2</v>
      </c>
      <c r="AL145">
        <v>0</v>
      </c>
      <c r="AM145">
        <v>0</v>
      </c>
      <c r="AN145">
        <v>2</v>
      </c>
      <c r="AO145">
        <v>0</v>
      </c>
      <c r="AP145">
        <v>0</v>
      </c>
      <c r="AQ145">
        <v>1.24</v>
      </c>
      <c r="AR145">
        <v>5.3999999999999999E-2</v>
      </c>
      <c r="AS145">
        <v>0.11</v>
      </c>
      <c r="AT145" s="2">
        <v>0</v>
      </c>
      <c r="AU145">
        <v>1.02</v>
      </c>
    </row>
    <row r="146" spans="1:47" x14ac:dyDescent="0.2">
      <c r="A146" t="s">
        <v>772</v>
      </c>
      <c r="B146" s="6" t="s">
        <v>725</v>
      </c>
      <c r="C146">
        <v>152</v>
      </c>
      <c r="D146" t="s">
        <v>332</v>
      </c>
      <c r="E146" t="s">
        <v>157</v>
      </c>
      <c r="F146" t="s">
        <v>64</v>
      </c>
      <c r="G146" t="s">
        <v>411</v>
      </c>
      <c r="H146" t="s">
        <v>199</v>
      </c>
      <c r="I146" t="s">
        <v>57</v>
      </c>
      <c r="K146">
        <v>5</v>
      </c>
      <c r="L146">
        <v>5.0999999999999996</v>
      </c>
      <c r="M146">
        <v>7</v>
      </c>
      <c r="N146">
        <v>2</v>
      </c>
      <c r="O146">
        <v>2</v>
      </c>
      <c r="P146">
        <v>0</v>
      </c>
      <c r="Q146">
        <v>5</v>
      </c>
      <c r="R146">
        <v>1</v>
      </c>
      <c r="S146">
        <v>0</v>
      </c>
      <c r="T146">
        <v>4.9800000000000004</v>
      </c>
      <c r="U146">
        <v>4.12</v>
      </c>
      <c r="V146">
        <v>22</v>
      </c>
      <c r="W146">
        <v>83</v>
      </c>
      <c r="X146">
        <v>57</v>
      </c>
      <c r="Y146">
        <v>15</v>
      </c>
      <c r="Z146">
        <v>11</v>
      </c>
      <c r="AA146">
        <v>6</v>
      </c>
      <c r="AB146">
        <v>11</v>
      </c>
      <c r="AC146">
        <v>4</v>
      </c>
      <c r="AD146">
        <v>3</v>
      </c>
      <c r="AE146">
        <v>0</v>
      </c>
      <c r="AF146">
        <v>51</v>
      </c>
      <c r="AG146">
        <v>0</v>
      </c>
      <c r="AH146">
        <v>0</v>
      </c>
      <c r="AI146">
        <v>0</v>
      </c>
      <c r="AJ146">
        <v>22</v>
      </c>
      <c r="AK146">
        <v>3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1.22</v>
      </c>
      <c r="AR146">
        <v>6.2E-2</v>
      </c>
      <c r="AS146">
        <v>0.1</v>
      </c>
      <c r="AT146" s="2">
        <v>0</v>
      </c>
      <c r="AU146">
        <v>0.8</v>
      </c>
    </row>
    <row r="147" spans="1:47" x14ac:dyDescent="0.2">
      <c r="A147" t="s">
        <v>772</v>
      </c>
      <c r="B147" s="6" t="s">
        <v>725</v>
      </c>
      <c r="C147">
        <v>157</v>
      </c>
      <c r="D147" t="s">
        <v>494</v>
      </c>
      <c r="E147" t="s">
        <v>158</v>
      </c>
      <c r="F147" t="s">
        <v>77</v>
      </c>
      <c r="G147" t="s">
        <v>409</v>
      </c>
      <c r="H147" t="s">
        <v>478</v>
      </c>
      <c r="I147" t="s">
        <v>74</v>
      </c>
      <c r="K147">
        <v>5</v>
      </c>
      <c r="L147">
        <v>3.2</v>
      </c>
      <c r="M147">
        <v>8</v>
      </c>
      <c r="N147">
        <v>4</v>
      </c>
      <c r="O147">
        <v>4</v>
      </c>
      <c r="P147">
        <v>0</v>
      </c>
      <c r="Q147">
        <v>3</v>
      </c>
      <c r="R147">
        <v>1</v>
      </c>
      <c r="S147">
        <v>0</v>
      </c>
      <c r="T147">
        <v>5.1100000000000003</v>
      </c>
      <c r="U147">
        <v>4.1500000000000004</v>
      </c>
      <c r="V147">
        <v>19</v>
      </c>
      <c r="W147">
        <v>76</v>
      </c>
      <c r="X147">
        <v>52</v>
      </c>
      <c r="Y147">
        <v>13</v>
      </c>
      <c r="Z147">
        <v>7</v>
      </c>
      <c r="AA147">
        <v>4</v>
      </c>
      <c r="AB147">
        <v>12</v>
      </c>
      <c r="AC147">
        <v>7</v>
      </c>
      <c r="AD147">
        <v>0</v>
      </c>
      <c r="AE147">
        <v>0</v>
      </c>
      <c r="AF147">
        <v>32</v>
      </c>
      <c r="AG147">
        <v>0</v>
      </c>
      <c r="AH147">
        <v>0</v>
      </c>
      <c r="AI147">
        <v>0</v>
      </c>
      <c r="AJ147">
        <v>19</v>
      </c>
      <c r="AK147">
        <v>2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1.07</v>
      </c>
      <c r="AR147">
        <v>-0.24</v>
      </c>
      <c r="AS147">
        <v>0.08</v>
      </c>
      <c r="AT147" s="2">
        <v>-1E-4</v>
      </c>
      <c r="AU147">
        <v>-2.2999999999999998</v>
      </c>
    </row>
    <row r="148" spans="1:47" x14ac:dyDescent="0.2">
      <c r="A148" t="s">
        <v>772</v>
      </c>
      <c r="B148" s="6" t="s">
        <v>725</v>
      </c>
      <c r="C148">
        <v>162</v>
      </c>
      <c r="D148" t="s">
        <v>214</v>
      </c>
      <c r="E148" t="s">
        <v>158</v>
      </c>
      <c r="F148" t="s">
        <v>59</v>
      </c>
      <c r="G148" t="s">
        <v>409</v>
      </c>
      <c r="H148" t="s">
        <v>70</v>
      </c>
      <c r="I148" t="s">
        <v>57</v>
      </c>
      <c r="J148" t="s">
        <v>769</v>
      </c>
      <c r="K148">
        <v>4</v>
      </c>
      <c r="L148">
        <v>5.0999999999999996</v>
      </c>
      <c r="M148">
        <v>4</v>
      </c>
      <c r="N148">
        <v>1</v>
      </c>
      <c r="O148">
        <v>1</v>
      </c>
      <c r="P148">
        <v>0</v>
      </c>
      <c r="Q148">
        <v>6</v>
      </c>
      <c r="R148">
        <v>1</v>
      </c>
      <c r="S148">
        <v>0</v>
      </c>
      <c r="T148">
        <v>4.9800000000000004</v>
      </c>
      <c r="U148">
        <v>4.12</v>
      </c>
      <c r="V148">
        <v>20</v>
      </c>
      <c r="W148">
        <v>73</v>
      </c>
      <c r="X148">
        <v>52</v>
      </c>
      <c r="Y148">
        <v>18</v>
      </c>
      <c r="Z148">
        <v>9</v>
      </c>
      <c r="AA148">
        <v>4</v>
      </c>
      <c r="AB148">
        <v>10</v>
      </c>
      <c r="AC148">
        <v>5</v>
      </c>
      <c r="AD148">
        <v>2</v>
      </c>
      <c r="AE148">
        <v>0</v>
      </c>
      <c r="AF148">
        <v>62</v>
      </c>
      <c r="AG148">
        <v>0</v>
      </c>
      <c r="AH148">
        <v>0</v>
      </c>
      <c r="AI148">
        <v>0</v>
      </c>
      <c r="AJ148">
        <v>20</v>
      </c>
      <c r="AK148">
        <v>2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0.92</v>
      </c>
      <c r="AR148">
        <v>0.16900000000000001</v>
      </c>
      <c r="AS148">
        <v>0.11</v>
      </c>
      <c r="AT148" s="2">
        <v>1E-4</v>
      </c>
      <c r="AU148">
        <v>1.79</v>
      </c>
    </row>
    <row r="149" spans="1:47" x14ac:dyDescent="0.2">
      <c r="A149" t="s">
        <v>773</v>
      </c>
      <c r="H149" t="s">
        <v>770</v>
      </c>
      <c r="J149" t="s">
        <v>771</v>
      </c>
      <c r="K149">
        <v>4.7</v>
      </c>
      <c r="L149">
        <v>141</v>
      </c>
      <c r="M149">
        <v>166</v>
      </c>
      <c r="N149">
        <v>80</v>
      </c>
      <c r="O149">
        <v>78</v>
      </c>
      <c r="P149">
        <v>14</v>
      </c>
      <c r="Q149">
        <v>109</v>
      </c>
      <c r="R149">
        <v>23</v>
      </c>
      <c r="S149">
        <v>4</v>
      </c>
      <c r="T149">
        <v>4.9800000000000004</v>
      </c>
      <c r="U149">
        <v>4.12</v>
      </c>
      <c r="V149">
        <v>585</v>
      </c>
      <c r="W149">
        <v>2088</v>
      </c>
      <c r="X149" s="3">
        <v>0.68</v>
      </c>
      <c r="Y149" s="3">
        <v>0.19</v>
      </c>
      <c r="Z149" s="3">
        <v>0.08</v>
      </c>
      <c r="AA149">
        <v>0.71</v>
      </c>
      <c r="AC149" s="3">
        <v>0.28999999999999998</v>
      </c>
      <c r="AD149" s="3">
        <v>7.0000000000000007E-2</v>
      </c>
      <c r="AE149">
        <v>0</v>
      </c>
      <c r="AF149">
        <v>48</v>
      </c>
      <c r="AG149">
        <v>1</v>
      </c>
      <c r="AH149">
        <v>1</v>
      </c>
      <c r="AI149">
        <v>0</v>
      </c>
      <c r="AJ149">
        <v>564</v>
      </c>
      <c r="AK149">
        <v>41</v>
      </c>
      <c r="AL149">
        <v>1</v>
      </c>
      <c r="AM149">
        <v>0</v>
      </c>
      <c r="AN149">
        <v>18</v>
      </c>
      <c r="AO149">
        <v>3</v>
      </c>
      <c r="AP149">
        <v>3</v>
      </c>
      <c r="AQ149">
        <v>0.9</v>
      </c>
      <c r="AR149">
        <v>-0.38300000000000001</v>
      </c>
      <c r="AS149">
        <v>0.94</v>
      </c>
      <c r="AT149" s="2">
        <v>-3.8999999999999998E-3</v>
      </c>
      <c r="AU149">
        <v>-3.4</v>
      </c>
    </row>
  </sheetData>
  <hyperlinks>
    <hyperlink ref="E1" r:id="rId1" xr:uid="{C51F3CB7-33E8-BA49-B886-007D73C41A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25BED-DE26-464E-8283-78D22CD57CE3}">
  <dimension ref="A1:AU149"/>
  <sheetViews>
    <sheetView workbookViewId="0">
      <selection activeCell="A2" sqref="A2:AU149"/>
    </sheetView>
  </sheetViews>
  <sheetFormatPr baseColWidth="10" defaultRowHeight="16" x14ac:dyDescent="0.2"/>
  <cols>
    <col min="1" max="1" width="13.6640625" bestFit="1" customWidth="1"/>
    <col min="2" max="2" width="9.83203125" bestFit="1" customWidth="1"/>
    <col min="3" max="4" width="7.1640625" bestFit="1" customWidth="1"/>
    <col min="5" max="5" width="11" bestFit="1" customWidth="1"/>
    <col min="6" max="6" width="5.33203125" bestFit="1" customWidth="1"/>
    <col min="7" max="7" width="11.33203125" bestFit="1" customWidth="1"/>
    <col min="8" max="8" width="6.6640625" bestFit="1" customWidth="1"/>
    <col min="9" max="9" width="5.5" bestFit="1" customWidth="1"/>
    <col min="10" max="10" width="8.6640625" bestFit="1" customWidth="1"/>
    <col min="11" max="11" width="11.1640625" bestFit="1" customWidth="1"/>
    <col min="12" max="12" width="6.1640625" bestFit="1" customWidth="1"/>
    <col min="13" max="13" width="4.1640625" bestFit="1" customWidth="1"/>
    <col min="14" max="14" width="3.1640625" bestFit="1" customWidth="1"/>
    <col min="15" max="15" width="3.33203125" bestFit="1" customWidth="1"/>
    <col min="16" max="16" width="3.5" bestFit="1" customWidth="1"/>
    <col min="17" max="17" width="4.1640625" bestFit="1" customWidth="1"/>
    <col min="18" max="18" width="3.5" bestFit="1" customWidth="1"/>
    <col min="19" max="19" width="4.5" bestFit="1" customWidth="1"/>
    <col min="20" max="21" width="5.1640625" bestFit="1" customWidth="1"/>
    <col min="22" max="22" width="4.1640625" bestFit="1" customWidth="1"/>
    <col min="23" max="23" width="5.1640625" bestFit="1" customWidth="1"/>
    <col min="24" max="26" width="4.6640625" bestFit="1" customWidth="1"/>
    <col min="27" max="27" width="5.1640625" bestFit="1" customWidth="1"/>
    <col min="28" max="28" width="3.33203125" bestFit="1" customWidth="1"/>
    <col min="29" max="29" width="4.6640625" bestFit="1" customWidth="1"/>
    <col min="30" max="30" width="3.6640625" bestFit="1" customWidth="1"/>
    <col min="31" max="32" width="4.33203125" bestFit="1" customWidth="1"/>
    <col min="33" max="33" width="3.33203125" bestFit="1" customWidth="1"/>
    <col min="34" max="34" width="3.1640625" bestFit="1" customWidth="1"/>
    <col min="35" max="35" width="3.5" bestFit="1" customWidth="1"/>
    <col min="36" max="36" width="4.1640625" bestFit="1" customWidth="1"/>
    <col min="37" max="38" width="3.33203125" bestFit="1" customWidth="1"/>
    <col min="39" max="39" width="4" bestFit="1" customWidth="1"/>
    <col min="40" max="40" width="4.6640625" bestFit="1" customWidth="1"/>
    <col min="41" max="41" width="3.1640625" bestFit="1" customWidth="1"/>
    <col min="42" max="42" width="4.6640625" bestFit="1" customWidth="1"/>
    <col min="43" max="43" width="5.1640625" bestFit="1" customWidth="1"/>
    <col min="44" max="44" width="6.83203125" bestFit="1" customWidth="1"/>
    <col min="45" max="45" width="5.1640625" bestFit="1" customWidth="1"/>
    <col min="46" max="46" width="6.83203125" bestFit="1" customWidth="1"/>
    <col min="47" max="47" width="6.1640625" bestFit="1" customWidth="1"/>
  </cols>
  <sheetData>
    <row r="1" spans="1:47" x14ac:dyDescent="0.2">
      <c r="A1" t="s">
        <v>159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778</v>
      </c>
      <c r="B2" t="s">
        <v>779</v>
      </c>
      <c r="C2">
        <v>3</v>
      </c>
      <c r="D2" t="s">
        <v>685</v>
      </c>
      <c r="E2" t="s">
        <v>157</v>
      </c>
      <c r="F2" t="s">
        <v>59</v>
      </c>
      <c r="G2" t="s">
        <v>409</v>
      </c>
      <c r="H2" t="s">
        <v>550</v>
      </c>
      <c r="I2" t="s">
        <v>57</v>
      </c>
      <c r="J2" t="s">
        <v>61</v>
      </c>
      <c r="K2">
        <v>99</v>
      </c>
      <c r="L2">
        <v>5.0999999999999996</v>
      </c>
      <c r="M2">
        <v>2</v>
      </c>
      <c r="N2">
        <v>1</v>
      </c>
      <c r="O2">
        <v>1</v>
      </c>
      <c r="P2">
        <v>3</v>
      </c>
      <c r="Q2">
        <v>7</v>
      </c>
      <c r="R2">
        <v>1</v>
      </c>
      <c r="S2">
        <v>1</v>
      </c>
      <c r="T2">
        <v>1.69</v>
      </c>
      <c r="U2">
        <v>5.21</v>
      </c>
      <c r="V2">
        <v>21</v>
      </c>
      <c r="W2">
        <v>94</v>
      </c>
      <c r="X2">
        <v>52</v>
      </c>
      <c r="Y2">
        <v>9</v>
      </c>
      <c r="Z2">
        <v>15</v>
      </c>
      <c r="AA2">
        <v>6</v>
      </c>
      <c r="AB2">
        <v>4</v>
      </c>
      <c r="AC2">
        <v>0</v>
      </c>
      <c r="AD2">
        <v>1</v>
      </c>
      <c r="AE2">
        <v>0</v>
      </c>
      <c r="AF2">
        <v>64</v>
      </c>
      <c r="AG2">
        <v>0</v>
      </c>
      <c r="AH2">
        <v>0</v>
      </c>
      <c r="AI2">
        <v>0</v>
      </c>
      <c r="AJ2">
        <v>17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0.51</v>
      </c>
      <c r="AR2">
        <v>0.106</v>
      </c>
      <c r="AS2">
        <v>0.56000000000000005</v>
      </c>
      <c r="AT2" s="2">
        <v>6.9999999999999999E-4</v>
      </c>
      <c r="AU2">
        <v>1.41</v>
      </c>
    </row>
    <row r="3" spans="1:47" x14ac:dyDescent="0.2">
      <c r="A3" t="s">
        <v>778</v>
      </c>
      <c r="B3" t="s">
        <v>779</v>
      </c>
      <c r="C3">
        <v>7</v>
      </c>
      <c r="D3" t="s">
        <v>415</v>
      </c>
      <c r="E3" t="s">
        <v>157</v>
      </c>
      <c r="F3" t="s">
        <v>117</v>
      </c>
      <c r="G3" t="s">
        <v>410</v>
      </c>
      <c r="H3" t="s">
        <v>466</v>
      </c>
      <c r="I3" t="s">
        <v>57</v>
      </c>
      <c r="J3" t="s">
        <v>523</v>
      </c>
      <c r="K3">
        <v>5</v>
      </c>
      <c r="L3">
        <v>6</v>
      </c>
      <c r="M3">
        <v>3</v>
      </c>
      <c r="N3">
        <v>0</v>
      </c>
      <c r="O3">
        <v>0</v>
      </c>
      <c r="P3">
        <v>3</v>
      </c>
      <c r="Q3">
        <v>9</v>
      </c>
      <c r="R3">
        <v>0</v>
      </c>
      <c r="S3">
        <v>0</v>
      </c>
      <c r="T3">
        <v>0.79</v>
      </c>
      <c r="U3">
        <v>3.32</v>
      </c>
      <c r="V3">
        <v>23</v>
      </c>
      <c r="W3">
        <v>103</v>
      </c>
      <c r="X3">
        <v>66</v>
      </c>
      <c r="Y3">
        <v>15</v>
      </c>
      <c r="Z3">
        <v>18</v>
      </c>
      <c r="AA3">
        <v>3</v>
      </c>
      <c r="AB3">
        <v>8</v>
      </c>
      <c r="AC3">
        <v>3</v>
      </c>
      <c r="AD3">
        <v>2</v>
      </c>
      <c r="AE3">
        <v>0</v>
      </c>
      <c r="AF3">
        <v>72</v>
      </c>
      <c r="AG3">
        <v>0</v>
      </c>
      <c r="AH3">
        <v>0</v>
      </c>
      <c r="AI3">
        <v>0</v>
      </c>
      <c r="AJ3">
        <v>20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0.32</v>
      </c>
      <c r="AS3">
        <v>0.95</v>
      </c>
      <c r="AT3" s="2">
        <v>1.8E-3</v>
      </c>
      <c r="AU3">
        <v>2.89</v>
      </c>
    </row>
    <row r="4" spans="1:47" x14ac:dyDescent="0.2">
      <c r="A4" t="s">
        <v>778</v>
      </c>
      <c r="B4" t="s">
        <v>779</v>
      </c>
      <c r="C4">
        <v>12</v>
      </c>
      <c r="D4" t="s">
        <v>418</v>
      </c>
      <c r="E4" t="s">
        <v>158</v>
      </c>
      <c r="F4" t="s">
        <v>135</v>
      </c>
      <c r="G4" t="s">
        <v>411</v>
      </c>
      <c r="H4" t="s">
        <v>233</v>
      </c>
      <c r="I4" t="s">
        <v>66</v>
      </c>
      <c r="J4" t="s">
        <v>598</v>
      </c>
      <c r="K4">
        <v>5</v>
      </c>
      <c r="L4">
        <v>7</v>
      </c>
      <c r="M4">
        <v>3</v>
      </c>
      <c r="N4">
        <v>2</v>
      </c>
      <c r="O4">
        <v>2</v>
      </c>
      <c r="P4">
        <v>3</v>
      </c>
      <c r="Q4">
        <v>7</v>
      </c>
      <c r="R4">
        <v>0</v>
      </c>
      <c r="S4">
        <v>0</v>
      </c>
      <c r="T4">
        <v>1.47</v>
      </c>
      <c r="U4">
        <v>2.98</v>
      </c>
      <c r="V4">
        <v>28</v>
      </c>
      <c r="W4">
        <v>114</v>
      </c>
      <c r="X4">
        <v>70</v>
      </c>
      <c r="Y4">
        <v>14</v>
      </c>
      <c r="Z4">
        <v>16</v>
      </c>
      <c r="AA4">
        <v>9</v>
      </c>
      <c r="AB4">
        <v>9</v>
      </c>
      <c r="AC4">
        <v>2</v>
      </c>
      <c r="AD4">
        <v>2</v>
      </c>
      <c r="AE4">
        <v>0</v>
      </c>
      <c r="AF4">
        <v>67</v>
      </c>
      <c r="AG4">
        <v>0</v>
      </c>
      <c r="AH4">
        <v>0</v>
      </c>
      <c r="AI4">
        <v>0</v>
      </c>
      <c r="AJ4">
        <v>25</v>
      </c>
      <c r="AK4">
        <v>0</v>
      </c>
      <c r="AL4">
        <v>1</v>
      </c>
      <c r="AM4">
        <v>0</v>
      </c>
      <c r="AN4">
        <v>0</v>
      </c>
      <c r="AO4">
        <v>0</v>
      </c>
      <c r="AP4">
        <v>1</v>
      </c>
      <c r="AQ4">
        <v>1.01</v>
      </c>
      <c r="AR4">
        <v>0.17499999999999999</v>
      </c>
      <c r="AS4">
        <v>0.94</v>
      </c>
      <c r="AT4" s="2">
        <v>1E-3</v>
      </c>
      <c r="AU4">
        <v>1.88</v>
      </c>
    </row>
    <row r="5" spans="1:47" x14ac:dyDescent="0.2">
      <c r="A5" t="s">
        <v>778</v>
      </c>
      <c r="B5" t="s">
        <v>779</v>
      </c>
      <c r="C5">
        <v>17</v>
      </c>
      <c r="D5" t="s">
        <v>63</v>
      </c>
      <c r="E5" t="s">
        <v>157</v>
      </c>
      <c r="F5" t="s">
        <v>77</v>
      </c>
      <c r="G5" t="s">
        <v>409</v>
      </c>
      <c r="H5" t="s">
        <v>210</v>
      </c>
      <c r="I5" t="s">
        <v>52</v>
      </c>
      <c r="K5">
        <v>4</v>
      </c>
      <c r="L5">
        <v>4.2</v>
      </c>
      <c r="M5">
        <v>3</v>
      </c>
      <c r="N5">
        <v>3</v>
      </c>
      <c r="O5">
        <v>3</v>
      </c>
      <c r="P5">
        <v>4</v>
      </c>
      <c r="Q5">
        <v>3</v>
      </c>
      <c r="R5">
        <v>0</v>
      </c>
      <c r="S5">
        <v>0</v>
      </c>
      <c r="T5">
        <v>2.35</v>
      </c>
      <c r="U5">
        <v>3.28</v>
      </c>
      <c r="V5">
        <v>21</v>
      </c>
      <c r="W5">
        <v>101</v>
      </c>
      <c r="X5">
        <v>53</v>
      </c>
      <c r="Y5">
        <v>17</v>
      </c>
      <c r="Z5">
        <v>4</v>
      </c>
      <c r="AA5">
        <v>8</v>
      </c>
      <c r="AB5">
        <v>6</v>
      </c>
      <c r="AC5">
        <v>2</v>
      </c>
      <c r="AD5">
        <v>0</v>
      </c>
      <c r="AE5">
        <v>0</v>
      </c>
      <c r="AF5">
        <v>45</v>
      </c>
      <c r="AG5">
        <v>0</v>
      </c>
      <c r="AH5">
        <v>0</v>
      </c>
      <c r="AI5">
        <v>0</v>
      </c>
      <c r="AJ5">
        <v>17</v>
      </c>
      <c r="AK5">
        <v>2</v>
      </c>
      <c r="AL5">
        <v>0</v>
      </c>
      <c r="AM5">
        <v>1</v>
      </c>
      <c r="AN5">
        <v>0</v>
      </c>
      <c r="AO5">
        <v>0</v>
      </c>
      <c r="AP5">
        <v>0</v>
      </c>
      <c r="AQ5">
        <v>1.07</v>
      </c>
      <c r="AR5">
        <v>-4.2000000000000003E-2</v>
      </c>
      <c r="AS5">
        <v>1.1100000000000001</v>
      </c>
      <c r="AT5" s="2">
        <v>-2.9999999999999997E-4</v>
      </c>
      <c r="AU5">
        <v>0.1</v>
      </c>
    </row>
    <row r="6" spans="1:47" x14ac:dyDescent="0.2">
      <c r="A6" t="s">
        <v>778</v>
      </c>
      <c r="B6" t="s">
        <v>779</v>
      </c>
      <c r="C6">
        <v>22</v>
      </c>
      <c r="D6" t="s">
        <v>349</v>
      </c>
      <c r="E6" t="s">
        <v>157</v>
      </c>
      <c r="F6" t="s">
        <v>565</v>
      </c>
      <c r="G6" t="s">
        <v>570</v>
      </c>
      <c r="H6" t="s">
        <v>233</v>
      </c>
      <c r="I6" t="s">
        <v>66</v>
      </c>
      <c r="J6" t="s">
        <v>599</v>
      </c>
      <c r="K6">
        <v>5</v>
      </c>
      <c r="L6">
        <v>7</v>
      </c>
      <c r="M6">
        <v>3</v>
      </c>
      <c r="N6">
        <v>2</v>
      </c>
      <c r="O6">
        <v>2</v>
      </c>
      <c r="P6">
        <v>2</v>
      </c>
      <c r="Q6">
        <v>8</v>
      </c>
      <c r="R6">
        <v>0</v>
      </c>
      <c r="S6">
        <v>0</v>
      </c>
      <c r="T6">
        <v>2.4</v>
      </c>
      <c r="U6">
        <v>2.91</v>
      </c>
      <c r="V6">
        <v>24</v>
      </c>
      <c r="W6">
        <v>102</v>
      </c>
      <c r="X6">
        <v>67</v>
      </c>
      <c r="Y6">
        <v>17</v>
      </c>
      <c r="Z6">
        <v>13</v>
      </c>
      <c r="AA6">
        <v>7</v>
      </c>
      <c r="AB6">
        <v>7</v>
      </c>
      <c r="AC6">
        <v>2</v>
      </c>
      <c r="AD6">
        <v>2</v>
      </c>
      <c r="AE6">
        <v>0</v>
      </c>
      <c r="AF6">
        <v>69</v>
      </c>
      <c r="AG6">
        <v>0</v>
      </c>
      <c r="AH6">
        <v>0</v>
      </c>
      <c r="AI6">
        <v>0</v>
      </c>
      <c r="AJ6">
        <v>22</v>
      </c>
      <c r="AK6">
        <v>0</v>
      </c>
      <c r="AL6">
        <v>0</v>
      </c>
      <c r="AM6">
        <v>0</v>
      </c>
      <c r="AN6">
        <v>2</v>
      </c>
      <c r="AO6">
        <v>0</v>
      </c>
      <c r="AP6">
        <v>0</v>
      </c>
      <c r="AQ6">
        <v>0.75</v>
      </c>
      <c r="AR6">
        <v>3.3000000000000002E-2</v>
      </c>
      <c r="AS6">
        <v>0.65</v>
      </c>
      <c r="AT6" s="2">
        <v>2.0000000000000001E-4</v>
      </c>
      <c r="AU6">
        <v>1.44</v>
      </c>
    </row>
    <row r="7" spans="1:47" x14ac:dyDescent="0.2">
      <c r="A7" t="s">
        <v>778</v>
      </c>
      <c r="B7" t="s">
        <v>779</v>
      </c>
      <c r="C7">
        <v>26</v>
      </c>
      <c r="D7" t="s">
        <v>476</v>
      </c>
      <c r="E7" t="s">
        <v>158</v>
      </c>
      <c r="F7" t="s">
        <v>50</v>
      </c>
      <c r="G7" t="s">
        <v>409</v>
      </c>
      <c r="H7" t="s">
        <v>550</v>
      </c>
      <c r="I7" t="s">
        <v>85</v>
      </c>
      <c r="J7" t="s">
        <v>438</v>
      </c>
      <c r="K7">
        <v>4</v>
      </c>
      <c r="L7">
        <v>7.2</v>
      </c>
      <c r="M7">
        <v>4</v>
      </c>
      <c r="N7">
        <v>0</v>
      </c>
      <c r="O7">
        <v>0</v>
      </c>
      <c r="P7">
        <v>1</v>
      </c>
      <c r="Q7">
        <v>9</v>
      </c>
      <c r="R7">
        <v>0</v>
      </c>
      <c r="S7">
        <v>0</v>
      </c>
      <c r="T7">
        <v>1.91</v>
      </c>
      <c r="U7">
        <v>2.56</v>
      </c>
      <c r="V7">
        <v>27</v>
      </c>
      <c r="W7">
        <v>106</v>
      </c>
      <c r="X7">
        <v>74</v>
      </c>
      <c r="Y7">
        <v>22</v>
      </c>
      <c r="Z7">
        <v>14</v>
      </c>
      <c r="AA7">
        <v>12</v>
      </c>
      <c r="AB7">
        <v>5</v>
      </c>
      <c r="AC7">
        <v>1</v>
      </c>
      <c r="AD7">
        <v>0</v>
      </c>
      <c r="AE7">
        <v>0</v>
      </c>
      <c r="AF7">
        <v>79</v>
      </c>
      <c r="AG7">
        <v>0</v>
      </c>
      <c r="AH7">
        <v>1</v>
      </c>
      <c r="AI7">
        <v>1</v>
      </c>
      <c r="AJ7">
        <v>26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0.45</v>
      </c>
      <c r="AR7">
        <v>0.23599999999999999</v>
      </c>
      <c r="AS7">
        <v>0.51</v>
      </c>
      <c r="AT7" s="2">
        <v>1.6000000000000001E-3</v>
      </c>
      <c r="AU7">
        <v>4.3099999999999996</v>
      </c>
    </row>
    <row r="8" spans="1:47" x14ac:dyDescent="0.2">
      <c r="A8" t="s">
        <v>778</v>
      </c>
      <c r="B8" t="s">
        <v>779</v>
      </c>
      <c r="C8">
        <v>31</v>
      </c>
      <c r="D8" t="s">
        <v>631</v>
      </c>
      <c r="E8" t="s">
        <v>157</v>
      </c>
      <c r="F8" t="s">
        <v>179</v>
      </c>
      <c r="G8" t="s">
        <v>411</v>
      </c>
      <c r="H8" t="s">
        <v>404</v>
      </c>
      <c r="I8" t="s">
        <v>52</v>
      </c>
      <c r="K8">
        <v>4</v>
      </c>
      <c r="L8">
        <v>5</v>
      </c>
      <c r="M8">
        <v>4</v>
      </c>
      <c r="N8">
        <v>1</v>
      </c>
      <c r="O8">
        <v>1</v>
      </c>
      <c r="P8">
        <v>6</v>
      </c>
      <c r="Q8">
        <v>10</v>
      </c>
      <c r="R8">
        <v>1</v>
      </c>
      <c r="S8">
        <v>0</v>
      </c>
      <c r="T8">
        <v>1.9</v>
      </c>
      <c r="U8">
        <v>2.89</v>
      </c>
      <c r="V8">
        <v>25</v>
      </c>
      <c r="W8">
        <v>106</v>
      </c>
      <c r="X8">
        <v>54</v>
      </c>
      <c r="Y8">
        <v>11</v>
      </c>
      <c r="Z8">
        <v>17</v>
      </c>
      <c r="AA8">
        <v>6</v>
      </c>
      <c r="AB8">
        <v>3</v>
      </c>
      <c r="AC8">
        <v>1</v>
      </c>
      <c r="AD8">
        <v>0</v>
      </c>
      <c r="AE8">
        <v>0</v>
      </c>
      <c r="AF8">
        <v>59</v>
      </c>
      <c r="AG8">
        <v>1</v>
      </c>
      <c r="AH8">
        <v>0</v>
      </c>
      <c r="AI8">
        <v>0</v>
      </c>
      <c r="AJ8">
        <v>19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1.45</v>
      </c>
      <c r="AR8">
        <v>0.17299999999999999</v>
      </c>
      <c r="AS8">
        <v>1.47</v>
      </c>
      <c r="AT8" s="2">
        <v>1.1000000000000001E-3</v>
      </c>
      <c r="AU8">
        <v>1.39</v>
      </c>
    </row>
    <row r="9" spans="1:47" x14ac:dyDescent="0.2">
      <c r="A9" t="s">
        <v>778</v>
      </c>
      <c r="B9" t="s">
        <v>779</v>
      </c>
      <c r="C9">
        <v>36</v>
      </c>
      <c r="D9" t="s">
        <v>177</v>
      </c>
      <c r="E9" t="s">
        <v>158</v>
      </c>
      <c r="F9" t="s">
        <v>55</v>
      </c>
      <c r="G9" t="s">
        <v>452</v>
      </c>
      <c r="H9" t="s">
        <v>366</v>
      </c>
      <c r="I9" t="s">
        <v>85</v>
      </c>
      <c r="J9" t="s">
        <v>441</v>
      </c>
      <c r="K9">
        <v>5</v>
      </c>
      <c r="L9">
        <v>7.1</v>
      </c>
      <c r="M9">
        <v>5</v>
      </c>
      <c r="N9">
        <v>1</v>
      </c>
      <c r="O9">
        <v>1</v>
      </c>
      <c r="P9">
        <v>1</v>
      </c>
      <c r="Q9">
        <v>8</v>
      </c>
      <c r="R9">
        <v>0</v>
      </c>
      <c r="S9">
        <v>0</v>
      </c>
      <c r="T9">
        <v>1.8</v>
      </c>
      <c r="U9">
        <v>2.67</v>
      </c>
      <c r="V9">
        <v>28</v>
      </c>
      <c r="W9">
        <v>95</v>
      </c>
      <c r="X9">
        <v>67</v>
      </c>
      <c r="Y9">
        <v>15</v>
      </c>
      <c r="Z9">
        <v>11</v>
      </c>
      <c r="AA9">
        <v>10</v>
      </c>
      <c r="AB9">
        <v>9</v>
      </c>
      <c r="AC9">
        <v>5</v>
      </c>
      <c r="AD9">
        <v>2</v>
      </c>
      <c r="AE9">
        <v>0</v>
      </c>
      <c r="AF9">
        <v>71</v>
      </c>
      <c r="AG9">
        <v>0</v>
      </c>
      <c r="AH9">
        <v>0</v>
      </c>
      <c r="AI9">
        <v>0</v>
      </c>
      <c r="AJ9">
        <v>26</v>
      </c>
      <c r="AK9">
        <v>1</v>
      </c>
      <c r="AL9">
        <v>0</v>
      </c>
      <c r="AM9">
        <v>0</v>
      </c>
      <c r="AN9">
        <v>0</v>
      </c>
      <c r="AO9">
        <v>1</v>
      </c>
      <c r="AP9">
        <v>0</v>
      </c>
      <c r="AQ9">
        <v>0.44</v>
      </c>
      <c r="AR9">
        <v>0.16700000000000001</v>
      </c>
      <c r="AS9">
        <v>0.45</v>
      </c>
      <c r="AT9" s="2">
        <v>1E-3</v>
      </c>
      <c r="AU9">
        <v>2.71</v>
      </c>
    </row>
    <row r="10" spans="1:47" x14ac:dyDescent="0.2">
      <c r="A10" t="s">
        <v>778</v>
      </c>
      <c r="B10" t="s">
        <v>779</v>
      </c>
      <c r="C10">
        <v>41</v>
      </c>
      <c r="D10" t="s">
        <v>79</v>
      </c>
      <c r="E10" t="s">
        <v>157</v>
      </c>
      <c r="F10" t="s">
        <v>102</v>
      </c>
      <c r="G10" t="s">
        <v>410</v>
      </c>
      <c r="H10" t="s">
        <v>393</v>
      </c>
      <c r="I10" t="s">
        <v>52</v>
      </c>
      <c r="J10" t="s">
        <v>443</v>
      </c>
      <c r="K10">
        <v>4</v>
      </c>
      <c r="L10">
        <v>4.0999999999999996</v>
      </c>
      <c r="M10">
        <v>8</v>
      </c>
      <c r="N10">
        <v>4</v>
      </c>
      <c r="O10">
        <v>4</v>
      </c>
      <c r="P10">
        <v>3</v>
      </c>
      <c r="Q10">
        <v>6</v>
      </c>
      <c r="R10">
        <v>1</v>
      </c>
      <c r="S10">
        <v>0</v>
      </c>
      <c r="T10">
        <v>2.3199999999999998</v>
      </c>
      <c r="U10">
        <v>2.89</v>
      </c>
      <c r="V10">
        <v>24</v>
      </c>
      <c r="W10">
        <v>109</v>
      </c>
      <c r="X10">
        <v>69</v>
      </c>
      <c r="Y10">
        <v>17</v>
      </c>
      <c r="Z10">
        <v>12</v>
      </c>
      <c r="AA10">
        <v>8</v>
      </c>
      <c r="AB10">
        <v>7</v>
      </c>
      <c r="AC10">
        <v>5</v>
      </c>
      <c r="AD10">
        <v>0</v>
      </c>
      <c r="AE10">
        <v>0</v>
      </c>
      <c r="AF10">
        <v>34</v>
      </c>
      <c r="AG10">
        <v>0</v>
      </c>
      <c r="AH10">
        <v>0</v>
      </c>
      <c r="AI10">
        <v>0</v>
      </c>
      <c r="AJ10">
        <v>21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1.02</v>
      </c>
      <c r="AR10">
        <v>-0.20699999999999999</v>
      </c>
      <c r="AS10">
        <v>1.28</v>
      </c>
      <c r="AT10" s="2">
        <v>-1.6000000000000001E-3</v>
      </c>
      <c r="AU10">
        <v>-1.87</v>
      </c>
    </row>
    <row r="11" spans="1:47" x14ac:dyDescent="0.2">
      <c r="A11" t="s">
        <v>778</v>
      </c>
      <c r="B11" t="s">
        <v>779</v>
      </c>
      <c r="C11">
        <v>47</v>
      </c>
      <c r="D11" t="s">
        <v>83</v>
      </c>
      <c r="E11" t="s">
        <v>158</v>
      </c>
      <c r="F11" t="s">
        <v>88</v>
      </c>
      <c r="G11" t="s">
        <v>410</v>
      </c>
      <c r="H11" t="s">
        <v>275</v>
      </c>
      <c r="I11" t="s">
        <v>57</v>
      </c>
      <c r="J11" t="s">
        <v>444</v>
      </c>
      <c r="K11">
        <v>5</v>
      </c>
      <c r="L11">
        <v>6</v>
      </c>
      <c r="M11">
        <v>6</v>
      </c>
      <c r="N11">
        <v>2</v>
      </c>
      <c r="O11">
        <v>2</v>
      </c>
      <c r="P11">
        <v>2</v>
      </c>
      <c r="Q11">
        <v>5</v>
      </c>
      <c r="R11">
        <v>0</v>
      </c>
      <c r="S11">
        <v>0</v>
      </c>
      <c r="T11">
        <v>2.39</v>
      </c>
      <c r="U11">
        <v>2.85</v>
      </c>
      <c r="V11">
        <v>26</v>
      </c>
      <c r="W11">
        <v>107</v>
      </c>
      <c r="X11">
        <v>69</v>
      </c>
      <c r="Y11">
        <v>20</v>
      </c>
      <c r="Z11">
        <v>8</v>
      </c>
      <c r="AA11">
        <v>8</v>
      </c>
      <c r="AB11">
        <v>11</v>
      </c>
      <c r="AC11">
        <v>8</v>
      </c>
      <c r="AD11">
        <v>1</v>
      </c>
      <c r="AE11">
        <v>0</v>
      </c>
      <c r="AF11">
        <v>55</v>
      </c>
      <c r="AG11">
        <v>0</v>
      </c>
      <c r="AH11">
        <v>0</v>
      </c>
      <c r="AI11">
        <v>0</v>
      </c>
      <c r="AJ11">
        <v>23</v>
      </c>
      <c r="AK11">
        <v>5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0.5</v>
      </c>
      <c r="AR11">
        <v>0.125</v>
      </c>
      <c r="AS11">
        <v>0.62</v>
      </c>
      <c r="AT11" s="2">
        <v>8.9999999999999998E-4</v>
      </c>
      <c r="AU11">
        <v>1.32</v>
      </c>
    </row>
    <row r="12" spans="1:47" x14ac:dyDescent="0.2">
      <c r="A12" t="s">
        <v>778</v>
      </c>
      <c r="B12" t="s">
        <v>779</v>
      </c>
      <c r="C12">
        <v>53</v>
      </c>
      <c r="D12" t="s">
        <v>87</v>
      </c>
      <c r="E12" t="s">
        <v>158</v>
      </c>
      <c r="F12" t="s">
        <v>50</v>
      </c>
      <c r="G12" t="s">
        <v>409</v>
      </c>
      <c r="H12" t="s">
        <v>310</v>
      </c>
      <c r="I12" t="s">
        <v>85</v>
      </c>
      <c r="J12" t="s">
        <v>447</v>
      </c>
      <c r="K12">
        <v>5</v>
      </c>
      <c r="L12">
        <v>8</v>
      </c>
      <c r="M12">
        <v>3</v>
      </c>
      <c r="N12">
        <v>1</v>
      </c>
      <c r="O12">
        <v>1</v>
      </c>
      <c r="P12">
        <v>5</v>
      </c>
      <c r="Q12">
        <v>9</v>
      </c>
      <c r="R12">
        <v>1</v>
      </c>
      <c r="S12">
        <v>0</v>
      </c>
      <c r="T12">
        <v>2.2400000000000002</v>
      </c>
      <c r="U12">
        <v>3.03</v>
      </c>
      <c r="V12">
        <v>30</v>
      </c>
      <c r="W12">
        <v>113</v>
      </c>
      <c r="X12">
        <v>70</v>
      </c>
      <c r="Y12">
        <v>22</v>
      </c>
      <c r="Z12">
        <v>15</v>
      </c>
      <c r="AA12">
        <v>8</v>
      </c>
      <c r="AB12">
        <v>8</v>
      </c>
      <c r="AC12">
        <v>3</v>
      </c>
      <c r="AD12">
        <v>0</v>
      </c>
      <c r="AE12">
        <v>0</v>
      </c>
      <c r="AF12">
        <v>76</v>
      </c>
      <c r="AG12">
        <v>0</v>
      </c>
      <c r="AH12">
        <v>0</v>
      </c>
      <c r="AI12">
        <v>0</v>
      </c>
      <c r="AJ12">
        <v>25</v>
      </c>
      <c r="AK12">
        <v>0</v>
      </c>
      <c r="AL12">
        <v>0</v>
      </c>
      <c r="AM12">
        <v>1</v>
      </c>
      <c r="AN12">
        <v>1</v>
      </c>
      <c r="AO12">
        <v>0</v>
      </c>
      <c r="AP12">
        <v>0</v>
      </c>
      <c r="AQ12">
        <v>0.84</v>
      </c>
      <c r="AR12">
        <v>0.28499999999999998</v>
      </c>
      <c r="AS12">
        <v>1.27</v>
      </c>
      <c r="AT12" s="2">
        <v>2.5999999999999999E-3</v>
      </c>
      <c r="AU12">
        <v>3.43</v>
      </c>
    </row>
    <row r="13" spans="1:47" x14ac:dyDescent="0.2">
      <c r="A13" t="s">
        <v>778</v>
      </c>
      <c r="B13" t="s">
        <v>779</v>
      </c>
      <c r="C13">
        <v>62</v>
      </c>
      <c r="D13" t="s">
        <v>237</v>
      </c>
      <c r="E13" t="s">
        <v>157</v>
      </c>
      <c r="F13" t="s">
        <v>64</v>
      </c>
      <c r="G13" t="s">
        <v>411</v>
      </c>
      <c r="H13" t="s">
        <v>235</v>
      </c>
      <c r="I13" t="s">
        <v>57</v>
      </c>
      <c r="J13" t="s">
        <v>448</v>
      </c>
      <c r="K13">
        <v>8</v>
      </c>
      <c r="L13">
        <v>5.2</v>
      </c>
      <c r="M13">
        <v>3</v>
      </c>
      <c r="N13">
        <v>1</v>
      </c>
      <c r="O13">
        <v>1</v>
      </c>
      <c r="P13">
        <v>4</v>
      </c>
      <c r="Q13">
        <v>8</v>
      </c>
      <c r="R13">
        <v>1</v>
      </c>
      <c r="S13">
        <v>0</v>
      </c>
      <c r="T13">
        <v>2.19</v>
      </c>
      <c r="U13">
        <v>3.16</v>
      </c>
      <c r="V13">
        <v>22</v>
      </c>
      <c r="W13">
        <v>102</v>
      </c>
      <c r="X13">
        <v>62</v>
      </c>
      <c r="Y13">
        <v>22</v>
      </c>
      <c r="Z13">
        <v>8</v>
      </c>
      <c r="AA13">
        <v>5</v>
      </c>
      <c r="AB13">
        <v>5</v>
      </c>
      <c r="AC13">
        <v>1</v>
      </c>
      <c r="AD13">
        <v>0</v>
      </c>
      <c r="AE13">
        <v>0</v>
      </c>
      <c r="AF13">
        <v>63</v>
      </c>
      <c r="AG13">
        <v>0</v>
      </c>
      <c r="AH13">
        <v>0</v>
      </c>
      <c r="AI13">
        <v>0</v>
      </c>
      <c r="AJ13">
        <v>18</v>
      </c>
      <c r="AK13">
        <v>0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0.72</v>
      </c>
      <c r="AR13">
        <v>0.15</v>
      </c>
      <c r="AS13">
        <v>1.01</v>
      </c>
      <c r="AT13" s="2">
        <v>1.2999999999999999E-3</v>
      </c>
      <c r="AU13">
        <v>1.79</v>
      </c>
    </row>
    <row r="14" spans="1:47" x14ac:dyDescent="0.2">
      <c r="A14" t="s">
        <v>778</v>
      </c>
      <c r="B14" t="s">
        <v>779</v>
      </c>
      <c r="C14">
        <v>67</v>
      </c>
      <c r="D14" t="s">
        <v>239</v>
      </c>
      <c r="E14" t="s">
        <v>158</v>
      </c>
      <c r="F14" t="s">
        <v>59</v>
      </c>
      <c r="G14" t="s">
        <v>409</v>
      </c>
      <c r="H14" t="s">
        <v>774</v>
      </c>
      <c r="I14" t="s">
        <v>66</v>
      </c>
      <c r="J14" t="s">
        <v>449</v>
      </c>
      <c r="K14">
        <v>5</v>
      </c>
      <c r="L14">
        <v>6.2</v>
      </c>
      <c r="M14">
        <v>5</v>
      </c>
      <c r="N14">
        <v>2</v>
      </c>
      <c r="O14">
        <v>2</v>
      </c>
      <c r="P14">
        <v>1</v>
      </c>
      <c r="Q14">
        <v>7</v>
      </c>
      <c r="R14">
        <v>1</v>
      </c>
      <c r="S14">
        <v>0</v>
      </c>
      <c r="T14">
        <v>2.23</v>
      </c>
      <c r="U14">
        <v>3.18</v>
      </c>
      <c r="V14">
        <v>26</v>
      </c>
      <c r="W14">
        <v>108</v>
      </c>
      <c r="X14">
        <v>70</v>
      </c>
      <c r="Y14">
        <v>19</v>
      </c>
      <c r="Z14">
        <v>10</v>
      </c>
      <c r="AA14">
        <v>7</v>
      </c>
      <c r="AB14">
        <v>11</v>
      </c>
      <c r="AC14">
        <v>4</v>
      </c>
      <c r="AD14">
        <v>1</v>
      </c>
      <c r="AE14">
        <v>0</v>
      </c>
      <c r="AF14">
        <v>62</v>
      </c>
      <c r="AG14">
        <v>0</v>
      </c>
      <c r="AH14">
        <v>0</v>
      </c>
      <c r="AI14">
        <v>0</v>
      </c>
      <c r="AJ14">
        <v>25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0.23</v>
      </c>
      <c r="AR14">
        <v>0.1</v>
      </c>
      <c r="AS14">
        <v>0.38</v>
      </c>
      <c r="AT14" s="2">
        <v>1E-3</v>
      </c>
      <c r="AU14">
        <v>1.76</v>
      </c>
    </row>
    <row r="15" spans="1:47" x14ac:dyDescent="0.2">
      <c r="A15" t="s">
        <v>778</v>
      </c>
      <c r="B15" t="s">
        <v>779</v>
      </c>
      <c r="C15">
        <v>72</v>
      </c>
      <c r="D15" t="s">
        <v>241</v>
      </c>
      <c r="E15" t="s">
        <v>157</v>
      </c>
      <c r="F15" t="s">
        <v>80</v>
      </c>
      <c r="G15" t="s">
        <v>409</v>
      </c>
      <c r="H15" t="s">
        <v>152</v>
      </c>
      <c r="I15" t="s">
        <v>57</v>
      </c>
      <c r="J15" t="s">
        <v>604</v>
      </c>
      <c r="K15">
        <v>5</v>
      </c>
      <c r="L15">
        <v>5.2</v>
      </c>
      <c r="M15">
        <v>4</v>
      </c>
      <c r="N15">
        <v>3</v>
      </c>
      <c r="O15">
        <v>3</v>
      </c>
      <c r="P15">
        <v>5</v>
      </c>
      <c r="Q15">
        <v>3</v>
      </c>
      <c r="R15">
        <v>0</v>
      </c>
      <c r="S15">
        <v>0</v>
      </c>
      <c r="T15">
        <v>2.4</v>
      </c>
      <c r="U15">
        <v>3.28</v>
      </c>
      <c r="V15">
        <v>25</v>
      </c>
      <c r="W15">
        <v>100</v>
      </c>
      <c r="X15">
        <v>57</v>
      </c>
      <c r="Y15">
        <v>12</v>
      </c>
      <c r="Z15">
        <v>7</v>
      </c>
      <c r="AA15">
        <v>7</v>
      </c>
      <c r="AB15">
        <v>10</v>
      </c>
      <c r="AC15">
        <v>4</v>
      </c>
      <c r="AD15">
        <v>0</v>
      </c>
      <c r="AE15">
        <v>0</v>
      </c>
      <c r="AF15">
        <v>47</v>
      </c>
      <c r="AG15">
        <v>1</v>
      </c>
      <c r="AH15">
        <v>0</v>
      </c>
      <c r="AI15">
        <v>0</v>
      </c>
      <c r="AJ15">
        <v>20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0.81</v>
      </c>
      <c r="AR15">
        <v>0.13600000000000001</v>
      </c>
      <c r="AS15">
        <v>1.4</v>
      </c>
      <c r="AT15" s="2">
        <v>1.4E-3</v>
      </c>
      <c r="AU15">
        <v>-0.19</v>
      </c>
    </row>
    <row r="16" spans="1:47" x14ac:dyDescent="0.2">
      <c r="A16" t="s">
        <v>778</v>
      </c>
      <c r="B16" t="s">
        <v>779</v>
      </c>
      <c r="C16">
        <v>77</v>
      </c>
      <c r="D16" t="s">
        <v>242</v>
      </c>
      <c r="E16" t="s">
        <v>157</v>
      </c>
      <c r="F16" t="s">
        <v>596</v>
      </c>
      <c r="G16" t="s">
        <v>570</v>
      </c>
      <c r="H16" t="s">
        <v>440</v>
      </c>
      <c r="I16" t="s">
        <v>66</v>
      </c>
      <c r="J16" t="s">
        <v>605</v>
      </c>
      <c r="K16">
        <v>4</v>
      </c>
      <c r="L16">
        <v>7</v>
      </c>
      <c r="M16">
        <v>5</v>
      </c>
      <c r="N16">
        <v>0</v>
      </c>
      <c r="O16">
        <v>0</v>
      </c>
      <c r="P16">
        <v>0</v>
      </c>
      <c r="Q16">
        <v>8</v>
      </c>
      <c r="R16">
        <v>0</v>
      </c>
      <c r="S16">
        <v>0</v>
      </c>
      <c r="T16">
        <v>2.2200000000000002</v>
      </c>
      <c r="U16">
        <v>3.1</v>
      </c>
      <c r="V16">
        <v>25</v>
      </c>
      <c r="W16">
        <v>98</v>
      </c>
      <c r="X16">
        <v>70</v>
      </c>
      <c r="Y16">
        <v>15</v>
      </c>
      <c r="Z16">
        <v>13</v>
      </c>
      <c r="AA16">
        <v>7</v>
      </c>
      <c r="AB16">
        <v>10</v>
      </c>
      <c r="AC16">
        <v>5</v>
      </c>
      <c r="AD16">
        <v>1</v>
      </c>
      <c r="AE16">
        <v>0</v>
      </c>
      <c r="AF16">
        <v>75</v>
      </c>
      <c r="AG16">
        <v>0</v>
      </c>
      <c r="AH16">
        <v>0</v>
      </c>
      <c r="AI16">
        <v>0</v>
      </c>
      <c r="AJ16">
        <v>25</v>
      </c>
      <c r="AK16">
        <v>3</v>
      </c>
      <c r="AL16">
        <v>0</v>
      </c>
      <c r="AM16">
        <v>0</v>
      </c>
      <c r="AN16">
        <v>1</v>
      </c>
      <c r="AO16">
        <v>0</v>
      </c>
      <c r="AP16">
        <v>0</v>
      </c>
      <c r="AQ16">
        <v>1.07</v>
      </c>
      <c r="AR16">
        <v>0.38300000000000001</v>
      </c>
      <c r="AS16">
        <v>1.21</v>
      </c>
      <c r="AT16" s="2">
        <v>2.5999999999999999E-3</v>
      </c>
      <c r="AU16">
        <v>3.4</v>
      </c>
    </row>
    <row r="17" spans="1:47" x14ac:dyDescent="0.2">
      <c r="A17" t="s">
        <v>778</v>
      </c>
      <c r="B17" t="s">
        <v>779</v>
      </c>
      <c r="C17">
        <v>82</v>
      </c>
      <c r="D17" t="s">
        <v>435</v>
      </c>
      <c r="E17" t="s">
        <v>158</v>
      </c>
      <c r="F17" t="s">
        <v>80</v>
      </c>
      <c r="G17" t="s">
        <v>409</v>
      </c>
      <c r="H17" t="s">
        <v>100</v>
      </c>
      <c r="I17" t="s">
        <v>57</v>
      </c>
      <c r="K17">
        <v>4</v>
      </c>
      <c r="L17">
        <v>5.2</v>
      </c>
      <c r="M17">
        <v>8</v>
      </c>
      <c r="N17">
        <v>3</v>
      </c>
      <c r="O17">
        <v>3</v>
      </c>
      <c r="P17">
        <v>1</v>
      </c>
      <c r="Q17">
        <v>6</v>
      </c>
      <c r="R17">
        <v>2</v>
      </c>
      <c r="S17">
        <v>0</v>
      </c>
      <c r="T17">
        <v>2.36</v>
      </c>
      <c r="U17">
        <v>3.28</v>
      </c>
      <c r="V17">
        <v>25</v>
      </c>
      <c r="W17">
        <v>99</v>
      </c>
      <c r="X17">
        <v>64</v>
      </c>
      <c r="Y17">
        <v>17</v>
      </c>
      <c r="Z17">
        <v>9</v>
      </c>
      <c r="AA17">
        <v>9</v>
      </c>
      <c r="AB17">
        <v>9</v>
      </c>
      <c r="AC17">
        <v>7</v>
      </c>
      <c r="AD17">
        <v>1</v>
      </c>
      <c r="AE17">
        <v>0</v>
      </c>
      <c r="AF17">
        <v>46</v>
      </c>
      <c r="AG17">
        <v>0</v>
      </c>
      <c r="AH17">
        <v>0</v>
      </c>
      <c r="AI17">
        <v>0</v>
      </c>
      <c r="AJ17">
        <v>24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1.1200000000000001</v>
      </c>
      <c r="AR17">
        <v>-7.3999999999999996E-2</v>
      </c>
      <c r="AS17">
        <v>1.73</v>
      </c>
      <c r="AT17" s="2">
        <v>-6.9999999999999999E-4</v>
      </c>
      <c r="AU17">
        <v>-0.14000000000000001</v>
      </c>
    </row>
    <row r="18" spans="1:47" x14ac:dyDescent="0.2">
      <c r="A18" t="s">
        <v>778</v>
      </c>
      <c r="B18" t="s">
        <v>779</v>
      </c>
      <c r="C18">
        <v>87</v>
      </c>
      <c r="D18" t="s">
        <v>365</v>
      </c>
      <c r="E18" t="s">
        <v>158</v>
      </c>
      <c r="F18" t="s">
        <v>227</v>
      </c>
      <c r="G18" t="s">
        <v>410</v>
      </c>
      <c r="H18" t="s">
        <v>586</v>
      </c>
      <c r="I18" t="s">
        <v>57</v>
      </c>
      <c r="K18">
        <v>4</v>
      </c>
      <c r="L18">
        <v>5.2</v>
      </c>
      <c r="M18">
        <v>8</v>
      </c>
      <c r="N18">
        <v>6</v>
      </c>
      <c r="O18">
        <v>6</v>
      </c>
      <c r="P18">
        <v>2</v>
      </c>
      <c r="Q18">
        <v>5</v>
      </c>
      <c r="R18">
        <v>1</v>
      </c>
      <c r="S18">
        <v>0</v>
      </c>
      <c r="T18">
        <v>2.75</v>
      </c>
      <c r="U18">
        <v>3.36</v>
      </c>
      <c r="V18">
        <v>27</v>
      </c>
      <c r="W18">
        <v>112</v>
      </c>
      <c r="X18">
        <v>76</v>
      </c>
      <c r="Y18">
        <v>13</v>
      </c>
      <c r="Z18">
        <v>8</v>
      </c>
      <c r="AA18">
        <v>12</v>
      </c>
      <c r="AB18">
        <v>8</v>
      </c>
      <c r="AC18">
        <v>4</v>
      </c>
      <c r="AD18">
        <v>0</v>
      </c>
      <c r="AE18">
        <v>0</v>
      </c>
      <c r="AF18">
        <v>32</v>
      </c>
      <c r="AG18">
        <v>0</v>
      </c>
      <c r="AH18">
        <v>0</v>
      </c>
      <c r="AI18">
        <v>0</v>
      </c>
      <c r="AJ18">
        <v>25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1.18</v>
      </c>
      <c r="AR18">
        <v>-6.4000000000000001E-2</v>
      </c>
      <c r="AS18">
        <v>1.28</v>
      </c>
      <c r="AT18" s="2">
        <v>-4.0000000000000002E-4</v>
      </c>
      <c r="AU18">
        <v>-0.49</v>
      </c>
    </row>
    <row r="19" spans="1:47" x14ac:dyDescent="0.2">
      <c r="A19" t="s">
        <v>778</v>
      </c>
      <c r="B19" t="s">
        <v>779</v>
      </c>
      <c r="C19">
        <v>93</v>
      </c>
      <c r="D19" t="s">
        <v>603</v>
      </c>
      <c r="E19" t="s">
        <v>157</v>
      </c>
      <c r="F19" t="s">
        <v>50</v>
      </c>
      <c r="G19" t="s">
        <v>409</v>
      </c>
      <c r="H19" t="s">
        <v>183</v>
      </c>
      <c r="I19" t="s">
        <v>66</v>
      </c>
      <c r="J19" t="s">
        <v>702</v>
      </c>
      <c r="K19">
        <v>9</v>
      </c>
      <c r="L19">
        <v>6.2</v>
      </c>
      <c r="M19">
        <v>8</v>
      </c>
      <c r="N19">
        <v>3</v>
      </c>
      <c r="O19">
        <v>2</v>
      </c>
      <c r="P19">
        <v>1</v>
      </c>
      <c r="Q19">
        <v>7</v>
      </c>
      <c r="R19">
        <v>0</v>
      </c>
      <c r="S19">
        <v>0</v>
      </c>
      <c r="T19">
        <v>2.75</v>
      </c>
      <c r="U19">
        <v>3.24</v>
      </c>
      <c r="V19">
        <v>29</v>
      </c>
      <c r="W19">
        <v>104</v>
      </c>
      <c r="X19">
        <v>68</v>
      </c>
      <c r="Y19">
        <v>20</v>
      </c>
      <c r="Z19">
        <v>9</v>
      </c>
      <c r="AA19">
        <v>14</v>
      </c>
      <c r="AB19">
        <v>7</v>
      </c>
      <c r="AC19">
        <v>3</v>
      </c>
      <c r="AD19">
        <v>2</v>
      </c>
      <c r="AE19">
        <v>0</v>
      </c>
      <c r="AF19">
        <v>54</v>
      </c>
      <c r="AG19">
        <v>0</v>
      </c>
      <c r="AH19">
        <v>0</v>
      </c>
      <c r="AI19">
        <v>0</v>
      </c>
      <c r="AJ19">
        <v>27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0</v>
      </c>
      <c r="AQ19">
        <v>0.83</v>
      </c>
      <c r="AR19">
        <v>0.16300000000000001</v>
      </c>
      <c r="AS19">
        <v>1.29</v>
      </c>
      <c r="AT19" s="2">
        <v>1.5E-3</v>
      </c>
      <c r="AU19">
        <v>0.26</v>
      </c>
    </row>
    <row r="20" spans="1:47" x14ac:dyDescent="0.2">
      <c r="A20" t="s">
        <v>778</v>
      </c>
      <c r="B20" t="s">
        <v>779</v>
      </c>
      <c r="C20">
        <v>98</v>
      </c>
      <c r="D20" t="s">
        <v>559</v>
      </c>
      <c r="E20" t="s">
        <v>158</v>
      </c>
      <c r="F20" t="s">
        <v>566</v>
      </c>
      <c r="G20" t="s">
        <v>570</v>
      </c>
      <c r="H20" t="s">
        <v>243</v>
      </c>
      <c r="I20" t="s">
        <v>52</v>
      </c>
      <c r="K20">
        <v>6</v>
      </c>
      <c r="L20">
        <v>4</v>
      </c>
      <c r="M20">
        <v>5</v>
      </c>
      <c r="N20">
        <v>4</v>
      </c>
      <c r="O20">
        <v>4</v>
      </c>
      <c r="P20">
        <v>2</v>
      </c>
      <c r="Q20">
        <v>5</v>
      </c>
      <c r="R20">
        <v>1</v>
      </c>
      <c r="S20">
        <v>0</v>
      </c>
      <c r="T20">
        <v>2.97</v>
      </c>
      <c r="U20">
        <v>3.32</v>
      </c>
      <c r="V20">
        <v>19</v>
      </c>
      <c r="W20">
        <v>85</v>
      </c>
      <c r="X20">
        <v>54</v>
      </c>
      <c r="Y20">
        <v>9</v>
      </c>
      <c r="Z20">
        <v>10</v>
      </c>
      <c r="AA20">
        <v>4</v>
      </c>
      <c r="AB20">
        <v>8</v>
      </c>
      <c r="AC20">
        <v>7</v>
      </c>
      <c r="AD20">
        <v>0</v>
      </c>
      <c r="AE20">
        <v>0</v>
      </c>
      <c r="AF20">
        <v>39</v>
      </c>
      <c r="AG20">
        <v>1</v>
      </c>
      <c r="AH20">
        <v>0</v>
      </c>
      <c r="AI20">
        <v>0</v>
      </c>
      <c r="AJ20">
        <v>17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0.89</v>
      </c>
      <c r="AR20">
        <v>-0.23300000000000001</v>
      </c>
      <c r="AS20">
        <v>1.1599999999999999</v>
      </c>
      <c r="AT20" s="2">
        <v>-1.8E-3</v>
      </c>
      <c r="AU20">
        <v>-2.1800000000000002</v>
      </c>
    </row>
    <row r="21" spans="1:47" x14ac:dyDescent="0.2">
      <c r="A21" t="s">
        <v>778</v>
      </c>
      <c r="B21" t="s">
        <v>779</v>
      </c>
      <c r="C21">
        <v>103</v>
      </c>
      <c r="D21" t="s">
        <v>257</v>
      </c>
      <c r="E21" t="s">
        <v>158</v>
      </c>
      <c r="F21" t="s">
        <v>77</v>
      </c>
      <c r="G21" t="s">
        <v>409</v>
      </c>
      <c r="H21" t="s">
        <v>726</v>
      </c>
      <c r="I21" t="s">
        <v>297</v>
      </c>
      <c r="J21" t="s">
        <v>703</v>
      </c>
      <c r="K21">
        <v>5</v>
      </c>
      <c r="L21">
        <v>2</v>
      </c>
      <c r="M21">
        <v>6</v>
      </c>
      <c r="N21">
        <v>6</v>
      </c>
      <c r="O21">
        <v>6</v>
      </c>
      <c r="P21">
        <v>2</v>
      </c>
      <c r="Q21">
        <v>3</v>
      </c>
      <c r="R21">
        <v>3</v>
      </c>
      <c r="S21">
        <v>0</v>
      </c>
      <c r="T21">
        <v>3.38</v>
      </c>
      <c r="U21">
        <v>3.65</v>
      </c>
      <c r="V21">
        <v>13</v>
      </c>
      <c r="W21">
        <v>55</v>
      </c>
      <c r="X21">
        <v>31</v>
      </c>
      <c r="Y21">
        <v>10</v>
      </c>
      <c r="Z21">
        <v>4</v>
      </c>
      <c r="AA21">
        <v>1</v>
      </c>
      <c r="AB21">
        <v>7</v>
      </c>
      <c r="AC21">
        <v>4</v>
      </c>
      <c r="AD21">
        <v>1</v>
      </c>
      <c r="AE21">
        <v>0</v>
      </c>
      <c r="AF21">
        <v>21</v>
      </c>
      <c r="AG21">
        <v>0</v>
      </c>
      <c r="AH21">
        <v>1</v>
      </c>
      <c r="AI21">
        <v>0</v>
      </c>
      <c r="AJ21">
        <v>11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0.86</v>
      </c>
      <c r="AR21">
        <v>-0.41499999999999998</v>
      </c>
      <c r="AS21">
        <v>0.94</v>
      </c>
      <c r="AT21" s="2">
        <v>-2.7000000000000001E-3</v>
      </c>
      <c r="AU21">
        <v>-4.29</v>
      </c>
    </row>
    <row r="22" spans="1:47" x14ac:dyDescent="0.2">
      <c r="A22" t="s">
        <v>778</v>
      </c>
      <c r="B22" t="s">
        <v>779</v>
      </c>
      <c r="C22">
        <v>119</v>
      </c>
      <c r="D22" t="s">
        <v>511</v>
      </c>
      <c r="E22" t="s">
        <v>158</v>
      </c>
      <c r="F22" t="s">
        <v>59</v>
      </c>
      <c r="G22" t="s">
        <v>409</v>
      </c>
      <c r="H22" t="s">
        <v>407</v>
      </c>
      <c r="I22" t="s">
        <v>322</v>
      </c>
      <c r="K22">
        <v>16</v>
      </c>
      <c r="L22">
        <v>1</v>
      </c>
      <c r="M22">
        <v>1</v>
      </c>
      <c r="N22">
        <v>3</v>
      </c>
      <c r="O22">
        <v>3</v>
      </c>
      <c r="P22">
        <v>3</v>
      </c>
      <c r="Q22">
        <v>1</v>
      </c>
      <c r="R22">
        <v>0</v>
      </c>
      <c r="S22">
        <v>0</v>
      </c>
      <c r="T22">
        <v>3.57</v>
      </c>
      <c r="U22">
        <v>3.7</v>
      </c>
      <c r="V22">
        <v>7</v>
      </c>
      <c r="W22">
        <v>34</v>
      </c>
      <c r="X22">
        <v>16</v>
      </c>
      <c r="Y22">
        <v>3</v>
      </c>
      <c r="Z22">
        <v>4</v>
      </c>
      <c r="AA22">
        <v>0</v>
      </c>
      <c r="AB22">
        <v>3</v>
      </c>
      <c r="AC22">
        <v>2</v>
      </c>
      <c r="AD22">
        <v>0</v>
      </c>
      <c r="AE22">
        <v>0</v>
      </c>
      <c r="AF22">
        <v>37</v>
      </c>
      <c r="AG22">
        <v>0</v>
      </c>
      <c r="AH22">
        <v>0</v>
      </c>
      <c r="AI22">
        <v>0</v>
      </c>
      <c r="AJ22">
        <v>4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1.42</v>
      </c>
      <c r="AR22">
        <v>-0.221</v>
      </c>
      <c r="AS22">
        <v>1.51</v>
      </c>
      <c r="AT22" s="2">
        <v>-1.4E-3</v>
      </c>
      <c r="AU22">
        <v>-2.4500000000000002</v>
      </c>
    </row>
    <row r="23" spans="1:47" x14ac:dyDescent="0.2">
      <c r="A23" t="s">
        <v>778</v>
      </c>
      <c r="B23" t="s">
        <v>779</v>
      </c>
      <c r="C23">
        <v>124</v>
      </c>
      <c r="D23" t="s">
        <v>327</v>
      </c>
      <c r="E23" t="s">
        <v>157</v>
      </c>
      <c r="F23" t="s">
        <v>69</v>
      </c>
      <c r="G23" t="s">
        <v>411</v>
      </c>
      <c r="H23" t="s">
        <v>629</v>
      </c>
      <c r="I23" t="s">
        <v>52</v>
      </c>
      <c r="J23" t="s">
        <v>545</v>
      </c>
      <c r="K23">
        <v>4</v>
      </c>
      <c r="L23">
        <v>4</v>
      </c>
      <c r="M23">
        <v>8</v>
      </c>
      <c r="N23">
        <v>6</v>
      </c>
      <c r="O23">
        <v>6</v>
      </c>
      <c r="P23">
        <v>3</v>
      </c>
      <c r="Q23">
        <v>2</v>
      </c>
      <c r="R23">
        <v>1</v>
      </c>
      <c r="S23">
        <v>0</v>
      </c>
      <c r="T23">
        <v>3.9</v>
      </c>
      <c r="U23">
        <v>3.83</v>
      </c>
      <c r="V23">
        <v>22</v>
      </c>
      <c r="W23">
        <v>80</v>
      </c>
      <c r="X23">
        <v>49</v>
      </c>
      <c r="Y23">
        <v>12</v>
      </c>
      <c r="Z23">
        <v>4</v>
      </c>
      <c r="AA23">
        <v>4</v>
      </c>
      <c r="AB23">
        <v>13</v>
      </c>
      <c r="AC23">
        <v>9</v>
      </c>
      <c r="AD23">
        <v>1</v>
      </c>
      <c r="AE23">
        <v>0</v>
      </c>
      <c r="AF23">
        <v>21</v>
      </c>
      <c r="AG23">
        <v>0</v>
      </c>
      <c r="AH23">
        <v>1</v>
      </c>
      <c r="AI23">
        <v>0</v>
      </c>
      <c r="AJ23">
        <v>18</v>
      </c>
      <c r="AK23">
        <v>2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0.52</v>
      </c>
      <c r="AR23">
        <v>-0.29399999999999998</v>
      </c>
      <c r="AS23">
        <v>0.4</v>
      </c>
      <c r="AT23" s="2">
        <v>-1.4E-3</v>
      </c>
      <c r="AU23">
        <v>-3.67</v>
      </c>
    </row>
    <row r="24" spans="1:47" x14ac:dyDescent="0.2">
      <c r="A24" t="s">
        <v>778</v>
      </c>
      <c r="B24" t="s">
        <v>779</v>
      </c>
      <c r="C24">
        <v>129</v>
      </c>
      <c r="D24" t="s">
        <v>329</v>
      </c>
      <c r="E24" t="s">
        <v>157</v>
      </c>
      <c r="F24" t="s">
        <v>93</v>
      </c>
      <c r="G24" t="s">
        <v>411</v>
      </c>
      <c r="H24" t="s">
        <v>233</v>
      </c>
      <c r="I24" t="s">
        <v>57</v>
      </c>
      <c r="J24" t="s">
        <v>775</v>
      </c>
      <c r="K24">
        <v>4</v>
      </c>
      <c r="L24">
        <v>5.0999999999999996</v>
      </c>
      <c r="M24">
        <v>5</v>
      </c>
      <c r="N24">
        <v>2</v>
      </c>
      <c r="O24">
        <v>2</v>
      </c>
      <c r="P24">
        <v>2</v>
      </c>
      <c r="Q24">
        <v>10</v>
      </c>
      <c r="R24">
        <v>0</v>
      </c>
      <c r="S24">
        <v>1</v>
      </c>
      <c r="T24">
        <v>3.88</v>
      </c>
      <c r="U24">
        <v>3.72</v>
      </c>
      <c r="V24">
        <v>24</v>
      </c>
      <c r="W24">
        <v>98</v>
      </c>
      <c r="X24">
        <v>63</v>
      </c>
      <c r="Y24">
        <v>15</v>
      </c>
      <c r="Z24">
        <v>13</v>
      </c>
      <c r="AA24">
        <v>5</v>
      </c>
      <c r="AB24">
        <v>6</v>
      </c>
      <c r="AC24">
        <v>4</v>
      </c>
      <c r="AD24">
        <v>2</v>
      </c>
      <c r="AE24">
        <v>0</v>
      </c>
      <c r="AF24">
        <v>58</v>
      </c>
      <c r="AG24">
        <v>1</v>
      </c>
      <c r="AH24">
        <v>0</v>
      </c>
      <c r="AI24">
        <v>0</v>
      </c>
      <c r="AJ24">
        <v>21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0.88</v>
      </c>
      <c r="AR24">
        <v>1.4E-2</v>
      </c>
      <c r="AS24">
        <v>1.28</v>
      </c>
      <c r="AT24" s="2">
        <v>1E-4</v>
      </c>
      <c r="AU24">
        <v>0.7</v>
      </c>
    </row>
    <row r="25" spans="1:47" x14ac:dyDescent="0.2">
      <c r="A25" t="s">
        <v>778</v>
      </c>
      <c r="B25" t="s">
        <v>779</v>
      </c>
      <c r="C25">
        <v>135</v>
      </c>
      <c r="D25" t="s">
        <v>270</v>
      </c>
      <c r="E25" t="s">
        <v>158</v>
      </c>
      <c r="F25" t="s">
        <v>620</v>
      </c>
      <c r="G25" t="s">
        <v>570</v>
      </c>
      <c r="H25" t="s">
        <v>199</v>
      </c>
      <c r="I25" t="s">
        <v>57</v>
      </c>
      <c r="K25">
        <v>6</v>
      </c>
      <c r="L25">
        <v>5.2</v>
      </c>
      <c r="M25">
        <v>6</v>
      </c>
      <c r="N25">
        <v>1</v>
      </c>
      <c r="O25">
        <v>1</v>
      </c>
      <c r="P25">
        <v>2</v>
      </c>
      <c r="Q25">
        <v>11</v>
      </c>
      <c r="R25">
        <v>0</v>
      </c>
      <c r="S25">
        <v>0</v>
      </c>
      <c r="T25">
        <v>3.78</v>
      </c>
      <c r="U25">
        <v>3.57</v>
      </c>
      <c r="V25">
        <v>24</v>
      </c>
      <c r="W25">
        <v>102</v>
      </c>
      <c r="X25">
        <v>67</v>
      </c>
      <c r="Y25">
        <v>15</v>
      </c>
      <c r="Z25">
        <v>17</v>
      </c>
      <c r="AA25">
        <v>8</v>
      </c>
      <c r="AB25">
        <v>3</v>
      </c>
      <c r="AC25">
        <v>1</v>
      </c>
      <c r="AD25">
        <v>0</v>
      </c>
      <c r="AE25">
        <v>0</v>
      </c>
      <c r="AF25">
        <v>62</v>
      </c>
      <c r="AG25">
        <v>0</v>
      </c>
      <c r="AH25">
        <v>2</v>
      </c>
      <c r="AI25">
        <v>0</v>
      </c>
      <c r="AJ25">
        <v>22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1.01</v>
      </c>
      <c r="AR25">
        <v>0.19</v>
      </c>
      <c r="AS25">
        <v>0.88</v>
      </c>
      <c r="AT25" s="2">
        <v>1E-3</v>
      </c>
      <c r="AU25">
        <v>2.0699999999999998</v>
      </c>
    </row>
    <row r="26" spans="1:47" x14ac:dyDescent="0.2">
      <c r="A26" t="s">
        <v>778</v>
      </c>
      <c r="B26" t="s">
        <v>779</v>
      </c>
      <c r="C26">
        <v>140</v>
      </c>
      <c r="D26" t="s">
        <v>271</v>
      </c>
      <c r="E26" t="s">
        <v>157</v>
      </c>
      <c r="F26" t="s">
        <v>77</v>
      </c>
      <c r="G26" t="s">
        <v>409</v>
      </c>
      <c r="H26" t="s">
        <v>407</v>
      </c>
      <c r="I26" t="s">
        <v>74</v>
      </c>
      <c r="K26">
        <v>4</v>
      </c>
      <c r="L26">
        <v>4</v>
      </c>
      <c r="M26">
        <v>5</v>
      </c>
      <c r="N26">
        <v>4</v>
      </c>
      <c r="O26">
        <v>3</v>
      </c>
      <c r="P26">
        <v>2</v>
      </c>
      <c r="Q26">
        <v>4</v>
      </c>
      <c r="R26">
        <v>2</v>
      </c>
      <c r="S26">
        <v>0</v>
      </c>
      <c r="T26">
        <v>3.87</v>
      </c>
      <c r="U26">
        <v>3.74</v>
      </c>
      <c r="V26">
        <v>19</v>
      </c>
      <c r="W26">
        <v>76</v>
      </c>
      <c r="X26">
        <v>48</v>
      </c>
      <c r="Y26">
        <v>16</v>
      </c>
      <c r="Z26">
        <v>7</v>
      </c>
      <c r="AA26">
        <v>8</v>
      </c>
      <c r="AB26">
        <v>5</v>
      </c>
      <c r="AC26">
        <v>3</v>
      </c>
      <c r="AD26">
        <v>0</v>
      </c>
      <c r="AE26">
        <v>0</v>
      </c>
      <c r="AF26">
        <v>40</v>
      </c>
      <c r="AG26">
        <v>0</v>
      </c>
      <c r="AH26">
        <v>0</v>
      </c>
      <c r="AI26">
        <v>0</v>
      </c>
      <c r="AJ26">
        <v>17</v>
      </c>
      <c r="AK26">
        <v>1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0.76</v>
      </c>
      <c r="AR26">
        <v>-0.248</v>
      </c>
      <c r="AS26">
        <v>0.53</v>
      </c>
      <c r="AT26" s="2">
        <v>-1E-3</v>
      </c>
      <c r="AU26">
        <v>-1.97</v>
      </c>
    </row>
    <row r="27" spans="1:47" x14ac:dyDescent="0.2">
      <c r="A27" t="s">
        <v>780</v>
      </c>
      <c r="H27" t="s">
        <v>776</v>
      </c>
      <c r="J27" t="s">
        <v>777</v>
      </c>
      <c r="K27">
        <v>5</v>
      </c>
      <c r="L27">
        <v>137.1</v>
      </c>
      <c r="M27">
        <v>121</v>
      </c>
      <c r="N27">
        <v>61</v>
      </c>
      <c r="O27">
        <v>59</v>
      </c>
      <c r="P27">
        <v>63</v>
      </c>
      <c r="Q27">
        <v>161</v>
      </c>
      <c r="R27">
        <v>16</v>
      </c>
      <c r="S27">
        <v>2</v>
      </c>
      <c r="T27">
        <v>3.87</v>
      </c>
      <c r="U27">
        <v>3.74</v>
      </c>
      <c r="V27">
        <v>584</v>
      </c>
      <c r="W27">
        <v>2403</v>
      </c>
      <c r="X27" s="3">
        <v>0.63</v>
      </c>
      <c r="Y27" s="3">
        <v>0.16</v>
      </c>
      <c r="Z27" s="3">
        <v>0.11</v>
      </c>
      <c r="AA27">
        <v>0.97</v>
      </c>
      <c r="AC27" s="3">
        <v>0.25</v>
      </c>
      <c r="AD27" s="3">
        <v>0.05</v>
      </c>
      <c r="AE27">
        <v>0</v>
      </c>
      <c r="AF27">
        <v>54</v>
      </c>
      <c r="AG27">
        <v>4</v>
      </c>
      <c r="AH27">
        <v>5</v>
      </c>
      <c r="AI27">
        <v>1</v>
      </c>
      <c r="AJ27">
        <v>515</v>
      </c>
      <c r="AK27">
        <v>24</v>
      </c>
      <c r="AL27">
        <v>1</v>
      </c>
      <c r="AM27">
        <v>3</v>
      </c>
      <c r="AN27">
        <v>9</v>
      </c>
      <c r="AO27">
        <v>4</v>
      </c>
      <c r="AP27">
        <v>2</v>
      </c>
      <c r="AQ27">
        <v>0.84</v>
      </c>
      <c r="AR27">
        <v>0.95799999999999996</v>
      </c>
      <c r="AS27">
        <v>0.99</v>
      </c>
      <c r="AT27" s="2">
        <v>8.5000000000000006E-3</v>
      </c>
      <c r="AU27">
        <v>13.62</v>
      </c>
    </row>
    <row r="29" spans="1:47" x14ac:dyDescent="0.2">
      <c r="A29" t="s">
        <v>624</v>
      </c>
      <c r="B29" t="s">
        <v>779</v>
      </c>
      <c r="C29">
        <v>2</v>
      </c>
      <c r="D29" t="s">
        <v>619</v>
      </c>
      <c r="E29" t="s">
        <v>158</v>
      </c>
      <c r="F29" t="s">
        <v>102</v>
      </c>
      <c r="G29" t="s">
        <v>410</v>
      </c>
      <c r="H29" t="s">
        <v>243</v>
      </c>
      <c r="I29" t="s">
        <v>57</v>
      </c>
      <c r="K29">
        <v>99</v>
      </c>
      <c r="L29">
        <v>5</v>
      </c>
      <c r="M29">
        <v>7</v>
      </c>
      <c r="N29">
        <v>4</v>
      </c>
      <c r="O29">
        <v>4</v>
      </c>
      <c r="P29">
        <v>1</v>
      </c>
      <c r="Q29">
        <v>5</v>
      </c>
      <c r="R29">
        <v>3</v>
      </c>
      <c r="S29">
        <v>0</v>
      </c>
      <c r="T29">
        <v>7.2</v>
      </c>
      <c r="U29">
        <v>9.5500000000000007</v>
      </c>
      <c r="V29">
        <v>23</v>
      </c>
      <c r="W29">
        <v>96</v>
      </c>
      <c r="X29">
        <v>63</v>
      </c>
      <c r="Y29">
        <v>19</v>
      </c>
      <c r="Z29">
        <v>10</v>
      </c>
      <c r="AA29">
        <v>8</v>
      </c>
      <c r="AB29">
        <v>9</v>
      </c>
      <c r="AC29">
        <v>6</v>
      </c>
      <c r="AD29">
        <v>0</v>
      </c>
      <c r="AE29">
        <v>0</v>
      </c>
      <c r="AF29">
        <v>41</v>
      </c>
      <c r="AG29">
        <v>0</v>
      </c>
      <c r="AH29">
        <v>0</v>
      </c>
      <c r="AI29">
        <v>0</v>
      </c>
      <c r="AJ29">
        <v>22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0.84</v>
      </c>
      <c r="AR29">
        <v>-9.6000000000000002E-2</v>
      </c>
      <c r="AS29">
        <v>0.74</v>
      </c>
      <c r="AT29" s="2">
        <v>-5.0000000000000001E-4</v>
      </c>
      <c r="AU29">
        <v>-1.23</v>
      </c>
    </row>
    <row r="30" spans="1:47" x14ac:dyDescent="0.2">
      <c r="A30" t="s">
        <v>624</v>
      </c>
      <c r="B30" t="s">
        <v>779</v>
      </c>
      <c r="C30">
        <v>6</v>
      </c>
      <c r="D30" t="s">
        <v>346</v>
      </c>
      <c r="E30" t="s">
        <v>157</v>
      </c>
      <c r="F30" t="s">
        <v>117</v>
      </c>
      <c r="G30" t="s">
        <v>410</v>
      </c>
      <c r="H30" t="s">
        <v>110</v>
      </c>
      <c r="I30" t="s">
        <v>85</v>
      </c>
      <c r="J30" t="s">
        <v>61</v>
      </c>
      <c r="K30">
        <v>6</v>
      </c>
      <c r="L30">
        <v>8</v>
      </c>
      <c r="M30">
        <v>4</v>
      </c>
      <c r="N30">
        <v>1</v>
      </c>
      <c r="O30">
        <v>1</v>
      </c>
      <c r="P30">
        <v>1</v>
      </c>
      <c r="Q30">
        <v>8</v>
      </c>
      <c r="R30">
        <v>0</v>
      </c>
      <c r="S30">
        <v>0</v>
      </c>
      <c r="T30">
        <v>3.46</v>
      </c>
      <c r="U30">
        <v>4.6100000000000003</v>
      </c>
      <c r="V30">
        <v>28</v>
      </c>
      <c r="W30">
        <v>93</v>
      </c>
      <c r="X30">
        <v>59</v>
      </c>
      <c r="Y30">
        <v>11</v>
      </c>
      <c r="Z30">
        <v>14</v>
      </c>
      <c r="AA30">
        <v>10</v>
      </c>
      <c r="AB30">
        <v>9</v>
      </c>
      <c r="AC30">
        <v>2</v>
      </c>
      <c r="AD30">
        <v>1</v>
      </c>
      <c r="AE30">
        <v>0</v>
      </c>
      <c r="AF30">
        <v>77</v>
      </c>
      <c r="AG30">
        <v>0</v>
      </c>
      <c r="AH30">
        <v>0</v>
      </c>
      <c r="AI30">
        <v>0</v>
      </c>
      <c r="AJ30">
        <v>27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0.8</v>
      </c>
      <c r="AR30">
        <v>0.36599999999999999</v>
      </c>
      <c r="AS30">
        <v>0.7</v>
      </c>
      <c r="AT30" s="2">
        <v>1.9E-3</v>
      </c>
      <c r="AU30">
        <v>2.86</v>
      </c>
    </row>
    <row r="31" spans="1:47" x14ac:dyDescent="0.2">
      <c r="A31" t="s">
        <v>624</v>
      </c>
      <c r="B31" t="s">
        <v>779</v>
      </c>
      <c r="C31">
        <v>11</v>
      </c>
      <c r="D31" t="s">
        <v>781</v>
      </c>
      <c r="E31" t="s">
        <v>158</v>
      </c>
      <c r="F31" t="s">
        <v>135</v>
      </c>
      <c r="G31" t="s">
        <v>411</v>
      </c>
      <c r="H31" t="s">
        <v>78</v>
      </c>
      <c r="I31" t="s">
        <v>66</v>
      </c>
      <c r="J31" t="s">
        <v>523</v>
      </c>
      <c r="K31">
        <v>5</v>
      </c>
      <c r="L31">
        <v>6.1</v>
      </c>
      <c r="M31">
        <v>4</v>
      </c>
      <c r="N31">
        <v>1</v>
      </c>
      <c r="O31">
        <v>1</v>
      </c>
      <c r="P31">
        <v>3</v>
      </c>
      <c r="Q31">
        <v>5</v>
      </c>
      <c r="R31">
        <v>1</v>
      </c>
      <c r="S31">
        <v>0</v>
      </c>
      <c r="T31">
        <v>2.79</v>
      </c>
      <c r="U31">
        <v>4.75</v>
      </c>
      <c r="V31">
        <v>26</v>
      </c>
      <c r="W31">
        <v>103</v>
      </c>
      <c r="X31">
        <v>66</v>
      </c>
      <c r="Y31">
        <v>18</v>
      </c>
      <c r="Z31">
        <v>8</v>
      </c>
      <c r="AA31">
        <v>9</v>
      </c>
      <c r="AB31">
        <v>9</v>
      </c>
      <c r="AC31">
        <v>5</v>
      </c>
      <c r="AD31">
        <v>0</v>
      </c>
      <c r="AE31">
        <v>0</v>
      </c>
      <c r="AF31">
        <v>63</v>
      </c>
      <c r="AG31">
        <v>0</v>
      </c>
      <c r="AH31">
        <v>0</v>
      </c>
      <c r="AI31">
        <v>0</v>
      </c>
      <c r="AJ31">
        <v>23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1.0900000000000001</v>
      </c>
      <c r="AR31">
        <v>0.23899999999999999</v>
      </c>
      <c r="AS31">
        <v>0.99</v>
      </c>
      <c r="AT31" s="2">
        <v>1.2999999999999999E-3</v>
      </c>
      <c r="AU31">
        <v>2.15</v>
      </c>
    </row>
    <row r="32" spans="1:47" x14ac:dyDescent="0.2">
      <c r="A32" t="s">
        <v>624</v>
      </c>
      <c r="B32" t="s">
        <v>779</v>
      </c>
      <c r="C32">
        <v>16</v>
      </c>
      <c r="D32" t="s">
        <v>295</v>
      </c>
      <c r="E32" t="s">
        <v>157</v>
      </c>
      <c r="F32" t="s">
        <v>80</v>
      </c>
      <c r="G32" t="s">
        <v>409</v>
      </c>
      <c r="H32" t="s">
        <v>89</v>
      </c>
      <c r="I32" t="s">
        <v>297</v>
      </c>
      <c r="K32">
        <v>4</v>
      </c>
      <c r="L32">
        <v>2.2000000000000002</v>
      </c>
      <c r="M32">
        <v>1</v>
      </c>
      <c r="N32">
        <v>0</v>
      </c>
      <c r="O32">
        <v>0</v>
      </c>
      <c r="P32">
        <v>0</v>
      </c>
      <c r="Q32">
        <v>2</v>
      </c>
      <c r="R32">
        <v>0</v>
      </c>
      <c r="S32">
        <v>0</v>
      </c>
      <c r="T32">
        <v>2.4500000000000002</v>
      </c>
      <c r="U32">
        <v>4.37</v>
      </c>
      <c r="V32">
        <v>8</v>
      </c>
      <c r="W32">
        <v>21</v>
      </c>
      <c r="X32">
        <v>17</v>
      </c>
      <c r="Y32">
        <v>6</v>
      </c>
      <c r="Z32">
        <v>2</v>
      </c>
      <c r="AA32">
        <v>3</v>
      </c>
      <c r="AB32">
        <v>3</v>
      </c>
      <c r="AC32">
        <v>1</v>
      </c>
      <c r="AD32">
        <v>0</v>
      </c>
      <c r="AE32">
        <v>0</v>
      </c>
      <c r="AF32">
        <v>58</v>
      </c>
      <c r="AG32">
        <v>0</v>
      </c>
      <c r="AH32">
        <v>1</v>
      </c>
      <c r="AI32">
        <v>0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0.91</v>
      </c>
      <c r="AR32">
        <v>0.14199999999999999</v>
      </c>
      <c r="AS32">
        <v>0.97</v>
      </c>
      <c r="AT32" s="2">
        <v>8.9999999999999998E-4</v>
      </c>
      <c r="AU32">
        <v>1.42</v>
      </c>
    </row>
    <row r="33" spans="1:47" x14ac:dyDescent="0.2">
      <c r="A33" t="s">
        <v>624</v>
      </c>
      <c r="B33" t="s">
        <v>779</v>
      </c>
      <c r="C33">
        <v>52</v>
      </c>
      <c r="D33" t="s">
        <v>556</v>
      </c>
      <c r="E33" t="s">
        <v>158</v>
      </c>
      <c r="F33" t="s">
        <v>50</v>
      </c>
      <c r="G33" t="s">
        <v>409</v>
      </c>
      <c r="H33" t="s">
        <v>407</v>
      </c>
      <c r="I33" t="s">
        <v>52</v>
      </c>
      <c r="K33">
        <v>38</v>
      </c>
      <c r="L33">
        <v>5</v>
      </c>
      <c r="M33">
        <v>9</v>
      </c>
      <c r="N33">
        <v>3</v>
      </c>
      <c r="O33">
        <v>3</v>
      </c>
      <c r="P33">
        <v>1</v>
      </c>
      <c r="Q33">
        <v>2</v>
      </c>
      <c r="R33">
        <v>1</v>
      </c>
      <c r="S33">
        <v>0</v>
      </c>
      <c r="T33">
        <v>3</v>
      </c>
      <c r="U33">
        <v>4.59</v>
      </c>
      <c r="V33">
        <v>23</v>
      </c>
      <c r="W33">
        <v>78</v>
      </c>
      <c r="X33">
        <v>50</v>
      </c>
      <c r="Y33">
        <v>13</v>
      </c>
      <c r="Z33">
        <v>7</v>
      </c>
      <c r="AA33">
        <v>13</v>
      </c>
      <c r="AB33">
        <v>7</v>
      </c>
      <c r="AC33">
        <v>3</v>
      </c>
      <c r="AD33">
        <v>0</v>
      </c>
      <c r="AE33">
        <v>0</v>
      </c>
      <c r="AF33">
        <v>38</v>
      </c>
      <c r="AG33">
        <v>0</v>
      </c>
      <c r="AH33">
        <v>1</v>
      </c>
      <c r="AI33">
        <v>0</v>
      </c>
      <c r="AJ33">
        <v>22</v>
      </c>
      <c r="AK33">
        <v>0</v>
      </c>
      <c r="AL33">
        <v>0</v>
      </c>
      <c r="AM33">
        <v>0</v>
      </c>
      <c r="AN33">
        <v>1</v>
      </c>
      <c r="AO33">
        <v>0</v>
      </c>
      <c r="AP33">
        <v>0</v>
      </c>
      <c r="AQ33">
        <v>1.1100000000000001</v>
      </c>
      <c r="AR33">
        <v>-6.6000000000000003E-2</v>
      </c>
      <c r="AS33">
        <v>1.62</v>
      </c>
      <c r="AT33" s="2">
        <v>-5.9999999999999995E-4</v>
      </c>
      <c r="AU33">
        <v>-0.23</v>
      </c>
    </row>
    <row r="34" spans="1:47" x14ac:dyDescent="0.2">
      <c r="A34" t="s">
        <v>624</v>
      </c>
      <c r="B34" t="s">
        <v>779</v>
      </c>
      <c r="C34">
        <v>58</v>
      </c>
      <c r="D34" t="s">
        <v>92</v>
      </c>
      <c r="E34" t="s">
        <v>157</v>
      </c>
      <c r="F34" t="s">
        <v>135</v>
      </c>
      <c r="G34" t="s">
        <v>411</v>
      </c>
      <c r="H34" t="s">
        <v>690</v>
      </c>
      <c r="I34" t="s">
        <v>66</v>
      </c>
      <c r="J34" t="s">
        <v>598</v>
      </c>
      <c r="K34">
        <v>5</v>
      </c>
      <c r="L34">
        <v>6.2</v>
      </c>
      <c r="M34">
        <v>5</v>
      </c>
      <c r="N34">
        <v>4</v>
      </c>
      <c r="O34">
        <v>4</v>
      </c>
      <c r="P34">
        <v>1</v>
      </c>
      <c r="Q34">
        <v>6</v>
      </c>
      <c r="R34">
        <v>2</v>
      </c>
      <c r="S34">
        <v>1</v>
      </c>
      <c r="T34">
        <v>3.48</v>
      </c>
      <c r="U34">
        <v>4.9000000000000004</v>
      </c>
      <c r="V34">
        <v>26</v>
      </c>
      <c r="W34">
        <v>99</v>
      </c>
      <c r="X34">
        <v>63</v>
      </c>
      <c r="Y34">
        <v>14</v>
      </c>
      <c r="Z34">
        <v>10</v>
      </c>
      <c r="AA34">
        <v>12</v>
      </c>
      <c r="AB34">
        <v>6</v>
      </c>
      <c r="AC34">
        <v>1</v>
      </c>
      <c r="AD34">
        <v>1</v>
      </c>
      <c r="AE34">
        <v>0</v>
      </c>
      <c r="AF34">
        <v>53</v>
      </c>
      <c r="AG34">
        <v>1</v>
      </c>
      <c r="AH34">
        <v>0</v>
      </c>
      <c r="AI34">
        <v>0</v>
      </c>
      <c r="AJ34">
        <v>24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0</v>
      </c>
      <c r="AQ34">
        <v>0.64</v>
      </c>
      <c r="AR34">
        <v>-0.08</v>
      </c>
      <c r="AS34">
        <v>0.89</v>
      </c>
      <c r="AT34" s="2">
        <v>-6.9999999999999999E-4</v>
      </c>
      <c r="AU34">
        <v>0.19</v>
      </c>
    </row>
    <row r="35" spans="1:47" x14ac:dyDescent="0.2">
      <c r="A35" t="s">
        <v>624</v>
      </c>
      <c r="B35" t="s">
        <v>779</v>
      </c>
      <c r="C35">
        <v>63</v>
      </c>
      <c r="D35" t="s">
        <v>644</v>
      </c>
      <c r="E35" t="s">
        <v>157</v>
      </c>
      <c r="F35" t="s">
        <v>50</v>
      </c>
      <c r="G35" t="s">
        <v>409</v>
      </c>
      <c r="H35" t="s">
        <v>233</v>
      </c>
      <c r="I35" t="s">
        <v>57</v>
      </c>
      <c r="J35" t="s">
        <v>599</v>
      </c>
      <c r="K35">
        <v>4</v>
      </c>
      <c r="L35">
        <v>6</v>
      </c>
      <c r="M35">
        <v>10</v>
      </c>
      <c r="N35">
        <v>2</v>
      </c>
      <c r="O35">
        <v>2</v>
      </c>
      <c r="P35">
        <v>1</v>
      </c>
      <c r="Q35">
        <v>8</v>
      </c>
      <c r="R35">
        <v>1</v>
      </c>
      <c r="S35">
        <v>0</v>
      </c>
      <c r="T35">
        <v>3.4</v>
      </c>
      <c r="U35">
        <v>4.63</v>
      </c>
      <c r="V35">
        <v>27</v>
      </c>
      <c r="W35">
        <v>103</v>
      </c>
      <c r="X35">
        <v>71</v>
      </c>
      <c r="Y35">
        <v>16</v>
      </c>
      <c r="Z35">
        <v>12</v>
      </c>
      <c r="AA35">
        <v>9</v>
      </c>
      <c r="AB35">
        <v>9</v>
      </c>
      <c r="AC35">
        <v>5</v>
      </c>
      <c r="AD35">
        <v>0</v>
      </c>
      <c r="AE35">
        <v>0</v>
      </c>
      <c r="AF35">
        <v>51</v>
      </c>
      <c r="AG35">
        <v>0</v>
      </c>
      <c r="AH35">
        <v>1</v>
      </c>
      <c r="AI35">
        <v>0</v>
      </c>
      <c r="AJ35">
        <v>26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0.85</v>
      </c>
      <c r="AR35">
        <v>3.5000000000000003E-2</v>
      </c>
      <c r="AS35">
        <v>1.53</v>
      </c>
      <c r="AT35" s="2">
        <v>4.0000000000000002E-4</v>
      </c>
      <c r="AU35">
        <v>1.1100000000000001</v>
      </c>
    </row>
    <row r="36" spans="1:47" x14ac:dyDescent="0.2">
      <c r="A36" t="s">
        <v>624</v>
      </c>
      <c r="B36" t="s">
        <v>779</v>
      </c>
      <c r="C36">
        <v>68</v>
      </c>
      <c r="D36" t="s">
        <v>98</v>
      </c>
      <c r="E36" t="s">
        <v>158</v>
      </c>
      <c r="F36" t="s">
        <v>59</v>
      </c>
      <c r="G36" t="s">
        <v>409</v>
      </c>
      <c r="H36" t="s">
        <v>78</v>
      </c>
      <c r="I36" t="s">
        <v>85</v>
      </c>
      <c r="K36">
        <v>5</v>
      </c>
      <c r="L36">
        <v>7.1</v>
      </c>
      <c r="M36">
        <v>5</v>
      </c>
      <c r="N36">
        <v>2</v>
      </c>
      <c r="O36">
        <v>2</v>
      </c>
      <c r="P36">
        <v>4</v>
      </c>
      <c r="Q36">
        <v>6</v>
      </c>
      <c r="R36">
        <v>1</v>
      </c>
      <c r="S36">
        <v>0</v>
      </c>
      <c r="T36">
        <v>3.26</v>
      </c>
      <c r="U36">
        <v>4.68</v>
      </c>
      <c r="V36">
        <v>29</v>
      </c>
      <c r="W36">
        <v>100</v>
      </c>
      <c r="X36">
        <v>62</v>
      </c>
      <c r="Y36">
        <v>10</v>
      </c>
      <c r="Z36">
        <v>17</v>
      </c>
      <c r="AA36">
        <v>9</v>
      </c>
      <c r="AB36">
        <v>10</v>
      </c>
      <c r="AC36">
        <v>7</v>
      </c>
      <c r="AD36">
        <v>1</v>
      </c>
      <c r="AE36">
        <v>0</v>
      </c>
      <c r="AF36">
        <v>62</v>
      </c>
      <c r="AG36">
        <v>0</v>
      </c>
      <c r="AH36">
        <v>0</v>
      </c>
      <c r="AI36">
        <v>0</v>
      </c>
      <c r="AJ36">
        <v>24</v>
      </c>
      <c r="AK36">
        <v>3</v>
      </c>
      <c r="AL36">
        <v>0</v>
      </c>
      <c r="AM36">
        <v>0</v>
      </c>
      <c r="AN36">
        <v>3</v>
      </c>
      <c r="AO36">
        <v>0</v>
      </c>
      <c r="AP36">
        <v>1</v>
      </c>
      <c r="AQ36">
        <v>1.1599999999999999</v>
      </c>
      <c r="AR36">
        <v>0.2</v>
      </c>
      <c r="AS36">
        <v>1.88</v>
      </c>
      <c r="AT36" s="2">
        <v>1.9E-3</v>
      </c>
      <c r="AU36">
        <v>1.71</v>
      </c>
    </row>
    <row r="37" spans="1:47" x14ac:dyDescent="0.2">
      <c r="A37" t="s">
        <v>624</v>
      </c>
      <c r="B37" t="s">
        <v>779</v>
      </c>
      <c r="C37">
        <v>73</v>
      </c>
      <c r="D37" t="s">
        <v>101</v>
      </c>
      <c r="E37" t="s">
        <v>157</v>
      </c>
      <c r="F37" t="s">
        <v>80</v>
      </c>
      <c r="G37" t="s">
        <v>409</v>
      </c>
      <c r="H37" t="s">
        <v>466</v>
      </c>
      <c r="I37" t="s">
        <v>564</v>
      </c>
      <c r="J37" t="s">
        <v>438</v>
      </c>
      <c r="K37">
        <v>5</v>
      </c>
      <c r="L37">
        <v>9</v>
      </c>
      <c r="M37">
        <v>4</v>
      </c>
      <c r="N37">
        <v>0</v>
      </c>
      <c r="O37">
        <v>0</v>
      </c>
      <c r="P37">
        <v>1</v>
      </c>
      <c r="Q37">
        <v>7</v>
      </c>
      <c r="R37">
        <v>0</v>
      </c>
      <c r="S37">
        <v>0</v>
      </c>
      <c r="T37">
        <v>2.73</v>
      </c>
      <c r="U37">
        <v>4.24</v>
      </c>
      <c r="V37">
        <v>32</v>
      </c>
      <c r="W37">
        <v>117</v>
      </c>
      <c r="X37">
        <v>82</v>
      </c>
      <c r="Y37">
        <v>22</v>
      </c>
      <c r="Z37">
        <v>14</v>
      </c>
      <c r="AA37">
        <v>13</v>
      </c>
      <c r="AB37">
        <v>11</v>
      </c>
      <c r="AC37">
        <v>7</v>
      </c>
      <c r="AD37">
        <v>1</v>
      </c>
      <c r="AE37">
        <v>0</v>
      </c>
      <c r="AF37">
        <v>85</v>
      </c>
      <c r="AG37">
        <v>0</v>
      </c>
      <c r="AH37">
        <v>0</v>
      </c>
      <c r="AI37">
        <v>0</v>
      </c>
      <c r="AJ37">
        <v>31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0.56000000000000005</v>
      </c>
      <c r="AR37">
        <v>0.307</v>
      </c>
      <c r="AS37">
        <v>0.96</v>
      </c>
      <c r="AT37" s="2">
        <v>3.2000000000000002E-3</v>
      </c>
      <c r="AU37">
        <v>4.57</v>
      </c>
    </row>
    <row r="38" spans="1:47" x14ac:dyDescent="0.2">
      <c r="A38" t="s">
        <v>624</v>
      </c>
      <c r="B38" t="s">
        <v>779</v>
      </c>
      <c r="C38">
        <v>78</v>
      </c>
      <c r="D38" t="s">
        <v>104</v>
      </c>
      <c r="E38" t="s">
        <v>157</v>
      </c>
      <c r="F38" t="s">
        <v>72</v>
      </c>
      <c r="G38" t="s">
        <v>410</v>
      </c>
      <c r="H38" t="s">
        <v>110</v>
      </c>
      <c r="I38" t="s">
        <v>85</v>
      </c>
      <c r="J38" t="s">
        <v>441</v>
      </c>
      <c r="K38">
        <v>4</v>
      </c>
      <c r="L38">
        <v>7.1</v>
      </c>
      <c r="M38">
        <v>3</v>
      </c>
      <c r="N38">
        <v>1</v>
      </c>
      <c r="O38">
        <v>1</v>
      </c>
      <c r="P38">
        <v>2</v>
      </c>
      <c r="Q38">
        <v>14</v>
      </c>
      <c r="R38">
        <v>1</v>
      </c>
      <c r="S38">
        <v>0</v>
      </c>
      <c r="T38">
        <v>2.56</v>
      </c>
      <c r="U38">
        <v>3.97</v>
      </c>
      <c r="V38">
        <v>26</v>
      </c>
      <c r="W38">
        <v>113</v>
      </c>
      <c r="X38">
        <v>77</v>
      </c>
      <c r="Y38">
        <v>24</v>
      </c>
      <c r="Z38">
        <v>18</v>
      </c>
      <c r="AA38">
        <v>7</v>
      </c>
      <c r="AB38">
        <v>3</v>
      </c>
      <c r="AC38">
        <v>1</v>
      </c>
      <c r="AD38">
        <v>0</v>
      </c>
      <c r="AE38">
        <v>0</v>
      </c>
      <c r="AF38">
        <v>80</v>
      </c>
      <c r="AG38">
        <v>0</v>
      </c>
      <c r="AH38">
        <v>0</v>
      </c>
      <c r="AI38">
        <v>0</v>
      </c>
      <c r="AJ38">
        <v>24</v>
      </c>
      <c r="AK38">
        <v>1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1.01</v>
      </c>
      <c r="AR38">
        <v>0.316</v>
      </c>
      <c r="AS38">
        <v>1.2</v>
      </c>
      <c r="AT38" s="2">
        <v>2.3E-3</v>
      </c>
      <c r="AU38">
        <v>2.4500000000000002</v>
      </c>
    </row>
    <row r="39" spans="1:47" x14ac:dyDescent="0.2">
      <c r="A39" t="s">
        <v>624</v>
      </c>
      <c r="B39" t="s">
        <v>779</v>
      </c>
      <c r="C39">
        <v>83</v>
      </c>
      <c r="D39" t="s">
        <v>244</v>
      </c>
      <c r="E39" t="s">
        <v>158</v>
      </c>
      <c r="F39" t="s">
        <v>80</v>
      </c>
      <c r="G39" t="s">
        <v>409</v>
      </c>
      <c r="H39" t="s">
        <v>782</v>
      </c>
      <c r="I39" t="s">
        <v>57</v>
      </c>
      <c r="J39" t="s">
        <v>583</v>
      </c>
      <c r="K39">
        <v>4</v>
      </c>
      <c r="L39">
        <v>6</v>
      </c>
      <c r="M39">
        <v>3</v>
      </c>
      <c r="N39">
        <v>1</v>
      </c>
      <c r="O39">
        <v>1</v>
      </c>
      <c r="P39">
        <v>3</v>
      </c>
      <c r="Q39">
        <v>5</v>
      </c>
      <c r="R39">
        <v>0</v>
      </c>
      <c r="S39">
        <v>0</v>
      </c>
      <c r="T39">
        <v>2.4700000000000002</v>
      </c>
      <c r="U39">
        <v>3.88</v>
      </c>
      <c r="V39">
        <v>23</v>
      </c>
      <c r="W39">
        <v>82</v>
      </c>
      <c r="X39">
        <v>52</v>
      </c>
      <c r="Y39">
        <v>18</v>
      </c>
      <c r="Z39">
        <v>4</v>
      </c>
      <c r="AA39">
        <v>9</v>
      </c>
      <c r="AB39">
        <v>6</v>
      </c>
      <c r="AC39">
        <v>2</v>
      </c>
      <c r="AD39">
        <v>3</v>
      </c>
      <c r="AE39">
        <v>0</v>
      </c>
      <c r="AF39">
        <v>64</v>
      </c>
      <c r="AG39">
        <v>0</v>
      </c>
      <c r="AH39">
        <v>0</v>
      </c>
      <c r="AI39">
        <v>0</v>
      </c>
      <c r="AJ39">
        <v>20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0.8</v>
      </c>
      <c r="AR39">
        <v>0.25600000000000001</v>
      </c>
      <c r="AS39">
        <v>1.1599999999999999</v>
      </c>
      <c r="AT39" s="2">
        <v>2.2000000000000001E-3</v>
      </c>
      <c r="AU39">
        <v>2.3199999999999998</v>
      </c>
    </row>
    <row r="40" spans="1:47" x14ac:dyDescent="0.2">
      <c r="A40" t="s">
        <v>624</v>
      </c>
      <c r="B40" t="s">
        <v>779</v>
      </c>
      <c r="C40">
        <v>88</v>
      </c>
      <c r="D40" t="s">
        <v>195</v>
      </c>
      <c r="E40" t="s">
        <v>158</v>
      </c>
      <c r="F40" t="s">
        <v>227</v>
      </c>
      <c r="G40" t="s">
        <v>410</v>
      </c>
      <c r="H40" t="s">
        <v>783</v>
      </c>
      <c r="I40" t="s">
        <v>74</v>
      </c>
      <c r="J40" t="s">
        <v>663</v>
      </c>
      <c r="K40">
        <v>4</v>
      </c>
      <c r="L40">
        <v>3.2</v>
      </c>
      <c r="M40">
        <v>5</v>
      </c>
      <c r="N40">
        <v>5</v>
      </c>
      <c r="O40">
        <v>1</v>
      </c>
      <c r="P40">
        <v>2</v>
      </c>
      <c r="Q40">
        <v>4</v>
      </c>
      <c r="R40">
        <v>1</v>
      </c>
      <c r="S40">
        <v>0</v>
      </c>
      <c r="T40">
        <v>2.4700000000000002</v>
      </c>
      <c r="U40">
        <v>4</v>
      </c>
      <c r="V40">
        <v>20</v>
      </c>
      <c r="W40">
        <v>81</v>
      </c>
      <c r="X40">
        <v>54</v>
      </c>
      <c r="Y40">
        <v>13</v>
      </c>
      <c r="Z40">
        <v>8</v>
      </c>
      <c r="AA40">
        <v>8</v>
      </c>
      <c r="AB40">
        <v>6</v>
      </c>
      <c r="AC40">
        <v>4</v>
      </c>
      <c r="AD40">
        <v>0</v>
      </c>
      <c r="AE40">
        <v>0</v>
      </c>
      <c r="AF40">
        <v>41</v>
      </c>
      <c r="AG40">
        <v>0</v>
      </c>
      <c r="AH40">
        <v>0</v>
      </c>
      <c r="AI40">
        <v>0</v>
      </c>
      <c r="AJ40">
        <v>18</v>
      </c>
      <c r="AK40">
        <v>3</v>
      </c>
      <c r="AL40">
        <v>0</v>
      </c>
      <c r="AM40">
        <v>0</v>
      </c>
      <c r="AN40">
        <v>0</v>
      </c>
      <c r="AO40">
        <v>0</v>
      </c>
      <c r="AP40">
        <v>2</v>
      </c>
      <c r="AQ40">
        <v>0.98</v>
      </c>
      <c r="AR40">
        <v>-0.28299999999999997</v>
      </c>
      <c r="AS40">
        <v>1.24</v>
      </c>
      <c r="AT40" s="2">
        <v>-2.0999999999999999E-3</v>
      </c>
      <c r="AU40">
        <v>-3.25</v>
      </c>
    </row>
    <row r="41" spans="1:47" x14ac:dyDescent="0.2">
      <c r="A41" t="s">
        <v>624</v>
      </c>
      <c r="B41" t="s">
        <v>779</v>
      </c>
      <c r="C41">
        <v>89</v>
      </c>
      <c r="D41" t="s">
        <v>198</v>
      </c>
      <c r="E41" t="s">
        <v>157</v>
      </c>
      <c r="F41" t="s">
        <v>77</v>
      </c>
      <c r="G41" t="s">
        <v>409</v>
      </c>
      <c r="H41" t="s">
        <v>124</v>
      </c>
      <c r="I41" t="s">
        <v>66</v>
      </c>
      <c r="J41" t="s">
        <v>447</v>
      </c>
      <c r="K41">
        <v>4</v>
      </c>
      <c r="L41">
        <v>6.2</v>
      </c>
      <c r="M41">
        <v>4</v>
      </c>
      <c r="N41">
        <v>2</v>
      </c>
      <c r="O41">
        <v>2</v>
      </c>
      <c r="P41">
        <v>1</v>
      </c>
      <c r="Q41">
        <v>3</v>
      </c>
      <c r="R41">
        <v>1</v>
      </c>
      <c r="S41">
        <v>1</v>
      </c>
      <c r="T41">
        <v>2.4900000000000002</v>
      </c>
      <c r="U41">
        <v>4.09</v>
      </c>
      <c r="V41">
        <v>25</v>
      </c>
      <c r="W41">
        <v>101</v>
      </c>
      <c r="X41">
        <v>64</v>
      </c>
      <c r="Y41">
        <v>15</v>
      </c>
      <c r="Z41">
        <v>12</v>
      </c>
      <c r="AA41">
        <v>6</v>
      </c>
      <c r="AB41">
        <v>14</v>
      </c>
      <c r="AC41">
        <v>1</v>
      </c>
      <c r="AD41">
        <v>2</v>
      </c>
      <c r="AE41">
        <v>0</v>
      </c>
      <c r="AF41">
        <v>60</v>
      </c>
      <c r="AG41">
        <v>0</v>
      </c>
      <c r="AH41">
        <v>0</v>
      </c>
      <c r="AI41">
        <v>1</v>
      </c>
      <c r="AJ41">
        <v>22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0.95</v>
      </c>
      <c r="AR41">
        <v>0.13300000000000001</v>
      </c>
      <c r="AS41">
        <v>1.23</v>
      </c>
      <c r="AT41" s="2">
        <v>1E-3</v>
      </c>
      <c r="AU41">
        <v>1.23</v>
      </c>
    </row>
    <row r="42" spans="1:47" x14ac:dyDescent="0.2">
      <c r="A42" t="s">
        <v>624</v>
      </c>
      <c r="B42" t="s">
        <v>779</v>
      </c>
      <c r="C42">
        <v>94</v>
      </c>
      <c r="D42" t="s">
        <v>479</v>
      </c>
      <c r="E42" t="s">
        <v>157</v>
      </c>
      <c r="F42" t="s">
        <v>50</v>
      </c>
      <c r="G42" t="s">
        <v>409</v>
      </c>
      <c r="H42" t="s">
        <v>275</v>
      </c>
      <c r="I42" t="s">
        <v>57</v>
      </c>
      <c r="J42" t="s">
        <v>448</v>
      </c>
      <c r="K42">
        <v>4</v>
      </c>
      <c r="L42">
        <v>6</v>
      </c>
      <c r="M42">
        <v>1</v>
      </c>
      <c r="N42">
        <v>0</v>
      </c>
      <c r="O42">
        <v>0</v>
      </c>
      <c r="P42">
        <v>2</v>
      </c>
      <c r="Q42">
        <v>6</v>
      </c>
      <c r="R42">
        <v>0</v>
      </c>
      <c r="S42">
        <v>0</v>
      </c>
      <c r="T42">
        <v>2.31</v>
      </c>
      <c r="U42">
        <v>3.95</v>
      </c>
      <c r="V42">
        <v>21</v>
      </c>
      <c r="W42">
        <v>84</v>
      </c>
      <c r="X42">
        <v>53</v>
      </c>
      <c r="Y42">
        <v>12</v>
      </c>
      <c r="Z42">
        <v>12</v>
      </c>
      <c r="AA42">
        <v>6</v>
      </c>
      <c r="AB42">
        <v>7</v>
      </c>
      <c r="AC42">
        <v>1</v>
      </c>
      <c r="AD42">
        <v>2</v>
      </c>
      <c r="AE42">
        <v>0</v>
      </c>
      <c r="AF42">
        <v>74</v>
      </c>
      <c r="AG42">
        <v>0</v>
      </c>
      <c r="AH42">
        <v>0</v>
      </c>
      <c r="AI42">
        <v>0</v>
      </c>
      <c r="AJ42">
        <v>19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0.46</v>
      </c>
      <c r="AR42">
        <v>0.20699999999999999</v>
      </c>
      <c r="AS42">
        <v>0.63</v>
      </c>
      <c r="AT42" s="2">
        <v>1.6999999999999999E-3</v>
      </c>
      <c r="AU42">
        <v>3.11</v>
      </c>
    </row>
    <row r="43" spans="1:47" x14ac:dyDescent="0.2">
      <c r="A43" t="s">
        <v>624</v>
      </c>
      <c r="B43" t="s">
        <v>779</v>
      </c>
      <c r="C43">
        <v>99</v>
      </c>
      <c r="D43" t="s">
        <v>256</v>
      </c>
      <c r="E43" t="s">
        <v>158</v>
      </c>
      <c r="F43" t="s">
        <v>566</v>
      </c>
      <c r="G43" t="s">
        <v>570</v>
      </c>
      <c r="H43" t="s">
        <v>166</v>
      </c>
      <c r="I43" t="s">
        <v>57</v>
      </c>
      <c r="J43" t="s">
        <v>689</v>
      </c>
      <c r="K43">
        <v>6</v>
      </c>
      <c r="L43">
        <v>6</v>
      </c>
      <c r="M43">
        <v>3</v>
      </c>
      <c r="N43">
        <v>3</v>
      </c>
      <c r="O43">
        <v>3</v>
      </c>
      <c r="P43">
        <v>3</v>
      </c>
      <c r="Q43">
        <v>5</v>
      </c>
      <c r="R43">
        <v>1</v>
      </c>
      <c r="S43">
        <v>0</v>
      </c>
      <c r="T43">
        <v>2.4500000000000002</v>
      </c>
      <c r="U43">
        <v>4.03</v>
      </c>
      <c r="V43">
        <v>24</v>
      </c>
      <c r="W43">
        <v>105</v>
      </c>
      <c r="X43">
        <v>69</v>
      </c>
      <c r="Y43">
        <v>20</v>
      </c>
      <c r="Z43">
        <v>11</v>
      </c>
      <c r="AA43">
        <v>9</v>
      </c>
      <c r="AB43">
        <v>7</v>
      </c>
      <c r="AC43">
        <v>3</v>
      </c>
      <c r="AD43">
        <v>0</v>
      </c>
      <c r="AE43">
        <v>0</v>
      </c>
      <c r="AF43">
        <v>56</v>
      </c>
      <c r="AG43">
        <v>1</v>
      </c>
      <c r="AH43">
        <v>0</v>
      </c>
      <c r="AI43">
        <v>0</v>
      </c>
      <c r="AJ43">
        <v>21</v>
      </c>
      <c r="AK43">
        <v>1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-2.5999999999999999E-2</v>
      </c>
      <c r="AS43">
        <v>1.23</v>
      </c>
      <c r="AT43" s="2">
        <v>-2.0000000000000001E-4</v>
      </c>
      <c r="AU43">
        <v>0.32</v>
      </c>
    </row>
    <row r="44" spans="1:47" x14ac:dyDescent="0.2">
      <c r="A44" t="s">
        <v>624</v>
      </c>
      <c r="B44" t="s">
        <v>779</v>
      </c>
      <c r="C44">
        <v>104</v>
      </c>
      <c r="D44" t="s">
        <v>371</v>
      </c>
      <c r="E44" t="s">
        <v>158</v>
      </c>
      <c r="F44" t="s">
        <v>77</v>
      </c>
      <c r="G44" t="s">
        <v>409</v>
      </c>
      <c r="H44" t="s">
        <v>784</v>
      </c>
      <c r="I44" t="s">
        <v>74</v>
      </c>
      <c r="J44" t="s">
        <v>562</v>
      </c>
      <c r="K44">
        <v>5</v>
      </c>
      <c r="L44">
        <v>3.2</v>
      </c>
      <c r="M44">
        <v>9</v>
      </c>
      <c r="N44">
        <v>8</v>
      </c>
      <c r="O44">
        <v>8</v>
      </c>
      <c r="P44">
        <v>2</v>
      </c>
      <c r="Q44">
        <v>1</v>
      </c>
      <c r="R44">
        <v>2</v>
      </c>
      <c r="S44">
        <v>0</v>
      </c>
      <c r="T44">
        <v>3.12</v>
      </c>
      <c r="U44">
        <v>4.3099999999999996</v>
      </c>
      <c r="V44">
        <v>22</v>
      </c>
      <c r="W44">
        <v>92</v>
      </c>
      <c r="X44">
        <v>60</v>
      </c>
      <c r="Y44">
        <v>15</v>
      </c>
      <c r="Z44">
        <v>12</v>
      </c>
      <c r="AA44">
        <v>8</v>
      </c>
      <c r="AB44">
        <v>11</v>
      </c>
      <c r="AC44">
        <v>6</v>
      </c>
      <c r="AD44">
        <v>2</v>
      </c>
      <c r="AE44">
        <v>0</v>
      </c>
      <c r="AF44">
        <v>10</v>
      </c>
      <c r="AG44">
        <v>1</v>
      </c>
      <c r="AH44">
        <v>0</v>
      </c>
      <c r="AI44">
        <v>0</v>
      </c>
      <c r="AJ44">
        <v>20</v>
      </c>
      <c r="AK44">
        <v>5</v>
      </c>
      <c r="AL44">
        <v>0</v>
      </c>
      <c r="AM44">
        <v>1</v>
      </c>
      <c r="AN44">
        <v>0</v>
      </c>
      <c r="AO44">
        <v>0</v>
      </c>
      <c r="AP44">
        <v>0</v>
      </c>
      <c r="AQ44">
        <v>0.63</v>
      </c>
      <c r="AR44">
        <v>-0.33200000000000002</v>
      </c>
      <c r="AS44">
        <v>0.8</v>
      </c>
      <c r="AT44" s="2">
        <v>-2.5000000000000001E-3</v>
      </c>
      <c r="AU44">
        <v>-6.13</v>
      </c>
    </row>
    <row r="45" spans="1:47" x14ac:dyDescent="0.2">
      <c r="A45" t="s">
        <v>624</v>
      </c>
      <c r="B45" t="s">
        <v>779</v>
      </c>
      <c r="C45">
        <v>109</v>
      </c>
      <c r="D45" t="s">
        <v>373</v>
      </c>
      <c r="E45" t="s">
        <v>157</v>
      </c>
      <c r="F45" t="s">
        <v>227</v>
      </c>
      <c r="G45" t="s">
        <v>410</v>
      </c>
      <c r="H45" t="s">
        <v>136</v>
      </c>
      <c r="I45" t="s">
        <v>66</v>
      </c>
      <c r="J45" t="s">
        <v>563</v>
      </c>
      <c r="K45">
        <v>4</v>
      </c>
      <c r="L45">
        <v>7</v>
      </c>
      <c r="M45">
        <v>5</v>
      </c>
      <c r="N45">
        <v>3</v>
      </c>
      <c r="O45">
        <v>3</v>
      </c>
      <c r="P45">
        <v>2</v>
      </c>
      <c r="Q45">
        <v>9</v>
      </c>
      <c r="R45">
        <v>1</v>
      </c>
      <c r="S45">
        <v>1</v>
      </c>
      <c r="T45">
        <v>3.17</v>
      </c>
      <c r="U45">
        <v>4.2699999999999996</v>
      </c>
      <c r="V45">
        <v>28</v>
      </c>
      <c r="W45">
        <v>96</v>
      </c>
      <c r="X45">
        <v>63</v>
      </c>
      <c r="Y45">
        <v>12</v>
      </c>
      <c r="Z45">
        <v>10</v>
      </c>
      <c r="AA45">
        <v>2</v>
      </c>
      <c r="AB45">
        <v>14</v>
      </c>
      <c r="AC45">
        <v>7</v>
      </c>
      <c r="AD45">
        <v>2</v>
      </c>
      <c r="AE45">
        <v>0</v>
      </c>
      <c r="AF45">
        <v>62</v>
      </c>
      <c r="AG45">
        <v>0</v>
      </c>
      <c r="AH45">
        <v>0</v>
      </c>
      <c r="AI45">
        <v>0</v>
      </c>
      <c r="AJ45">
        <v>24</v>
      </c>
      <c r="AK45">
        <v>1</v>
      </c>
      <c r="AL45">
        <v>1</v>
      </c>
      <c r="AM45">
        <v>0</v>
      </c>
      <c r="AN45">
        <v>0</v>
      </c>
      <c r="AO45">
        <v>1</v>
      </c>
      <c r="AP45">
        <v>0</v>
      </c>
      <c r="AQ45">
        <v>0.63</v>
      </c>
      <c r="AR45">
        <v>-3.3000000000000002E-2</v>
      </c>
      <c r="AS45">
        <v>0.94</v>
      </c>
      <c r="AT45" s="2">
        <v>-2.9999999999999997E-4</v>
      </c>
      <c r="AU45">
        <v>0.67</v>
      </c>
    </row>
    <row r="46" spans="1:47" x14ac:dyDescent="0.2">
      <c r="A46" t="s">
        <v>624</v>
      </c>
      <c r="B46" t="s">
        <v>779</v>
      </c>
      <c r="C46">
        <v>113</v>
      </c>
      <c r="D46" t="s">
        <v>261</v>
      </c>
      <c r="E46" t="s">
        <v>158</v>
      </c>
      <c r="F46" t="s">
        <v>64</v>
      </c>
      <c r="G46" t="s">
        <v>411</v>
      </c>
      <c r="H46" t="s">
        <v>740</v>
      </c>
      <c r="I46" t="s">
        <v>66</v>
      </c>
      <c r="J46" t="s">
        <v>129</v>
      </c>
      <c r="K46">
        <v>4</v>
      </c>
      <c r="L46">
        <v>7</v>
      </c>
      <c r="M46">
        <v>8</v>
      </c>
      <c r="N46">
        <v>3</v>
      </c>
      <c r="O46">
        <v>3</v>
      </c>
      <c r="P46">
        <v>0</v>
      </c>
      <c r="Q46">
        <v>8</v>
      </c>
      <c r="R46">
        <v>1</v>
      </c>
      <c r="S46">
        <v>0</v>
      </c>
      <c r="T46">
        <v>3.21</v>
      </c>
      <c r="U46">
        <v>4.17</v>
      </c>
      <c r="V46">
        <v>29</v>
      </c>
      <c r="W46">
        <v>98</v>
      </c>
      <c r="X46">
        <v>65</v>
      </c>
      <c r="Y46">
        <v>17</v>
      </c>
      <c r="Z46">
        <v>13</v>
      </c>
      <c r="AA46">
        <v>10</v>
      </c>
      <c r="AB46">
        <v>11</v>
      </c>
      <c r="AC46">
        <v>7</v>
      </c>
      <c r="AD46">
        <v>1</v>
      </c>
      <c r="AE46">
        <v>0</v>
      </c>
      <c r="AF46">
        <v>57</v>
      </c>
      <c r="AG46">
        <v>0</v>
      </c>
      <c r="AH46">
        <v>0</v>
      </c>
      <c r="AI46">
        <v>0</v>
      </c>
      <c r="AJ46">
        <v>29</v>
      </c>
      <c r="AK46">
        <v>3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0.74</v>
      </c>
      <c r="AR46">
        <v>2.5000000000000001E-2</v>
      </c>
      <c r="AS46">
        <v>0.97</v>
      </c>
      <c r="AT46" s="2">
        <v>2.0000000000000001E-4</v>
      </c>
      <c r="AU46">
        <v>0.88</v>
      </c>
    </row>
    <row r="47" spans="1:47" x14ac:dyDescent="0.2">
      <c r="A47" t="s">
        <v>624</v>
      </c>
      <c r="B47" t="s">
        <v>779</v>
      </c>
      <c r="C47">
        <v>118</v>
      </c>
      <c r="D47" t="s">
        <v>264</v>
      </c>
      <c r="E47" t="s">
        <v>158</v>
      </c>
      <c r="F47" t="s">
        <v>59</v>
      </c>
      <c r="G47" t="s">
        <v>409</v>
      </c>
      <c r="H47" t="s">
        <v>576</v>
      </c>
      <c r="I47" t="s">
        <v>66</v>
      </c>
      <c r="K47">
        <v>4</v>
      </c>
      <c r="L47">
        <v>6.2</v>
      </c>
      <c r="M47">
        <v>8</v>
      </c>
      <c r="N47">
        <v>5</v>
      </c>
      <c r="O47">
        <v>4</v>
      </c>
      <c r="P47">
        <v>0</v>
      </c>
      <c r="Q47">
        <v>11</v>
      </c>
      <c r="R47">
        <v>1</v>
      </c>
      <c r="S47">
        <v>0</v>
      </c>
      <c r="T47">
        <v>3.34</v>
      </c>
      <c r="U47">
        <v>4.03</v>
      </c>
      <c r="V47">
        <v>27</v>
      </c>
      <c r="W47">
        <v>98</v>
      </c>
      <c r="X47">
        <v>69</v>
      </c>
      <c r="Y47">
        <v>18</v>
      </c>
      <c r="Z47">
        <v>10</v>
      </c>
      <c r="AA47">
        <v>8</v>
      </c>
      <c r="AB47">
        <v>8</v>
      </c>
      <c r="AC47">
        <v>4</v>
      </c>
      <c r="AD47">
        <v>1</v>
      </c>
      <c r="AE47">
        <v>0</v>
      </c>
      <c r="AF47">
        <v>51</v>
      </c>
      <c r="AG47">
        <v>0</v>
      </c>
      <c r="AH47">
        <v>1</v>
      </c>
      <c r="AI47">
        <v>0</v>
      </c>
      <c r="AJ47">
        <v>27</v>
      </c>
      <c r="AK47">
        <v>3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0.98</v>
      </c>
      <c r="AR47">
        <v>-0.14699999999999999</v>
      </c>
      <c r="AS47">
        <v>0.97</v>
      </c>
      <c r="AT47" s="2">
        <v>-8.9999999999999998E-4</v>
      </c>
      <c r="AU47">
        <v>-1.37</v>
      </c>
    </row>
    <row r="48" spans="1:47" x14ac:dyDescent="0.2">
      <c r="A48" t="s">
        <v>624</v>
      </c>
      <c r="B48" t="s">
        <v>779</v>
      </c>
      <c r="C48">
        <v>123</v>
      </c>
      <c r="D48" t="s">
        <v>439</v>
      </c>
      <c r="E48" t="s">
        <v>157</v>
      </c>
      <c r="F48" t="s">
        <v>69</v>
      </c>
      <c r="G48" t="s">
        <v>411</v>
      </c>
      <c r="H48" t="s">
        <v>374</v>
      </c>
      <c r="I48" t="s">
        <v>85</v>
      </c>
      <c r="J48" t="s">
        <v>646</v>
      </c>
      <c r="K48">
        <v>4</v>
      </c>
      <c r="L48">
        <v>8</v>
      </c>
      <c r="M48">
        <v>4</v>
      </c>
      <c r="N48">
        <v>0</v>
      </c>
      <c r="O48">
        <v>0</v>
      </c>
      <c r="P48">
        <v>0</v>
      </c>
      <c r="Q48">
        <v>9</v>
      </c>
      <c r="R48">
        <v>0</v>
      </c>
      <c r="S48">
        <v>0</v>
      </c>
      <c r="T48">
        <v>3.12</v>
      </c>
      <c r="U48">
        <v>3.83</v>
      </c>
      <c r="V48">
        <v>28</v>
      </c>
      <c r="W48">
        <v>99</v>
      </c>
      <c r="X48">
        <v>69</v>
      </c>
      <c r="Y48">
        <v>22</v>
      </c>
      <c r="Z48">
        <v>18</v>
      </c>
      <c r="AA48">
        <v>8</v>
      </c>
      <c r="AB48">
        <v>11</v>
      </c>
      <c r="AC48">
        <v>7</v>
      </c>
      <c r="AD48">
        <v>0</v>
      </c>
      <c r="AE48">
        <v>0</v>
      </c>
      <c r="AF48">
        <v>83</v>
      </c>
      <c r="AG48">
        <v>0</v>
      </c>
      <c r="AH48">
        <v>0</v>
      </c>
      <c r="AI48">
        <v>0</v>
      </c>
      <c r="AJ48">
        <v>28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1.06</v>
      </c>
      <c r="AR48">
        <v>0.57699999999999996</v>
      </c>
      <c r="AS48">
        <v>0.92</v>
      </c>
      <c r="AT48" s="2">
        <v>3.0000000000000001E-3</v>
      </c>
      <c r="AU48">
        <v>3.9</v>
      </c>
    </row>
    <row r="49" spans="1:47" x14ac:dyDescent="0.2">
      <c r="A49" t="s">
        <v>624</v>
      </c>
      <c r="B49" t="s">
        <v>779</v>
      </c>
      <c r="C49">
        <v>128</v>
      </c>
      <c r="D49" t="s">
        <v>212</v>
      </c>
      <c r="E49" t="s">
        <v>157</v>
      </c>
      <c r="F49" t="s">
        <v>93</v>
      </c>
      <c r="G49" t="s">
        <v>411</v>
      </c>
      <c r="H49" t="s">
        <v>405</v>
      </c>
      <c r="I49" t="s">
        <v>74</v>
      </c>
      <c r="J49" t="s">
        <v>785</v>
      </c>
      <c r="K49">
        <v>4</v>
      </c>
      <c r="L49">
        <v>4</v>
      </c>
      <c r="M49">
        <v>8</v>
      </c>
      <c r="N49">
        <v>7</v>
      </c>
      <c r="O49">
        <v>3</v>
      </c>
      <c r="P49">
        <v>1</v>
      </c>
      <c r="Q49">
        <v>8</v>
      </c>
      <c r="R49">
        <v>1</v>
      </c>
      <c r="S49">
        <v>0</v>
      </c>
      <c r="T49">
        <v>3.23</v>
      </c>
      <c r="U49">
        <v>3.81</v>
      </c>
      <c r="V49">
        <v>23</v>
      </c>
      <c r="W49">
        <v>93</v>
      </c>
      <c r="X49">
        <v>59</v>
      </c>
      <c r="Y49">
        <v>13</v>
      </c>
      <c r="Z49">
        <v>13</v>
      </c>
      <c r="AA49">
        <v>8</v>
      </c>
      <c r="AB49">
        <v>6</v>
      </c>
      <c r="AC49">
        <v>4</v>
      </c>
      <c r="AD49">
        <v>0</v>
      </c>
      <c r="AE49">
        <v>0</v>
      </c>
      <c r="AF49">
        <v>33</v>
      </c>
      <c r="AG49">
        <v>0</v>
      </c>
      <c r="AH49">
        <v>0</v>
      </c>
      <c r="AI49">
        <v>0</v>
      </c>
      <c r="AJ49">
        <v>22</v>
      </c>
      <c r="AK49">
        <v>2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0.65</v>
      </c>
      <c r="AR49">
        <v>-0.35499999999999998</v>
      </c>
      <c r="AS49">
        <v>0.89</v>
      </c>
      <c r="AT49" s="2">
        <v>-2.8999999999999998E-3</v>
      </c>
      <c r="AU49">
        <v>-4.83</v>
      </c>
    </row>
    <row r="50" spans="1:47" x14ac:dyDescent="0.2">
      <c r="A50" t="s">
        <v>624</v>
      </c>
      <c r="B50" t="s">
        <v>779</v>
      </c>
      <c r="C50">
        <v>133</v>
      </c>
      <c r="D50" t="s">
        <v>488</v>
      </c>
      <c r="E50" t="s">
        <v>158</v>
      </c>
      <c r="F50" t="s">
        <v>620</v>
      </c>
      <c r="G50" t="s">
        <v>570</v>
      </c>
      <c r="H50" t="s">
        <v>575</v>
      </c>
      <c r="I50" t="s">
        <v>85</v>
      </c>
      <c r="J50" t="s">
        <v>692</v>
      </c>
      <c r="K50">
        <v>5</v>
      </c>
      <c r="L50">
        <v>7.1</v>
      </c>
      <c r="M50">
        <v>6</v>
      </c>
      <c r="N50">
        <v>0</v>
      </c>
      <c r="O50">
        <v>0</v>
      </c>
      <c r="P50">
        <v>1</v>
      </c>
      <c r="Q50">
        <v>11</v>
      </c>
      <c r="R50">
        <v>0</v>
      </c>
      <c r="S50">
        <v>0</v>
      </c>
      <c r="T50">
        <v>3.06</v>
      </c>
      <c r="U50">
        <v>3.63</v>
      </c>
      <c r="V50">
        <v>29</v>
      </c>
      <c r="W50">
        <v>108</v>
      </c>
      <c r="X50">
        <v>76</v>
      </c>
      <c r="Y50">
        <v>20</v>
      </c>
      <c r="Z50">
        <v>20</v>
      </c>
      <c r="AA50">
        <v>12</v>
      </c>
      <c r="AB50">
        <v>5</v>
      </c>
      <c r="AC50">
        <v>5</v>
      </c>
      <c r="AD50">
        <v>0</v>
      </c>
      <c r="AE50">
        <v>0</v>
      </c>
      <c r="AF50">
        <v>76</v>
      </c>
      <c r="AG50">
        <v>0</v>
      </c>
      <c r="AH50">
        <v>0</v>
      </c>
      <c r="AI50">
        <v>0</v>
      </c>
      <c r="AJ50">
        <v>28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0.53</v>
      </c>
      <c r="AR50">
        <v>0.24</v>
      </c>
      <c r="AS50">
        <v>0.6</v>
      </c>
      <c r="AT50" s="2">
        <v>1.6000000000000001E-3</v>
      </c>
      <c r="AU50">
        <v>4.1399999999999997</v>
      </c>
    </row>
    <row r="51" spans="1:47" x14ac:dyDescent="0.2">
      <c r="A51" t="s">
        <v>624</v>
      </c>
      <c r="B51" t="s">
        <v>779</v>
      </c>
      <c r="C51">
        <v>138</v>
      </c>
      <c r="D51" t="s">
        <v>539</v>
      </c>
      <c r="E51" t="s">
        <v>158</v>
      </c>
      <c r="F51" t="s">
        <v>179</v>
      </c>
      <c r="G51" t="s">
        <v>411</v>
      </c>
      <c r="H51" t="s">
        <v>199</v>
      </c>
      <c r="I51" t="s">
        <v>85</v>
      </c>
      <c r="J51" t="s">
        <v>693</v>
      </c>
      <c r="K51">
        <v>4</v>
      </c>
      <c r="L51">
        <v>7.1</v>
      </c>
      <c r="M51">
        <v>9</v>
      </c>
      <c r="N51">
        <v>4</v>
      </c>
      <c r="O51">
        <v>4</v>
      </c>
      <c r="P51">
        <v>1</v>
      </c>
      <c r="Q51">
        <v>5</v>
      </c>
      <c r="R51">
        <v>1</v>
      </c>
      <c r="S51">
        <v>0</v>
      </c>
      <c r="T51">
        <v>3.15</v>
      </c>
      <c r="U51">
        <v>3.65</v>
      </c>
      <c r="V51">
        <v>31</v>
      </c>
      <c r="W51">
        <v>100</v>
      </c>
      <c r="X51">
        <v>66</v>
      </c>
      <c r="Y51">
        <v>17</v>
      </c>
      <c r="Z51">
        <v>12</v>
      </c>
      <c r="AA51">
        <v>11</v>
      </c>
      <c r="AB51">
        <v>15</v>
      </c>
      <c r="AC51">
        <v>6</v>
      </c>
      <c r="AD51">
        <v>1</v>
      </c>
      <c r="AE51">
        <v>0</v>
      </c>
      <c r="AF51">
        <v>48</v>
      </c>
      <c r="AG51">
        <v>0</v>
      </c>
      <c r="AH51">
        <v>0</v>
      </c>
      <c r="AI51">
        <v>0</v>
      </c>
      <c r="AJ51">
        <v>30</v>
      </c>
      <c r="AK51">
        <v>3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0.98</v>
      </c>
      <c r="AR51">
        <v>2.3E-2</v>
      </c>
      <c r="AS51">
        <v>1.29</v>
      </c>
      <c r="AT51" s="2">
        <v>2.0000000000000001E-4</v>
      </c>
      <c r="AU51">
        <v>0.71</v>
      </c>
    </row>
    <row r="52" spans="1:47" x14ac:dyDescent="0.2">
      <c r="A52" t="s">
        <v>624</v>
      </c>
      <c r="B52" t="s">
        <v>779</v>
      </c>
      <c r="C52">
        <v>143</v>
      </c>
      <c r="D52" t="s">
        <v>406</v>
      </c>
      <c r="E52" t="s">
        <v>157</v>
      </c>
      <c r="F52" t="s">
        <v>59</v>
      </c>
      <c r="G52" t="s">
        <v>409</v>
      </c>
      <c r="H52" t="s">
        <v>245</v>
      </c>
      <c r="I52" t="s">
        <v>74</v>
      </c>
      <c r="J52" t="s">
        <v>694</v>
      </c>
      <c r="K52">
        <v>4</v>
      </c>
      <c r="L52">
        <v>3.2</v>
      </c>
      <c r="M52">
        <v>8</v>
      </c>
      <c r="N52">
        <v>5</v>
      </c>
      <c r="O52">
        <v>4</v>
      </c>
      <c r="P52">
        <v>1</v>
      </c>
      <c r="Q52">
        <v>2</v>
      </c>
      <c r="R52">
        <v>1</v>
      </c>
      <c r="S52">
        <v>0</v>
      </c>
      <c r="T52">
        <v>3.32</v>
      </c>
      <c r="U52">
        <v>3.72</v>
      </c>
      <c r="V52">
        <v>20</v>
      </c>
      <c r="W52">
        <v>84</v>
      </c>
      <c r="X52">
        <v>57</v>
      </c>
      <c r="Y52">
        <v>13</v>
      </c>
      <c r="Z52">
        <v>7</v>
      </c>
      <c r="AA52">
        <v>7</v>
      </c>
      <c r="AB52">
        <v>10</v>
      </c>
      <c r="AC52">
        <v>7</v>
      </c>
      <c r="AD52">
        <v>1</v>
      </c>
      <c r="AE52">
        <v>0</v>
      </c>
      <c r="AF52">
        <v>28</v>
      </c>
      <c r="AG52">
        <v>1</v>
      </c>
      <c r="AH52">
        <v>0</v>
      </c>
      <c r="AI52">
        <v>0</v>
      </c>
      <c r="AJ52">
        <v>18</v>
      </c>
      <c r="AK52">
        <v>2</v>
      </c>
      <c r="AL52">
        <v>0</v>
      </c>
      <c r="AM52">
        <v>0</v>
      </c>
      <c r="AN52">
        <v>0</v>
      </c>
      <c r="AO52">
        <v>1</v>
      </c>
      <c r="AP52">
        <v>0</v>
      </c>
      <c r="AQ52">
        <v>1.21</v>
      </c>
      <c r="AR52">
        <v>-0.40200000000000002</v>
      </c>
      <c r="AS52">
        <v>0.55000000000000004</v>
      </c>
      <c r="AT52" s="2">
        <v>-1.1000000000000001E-3</v>
      </c>
      <c r="AU52">
        <v>-3.37</v>
      </c>
    </row>
    <row r="53" spans="1:47" x14ac:dyDescent="0.2">
      <c r="A53" t="s">
        <v>624</v>
      </c>
      <c r="B53" t="s">
        <v>779</v>
      </c>
      <c r="C53">
        <v>148</v>
      </c>
      <c r="D53" t="s">
        <v>517</v>
      </c>
      <c r="E53" t="s">
        <v>158</v>
      </c>
      <c r="F53" t="s">
        <v>80</v>
      </c>
      <c r="G53" t="s">
        <v>409</v>
      </c>
      <c r="H53" t="s">
        <v>374</v>
      </c>
      <c r="I53" t="s">
        <v>322</v>
      </c>
      <c r="K53">
        <v>4</v>
      </c>
      <c r="L53">
        <v>0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3.32</v>
      </c>
      <c r="U53">
        <v>3.72</v>
      </c>
      <c r="V53">
        <v>1</v>
      </c>
      <c r="W53">
        <v>2</v>
      </c>
      <c r="X53">
        <v>1</v>
      </c>
      <c r="Y53">
        <v>0</v>
      </c>
      <c r="Z53">
        <v>0</v>
      </c>
      <c r="AA53">
        <v>0</v>
      </c>
      <c r="AB53">
        <v>1</v>
      </c>
      <c r="AC53">
        <v>1</v>
      </c>
      <c r="AD53">
        <v>0</v>
      </c>
      <c r="AE53">
        <v>0</v>
      </c>
      <c r="AF53">
        <v>48</v>
      </c>
      <c r="AG53">
        <v>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0.87</v>
      </c>
      <c r="AR53">
        <v>-3.5000000000000003E-2</v>
      </c>
      <c r="AS53">
        <v>0.37</v>
      </c>
      <c r="AT53" s="2">
        <v>-1E-4</v>
      </c>
      <c r="AU53">
        <v>-0.4</v>
      </c>
    </row>
    <row r="54" spans="1:47" x14ac:dyDescent="0.2">
      <c r="A54" t="s">
        <v>625</v>
      </c>
      <c r="H54" t="s">
        <v>776</v>
      </c>
      <c r="J54" t="s">
        <v>786</v>
      </c>
      <c r="K54">
        <v>4.4000000000000004</v>
      </c>
      <c r="L54">
        <v>146.1</v>
      </c>
      <c r="M54">
        <v>134</v>
      </c>
      <c r="N54">
        <v>64</v>
      </c>
      <c r="O54">
        <v>54</v>
      </c>
      <c r="P54">
        <v>34</v>
      </c>
      <c r="Q54">
        <v>150</v>
      </c>
      <c r="R54">
        <v>21</v>
      </c>
      <c r="S54">
        <v>3</v>
      </c>
      <c r="T54">
        <v>3.32</v>
      </c>
      <c r="U54">
        <v>3.72</v>
      </c>
      <c r="V54">
        <v>599</v>
      </c>
      <c r="W54">
        <v>2246</v>
      </c>
      <c r="X54" s="3">
        <v>0.66</v>
      </c>
      <c r="Y54" s="3">
        <v>0.17</v>
      </c>
      <c r="Z54" s="3">
        <v>0.12</v>
      </c>
      <c r="AA54">
        <v>0.99</v>
      </c>
      <c r="AC54" s="3">
        <v>0.25</v>
      </c>
      <c r="AD54" s="3">
        <v>0.05</v>
      </c>
      <c r="AE54">
        <v>0</v>
      </c>
      <c r="AF54">
        <v>56</v>
      </c>
      <c r="AG54">
        <v>4</v>
      </c>
      <c r="AH54">
        <v>4</v>
      </c>
      <c r="AI54">
        <v>1</v>
      </c>
      <c r="AJ54">
        <v>558</v>
      </c>
      <c r="AK54">
        <v>36</v>
      </c>
      <c r="AL54">
        <v>2</v>
      </c>
      <c r="AM54">
        <v>2</v>
      </c>
      <c r="AN54">
        <v>9</v>
      </c>
      <c r="AO54">
        <v>3</v>
      </c>
      <c r="AP54">
        <v>6</v>
      </c>
      <c r="AQ54">
        <v>0.85</v>
      </c>
      <c r="AR54">
        <v>1.2110000000000001</v>
      </c>
      <c r="AS54">
        <v>1.05</v>
      </c>
      <c r="AT54" s="2">
        <v>0.01</v>
      </c>
      <c r="AU54">
        <v>12.91</v>
      </c>
    </row>
    <row r="56" spans="1:47" x14ac:dyDescent="0.2">
      <c r="A56" t="s">
        <v>639</v>
      </c>
      <c r="B56" t="s">
        <v>779</v>
      </c>
      <c r="C56">
        <v>21</v>
      </c>
      <c r="D56" t="s">
        <v>68</v>
      </c>
      <c r="E56" t="s">
        <v>157</v>
      </c>
      <c r="F56" t="s">
        <v>565</v>
      </c>
      <c r="G56" t="s">
        <v>570</v>
      </c>
      <c r="H56" t="s">
        <v>210</v>
      </c>
      <c r="I56" t="s">
        <v>52</v>
      </c>
      <c r="K56">
        <v>5</v>
      </c>
      <c r="L56">
        <v>4</v>
      </c>
      <c r="M56">
        <v>5</v>
      </c>
      <c r="N56">
        <v>3</v>
      </c>
      <c r="O56">
        <v>3</v>
      </c>
      <c r="P56">
        <v>2</v>
      </c>
      <c r="Q56">
        <v>4</v>
      </c>
      <c r="R56">
        <v>1</v>
      </c>
      <c r="S56">
        <v>0</v>
      </c>
      <c r="T56">
        <v>5.28</v>
      </c>
      <c r="U56">
        <v>4.25</v>
      </c>
      <c r="V56">
        <v>19</v>
      </c>
      <c r="W56">
        <v>78</v>
      </c>
      <c r="X56">
        <v>49</v>
      </c>
      <c r="Y56">
        <v>11</v>
      </c>
      <c r="Z56">
        <v>5</v>
      </c>
      <c r="AA56">
        <v>6</v>
      </c>
      <c r="AB56">
        <v>7</v>
      </c>
      <c r="AC56">
        <v>6</v>
      </c>
      <c r="AD56">
        <v>0</v>
      </c>
      <c r="AE56">
        <v>0</v>
      </c>
      <c r="AF56">
        <v>42</v>
      </c>
      <c r="AG56">
        <v>0</v>
      </c>
      <c r="AH56">
        <v>0</v>
      </c>
      <c r="AI56">
        <v>0</v>
      </c>
      <c r="AJ56">
        <v>17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0.71</v>
      </c>
      <c r="AR56">
        <v>-0.30199999999999999</v>
      </c>
      <c r="AS56">
        <v>0.67</v>
      </c>
      <c r="AT56" s="2">
        <v>-1.6999999999999999E-3</v>
      </c>
      <c r="AU56">
        <v>-2.38</v>
      </c>
    </row>
    <row r="57" spans="1:47" x14ac:dyDescent="0.2">
      <c r="A57" t="s">
        <v>639</v>
      </c>
      <c r="B57" t="s">
        <v>779</v>
      </c>
      <c r="C57">
        <v>25</v>
      </c>
      <c r="D57" t="s">
        <v>303</v>
      </c>
      <c r="E57" t="s">
        <v>158</v>
      </c>
      <c r="F57" t="s">
        <v>80</v>
      </c>
      <c r="G57" t="s">
        <v>409</v>
      </c>
      <c r="H57" t="s">
        <v>680</v>
      </c>
      <c r="I57" t="s">
        <v>57</v>
      </c>
      <c r="J57" t="s">
        <v>523</v>
      </c>
      <c r="K57">
        <v>4</v>
      </c>
      <c r="L57">
        <v>5.2</v>
      </c>
      <c r="M57">
        <v>3</v>
      </c>
      <c r="N57">
        <v>3</v>
      </c>
      <c r="O57">
        <v>3</v>
      </c>
      <c r="P57">
        <v>2</v>
      </c>
      <c r="Q57">
        <v>4</v>
      </c>
      <c r="R57">
        <v>1</v>
      </c>
      <c r="S57">
        <v>0</v>
      </c>
      <c r="T57">
        <v>5.14</v>
      </c>
      <c r="U57">
        <v>4.4800000000000004</v>
      </c>
      <c r="V57">
        <v>23</v>
      </c>
      <c r="W57">
        <v>106</v>
      </c>
      <c r="X57">
        <v>63</v>
      </c>
      <c r="Y57">
        <v>19</v>
      </c>
      <c r="Z57">
        <v>9</v>
      </c>
      <c r="AA57">
        <v>11</v>
      </c>
      <c r="AB57">
        <v>6</v>
      </c>
      <c r="AC57">
        <v>4</v>
      </c>
      <c r="AD57">
        <v>0</v>
      </c>
      <c r="AE57">
        <v>0</v>
      </c>
      <c r="AF57">
        <v>53</v>
      </c>
      <c r="AG57">
        <v>0</v>
      </c>
      <c r="AH57">
        <v>0</v>
      </c>
      <c r="AI57">
        <v>0</v>
      </c>
      <c r="AJ57">
        <v>21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0.9</v>
      </c>
      <c r="AR57">
        <v>3.2000000000000001E-2</v>
      </c>
      <c r="AS57">
        <v>0.97</v>
      </c>
      <c r="AT57" s="2">
        <v>2.0000000000000001E-4</v>
      </c>
      <c r="AU57">
        <v>-0.02</v>
      </c>
    </row>
    <row r="58" spans="1:47" x14ac:dyDescent="0.2">
      <c r="A58" t="s">
        <v>639</v>
      </c>
      <c r="B58" t="s">
        <v>779</v>
      </c>
      <c r="C58">
        <v>30</v>
      </c>
      <c r="D58" t="s">
        <v>230</v>
      </c>
      <c r="E58" t="s">
        <v>157</v>
      </c>
      <c r="F58" t="s">
        <v>179</v>
      </c>
      <c r="G58" t="s">
        <v>411</v>
      </c>
      <c r="H58" t="s">
        <v>94</v>
      </c>
      <c r="I58" t="s">
        <v>66</v>
      </c>
      <c r="J58" t="s">
        <v>524</v>
      </c>
      <c r="K58">
        <v>4</v>
      </c>
      <c r="L58">
        <v>7</v>
      </c>
      <c r="M58">
        <v>3</v>
      </c>
      <c r="N58">
        <v>0</v>
      </c>
      <c r="O58">
        <v>0</v>
      </c>
      <c r="P58">
        <v>3</v>
      </c>
      <c r="Q58">
        <v>7</v>
      </c>
      <c r="R58">
        <v>0</v>
      </c>
      <c r="S58">
        <v>0</v>
      </c>
      <c r="T58">
        <v>3.86</v>
      </c>
      <c r="U58">
        <v>3.97</v>
      </c>
      <c r="V58">
        <v>26</v>
      </c>
      <c r="W58">
        <v>104</v>
      </c>
      <c r="X58">
        <v>60</v>
      </c>
      <c r="Y58">
        <v>20</v>
      </c>
      <c r="Z58">
        <v>17</v>
      </c>
      <c r="AA58">
        <v>8</v>
      </c>
      <c r="AB58">
        <v>8</v>
      </c>
      <c r="AC58">
        <v>4</v>
      </c>
      <c r="AD58">
        <v>0</v>
      </c>
      <c r="AE58">
        <v>0</v>
      </c>
      <c r="AF58">
        <v>75</v>
      </c>
      <c r="AG58">
        <v>0</v>
      </c>
      <c r="AH58">
        <v>1</v>
      </c>
      <c r="AI58">
        <v>0</v>
      </c>
      <c r="AJ58">
        <v>23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1.08</v>
      </c>
      <c r="AR58">
        <v>0.42799999999999999</v>
      </c>
      <c r="AS58">
        <v>1.06</v>
      </c>
      <c r="AT58" s="2">
        <v>2.5000000000000001E-3</v>
      </c>
      <c r="AU58">
        <v>3.34</v>
      </c>
    </row>
    <row r="59" spans="1:47" x14ac:dyDescent="0.2">
      <c r="A59" t="s">
        <v>639</v>
      </c>
      <c r="B59" t="s">
        <v>779</v>
      </c>
      <c r="C59">
        <v>34</v>
      </c>
      <c r="D59" t="s">
        <v>352</v>
      </c>
      <c r="E59" t="s">
        <v>158</v>
      </c>
      <c r="F59" t="s">
        <v>77</v>
      </c>
      <c r="G59" t="s">
        <v>409</v>
      </c>
      <c r="H59" t="s">
        <v>196</v>
      </c>
      <c r="I59" t="s">
        <v>66</v>
      </c>
      <c r="J59" t="s">
        <v>686</v>
      </c>
      <c r="K59">
        <v>4</v>
      </c>
      <c r="L59">
        <v>6.2</v>
      </c>
      <c r="M59">
        <v>5</v>
      </c>
      <c r="N59">
        <v>3</v>
      </c>
      <c r="O59">
        <v>3</v>
      </c>
      <c r="P59">
        <v>2</v>
      </c>
      <c r="Q59">
        <v>8</v>
      </c>
      <c r="R59">
        <v>1</v>
      </c>
      <c r="S59">
        <v>0</v>
      </c>
      <c r="T59">
        <v>3.89</v>
      </c>
      <c r="U59">
        <v>3.9</v>
      </c>
      <c r="V59">
        <v>26</v>
      </c>
      <c r="W59">
        <v>113</v>
      </c>
      <c r="X59">
        <v>70</v>
      </c>
      <c r="Y59">
        <v>21</v>
      </c>
      <c r="Z59">
        <v>15</v>
      </c>
      <c r="AA59">
        <v>8</v>
      </c>
      <c r="AB59">
        <v>8</v>
      </c>
      <c r="AC59">
        <v>3</v>
      </c>
      <c r="AD59">
        <v>1</v>
      </c>
      <c r="AE59">
        <v>0</v>
      </c>
      <c r="AF59">
        <v>58</v>
      </c>
      <c r="AG59">
        <v>0</v>
      </c>
      <c r="AH59">
        <v>0</v>
      </c>
      <c r="AI59">
        <v>0</v>
      </c>
      <c r="AJ59">
        <v>24</v>
      </c>
      <c r="AK59">
        <v>2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0.7</v>
      </c>
      <c r="AR59">
        <v>6.0000000000000001E-3</v>
      </c>
      <c r="AS59">
        <v>0.74</v>
      </c>
      <c r="AT59" s="2">
        <v>0</v>
      </c>
      <c r="AU59">
        <v>0.63</v>
      </c>
    </row>
    <row r="60" spans="1:47" x14ac:dyDescent="0.2">
      <c r="A60" t="s">
        <v>639</v>
      </c>
      <c r="B60" t="s">
        <v>779</v>
      </c>
      <c r="C60">
        <v>40</v>
      </c>
      <c r="D60" t="s">
        <v>424</v>
      </c>
      <c r="E60" t="s">
        <v>157</v>
      </c>
      <c r="F60" t="s">
        <v>102</v>
      </c>
      <c r="G60" t="s">
        <v>410</v>
      </c>
      <c r="H60" t="s">
        <v>629</v>
      </c>
      <c r="I60" t="s">
        <v>57</v>
      </c>
      <c r="J60" t="s">
        <v>555</v>
      </c>
      <c r="K60">
        <v>5</v>
      </c>
      <c r="L60">
        <v>5</v>
      </c>
      <c r="M60">
        <v>8</v>
      </c>
      <c r="N60">
        <v>4</v>
      </c>
      <c r="O60">
        <v>4</v>
      </c>
      <c r="P60">
        <v>2</v>
      </c>
      <c r="Q60">
        <v>0</v>
      </c>
      <c r="R60">
        <v>1</v>
      </c>
      <c r="S60">
        <v>1</v>
      </c>
      <c r="T60">
        <v>4.3099999999999996</v>
      </c>
      <c r="U60">
        <v>4.3600000000000003</v>
      </c>
      <c r="V60">
        <v>26</v>
      </c>
      <c r="W60">
        <v>98</v>
      </c>
      <c r="X60">
        <v>58</v>
      </c>
      <c r="Y60">
        <v>18</v>
      </c>
      <c r="Z60">
        <v>3</v>
      </c>
      <c r="AA60">
        <v>10</v>
      </c>
      <c r="AB60">
        <v>13</v>
      </c>
      <c r="AC60">
        <v>6</v>
      </c>
      <c r="AD60">
        <v>0</v>
      </c>
      <c r="AE60">
        <v>0</v>
      </c>
      <c r="AF60">
        <v>33</v>
      </c>
      <c r="AG60">
        <v>0</v>
      </c>
      <c r="AH60">
        <v>0</v>
      </c>
      <c r="AI60">
        <v>0</v>
      </c>
      <c r="AJ60">
        <v>23</v>
      </c>
      <c r="AK60">
        <v>2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0.87</v>
      </c>
      <c r="AR60">
        <v>-0.187</v>
      </c>
      <c r="AS60">
        <v>1.08</v>
      </c>
      <c r="AT60" s="2">
        <v>-1.4E-3</v>
      </c>
      <c r="AU60">
        <v>-2.3199999999999998</v>
      </c>
    </row>
    <row r="61" spans="1:47" x14ac:dyDescent="0.2">
      <c r="A61" t="s">
        <v>639</v>
      </c>
      <c r="B61" t="s">
        <v>779</v>
      </c>
      <c r="C61">
        <v>46</v>
      </c>
      <c r="D61" t="s">
        <v>641</v>
      </c>
      <c r="E61" t="s">
        <v>158</v>
      </c>
      <c r="F61" t="s">
        <v>88</v>
      </c>
      <c r="G61" t="s">
        <v>410</v>
      </c>
      <c r="H61" t="s">
        <v>203</v>
      </c>
      <c r="I61" t="s">
        <v>57</v>
      </c>
      <c r="K61">
        <v>5</v>
      </c>
      <c r="L61">
        <v>6</v>
      </c>
      <c r="M61">
        <v>9</v>
      </c>
      <c r="N61">
        <v>3</v>
      </c>
      <c r="O61">
        <v>3</v>
      </c>
      <c r="P61">
        <v>2</v>
      </c>
      <c r="Q61">
        <v>4</v>
      </c>
      <c r="R61">
        <v>0</v>
      </c>
      <c r="S61">
        <v>1</v>
      </c>
      <c r="T61">
        <v>4.34</v>
      </c>
      <c r="U61">
        <v>4.22</v>
      </c>
      <c r="V61">
        <v>28</v>
      </c>
      <c r="W61">
        <v>103</v>
      </c>
      <c r="X61">
        <v>65</v>
      </c>
      <c r="Y61">
        <v>16</v>
      </c>
      <c r="Z61">
        <v>9</v>
      </c>
      <c r="AA61">
        <v>12</v>
      </c>
      <c r="AB61">
        <v>9</v>
      </c>
      <c r="AC61">
        <v>4</v>
      </c>
      <c r="AD61">
        <v>2</v>
      </c>
      <c r="AE61">
        <v>0</v>
      </c>
      <c r="AF61">
        <v>44</v>
      </c>
      <c r="AG61">
        <v>0</v>
      </c>
      <c r="AH61">
        <v>0</v>
      </c>
      <c r="AI61">
        <v>0</v>
      </c>
      <c r="AJ61">
        <v>25</v>
      </c>
      <c r="AK61">
        <v>1</v>
      </c>
      <c r="AL61">
        <v>0</v>
      </c>
      <c r="AM61">
        <v>0</v>
      </c>
      <c r="AN61">
        <v>1</v>
      </c>
      <c r="AO61">
        <v>0</v>
      </c>
      <c r="AP61">
        <v>0</v>
      </c>
      <c r="AQ61">
        <v>1.03</v>
      </c>
      <c r="AR61">
        <v>3.3000000000000002E-2</v>
      </c>
      <c r="AS61">
        <v>1.33</v>
      </c>
      <c r="AT61" s="2">
        <v>2.9999999999999997E-4</v>
      </c>
      <c r="AU61">
        <v>0.32</v>
      </c>
    </row>
    <row r="62" spans="1:47" x14ac:dyDescent="0.2">
      <c r="A62" t="s">
        <v>639</v>
      </c>
      <c r="B62" t="s">
        <v>779</v>
      </c>
      <c r="C62">
        <v>51</v>
      </c>
      <c r="D62" t="s">
        <v>401</v>
      </c>
      <c r="E62" t="s">
        <v>158</v>
      </c>
      <c r="F62" t="s">
        <v>93</v>
      </c>
      <c r="G62" t="s">
        <v>411</v>
      </c>
      <c r="H62" t="s">
        <v>407</v>
      </c>
      <c r="I62" t="s">
        <v>66</v>
      </c>
      <c r="K62">
        <v>4</v>
      </c>
      <c r="L62">
        <v>7</v>
      </c>
      <c r="M62">
        <v>4</v>
      </c>
      <c r="N62">
        <v>3</v>
      </c>
      <c r="O62">
        <v>3</v>
      </c>
      <c r="P62">
        <v>3</v>
      </c>
      <c r="Q62">
        <v>6</v>
      </c>
      <c r="R62">
        <v>1</v>
      </c>
      <c r="S62">
        <v>0</v>
      </c>
      <c r="T62">
        <v>4.2699999999999996</v>
      </c>
      <c r="U62">
        <v>4.2699999999999996</v>
      </c>
      <c r="V62">
        <v>28</v>
      </c>
      <c r="W62">
        <v>105</v>
      </c>
      <c r="X62">
        <v>64</v>
      </c>
      <c r="Y62">
        <v>20</v>
      </c>
      <c r="Z62">
        <v>9</v>
      </c>
      <c r="AA62">
        <v>8</v>
      </c>
      <c r="AB62">
        <v>11</v>
      </c>
      <c r="AC62">
        <v>5</v>
      </c>
      <c r="AD62">
        <v>2</v>
      </c>
      <c r="AE62">
        <v>0</v>
      </c>
      <c r="AF62">
        <v>60</v>
      </c>
      <c r="AG62">
        <v>0</v>
      </c>
      <c r="AH62">
        <v>0</v>
      </c>
      <c r="AI62">
        <v>0</v>
      </c>
      <c r="AJ62">
        <v>24</v>
      </c>
      <c r="AK62">
        <v>1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1.29</v>
      </c>
      <c r="AR62">
        <v>8.2000000000000003E-2</v>
      </c>
      <c r="AS62">
        <v>1.46</v>
      </c>
      <c r="AT62" s="2">
        <v>5.9999999999999995E-4</v>
      </c>
      <c r="AU62">
        <v>0.88</v>
      </c>
    </row>
    <row r="63" spans="1:47" x14ac:dyDescent="0.2">
      <c r="A63" t="s">
        <v>639</v>
      </c>
      <c r="B63" t="s">
        <v>779</v>
      </c>
      <c r="C63">
        <v>56</v>
      </c>
      <c r="D63" t="s">
        <v>427</v>
      </c>
      <c r="E63" t="s">
        <v>157</v>
      </c>
      <c r="F63" t="s">
        <v>135</v>
      </c>
      <c r="G63" t="s">
        <v>411</v>
      </c>
      <c r="H63" t="s">
        <v>70</v>
      </c>
      <c r="I63" t="s">
        <v>85</v>
      </c>
      <c r="J63" t="s">
        <v>441</v>
      </c>
      <c r="K63">
        <v>4</v>
      </c>
      <c r="L63">
        <v>7.2</v>
      </c>
      <c r="M63">
        <v>5</v>
      </c>
      <c r="N63">
        <v>1</v>
      </c>
      <c r="O63">
        <v>1</v>
      </c>
      <c r="P63">
        <v>1</v>
      </c>
      <c r="Q63">
        <v>10</v>
      </c>
      <c r="R63">
        <v>0</v>
      </c>
      <c r="S63">
        <v>0</v>
      </c>
      <c r="T63">
        <v>3.88</v>
      </c>
      <c r="U63">
        <v>3.84</v>
      </c>
      <c r="V63">
        <v>29</v>
      </c>
      <c r="W63">
        <v>109</v>
      </c>
      <c r="X63">
        <v>73</v>
      </c>
      <c r="Y63">
        <v>25</v>
      </c>
      <c r="Z63">
        <v>12</v>
      </c>
      <c r="AA63">
        <v>9</v>
      </c>
      <c r="AB63">
        <v>9</v>
      </c>
      <c r="AC63">
        <v>4</v>
      </c>
      <c r="AD63">
        <v>3</v>
      </c>
      <c r="AE63">
        <v>0</v>
      </c>
      <c r="AF63">
        <v>74</v>
      </c>
      <c r="AG63">
        <v>1</v>
      </c>
      <c r="AH63">
        <v>0</v>
      </c>
      <c r="AI63">
        <v>0</v>
      </c>
      <c r="AJ63">
        <v>28</v>
      </c>
      <c r="AK63">
        <v>2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1.08</v>
      </c>
      <c r="AR63">
        <v>0.35299999999999998</v>
      </c>
      <c r="AS63">
        <v>1.55</v>
      </c>
      <c r="AT63" s="2">
        <v>3.0000000000000001E-3</v>
      </c>
      <c r="AU63">
        <v>2.68</v>
      </c>
    </row>
    <row r="64" spans="1:47" x14ac:dyDescent="0.2">
      <c r="A64" t="s">
        <v>639</v>
      </c>
      <c r="B64" t="s">
        <v>779</v>
      </c>
      <c r="C64">
        <v>61</v>
      </c>
      <c r="D64" t="s">
        <v>186</v>
      </c>
      <c r="E64" t="s">
        <v>157</v>
      </c>
      <c r="F64" t="s">
        <v>64</v>
      </c>
      <c r="G64" t="s">
        <v>411</v>
      </c>
      <c r="H64" t="s">
        <v>210</v>
      </c>
      <c r="I64" t="s">
        <v>85</v>
      </c>
      <c r="K64">
        <v>4</v>
      </c>
      <c r="L64">
        <v>8</v>
      </c>
      <c r="M64">
        <v>9</v>
      </c>
      <c r="N64">
        <v>3</v>
      </c>
      <c r="O64">
        <v>2</v>
      </c>
      <c r="P64">
        <v>1</v>
      </c>
      <c r="Q64">
        <v>3</v>
      </c>
      <c r="R64">
        <v>0</v>
      </c>
      <c r="S64">
        <v>0</v>
      </c>
      <c r="T64">
        <v>3.69</v>
      </c>
      <c r="U64">
        <v>3.72</v>
      </c>
      <c r="V64">
        <v>33</v>
      </c>
      <c r="W64">
        <v>106</v>
      </c>
      <c r="X64">
        <v>70</v>
      </c>
      <c r="Y64">
        <v>19</v>
      </c>
      <c r="Z64">
        <v>8</v>
      </c>
      <c r="AA64">
        <v>12</v>
      </c>
      <c r="AB64">
        <v>17</v>
      </c>
      <c r="AC64">
        <v>9</v>
      </c>
      <c r="AD64">
        <v>4</v>
      </c>
      <c r="AE64">
        <v>0</v>
      </c>
      <c r="AF64">
        <v>56</v>
      </c>
      <c r="AG64">
        <v>0</v>
      </c>
      <c r="AH64">
        <v>0</v>
      </c>
      <c r="AI64">
        <v>0</v>
      </c>
      <c r="AJ64">
        <v>32</v>
      </c>
      <c r="AK64">
        <v>1</v>
      </c>
      <c r="AL64">
        <v>0</v>
      </c>
      <c r="AM64">
        <v>0</v>
      </c>
      <c r="AN64">
        <v>1</v>
      </c>
      <c r="AO64">
        <v>0</v>
      </c>
      <c r="AP64">
        <v>1</v>
      </c>
      <c r="AQ64">
        <v>0.92</v>
      </c>
      <c r="AR64">
        <v>2.4E-2</v>
      </c>
      <c r="AS64">
        <v>1.29</v>
      </c>
      <c r="AT64" s="2">
        <v>2.0000000000000001E-4</v>
      </c>
      <c r="AU64">
        <v>0.86</v>
      </c>
    </row>
    <row r="65" spans="1:47" x14ac:dyDescent="0.2">
      <c r="A65" t="s">
        <v>639</v>
      </c>
      <c r="B65" t="s">
        <v>779</v>
      </c>
      <c r="C65">
        <v>66</v>
      </c>
      <c r="D65" t="s">
        <v>188</v>
      </c>
      <c r="E65" t="s">
        <v>158</v>
      </c>
      <c r="F65" t="s">
        <v>59</v>
      </c>
      <c r="G65" t="s">
        <v>409</v>
      </c>
      <c r="H65" t="s">
        <v>78</v>
      </c>
      <c r="I65" t="s">
        <v>66</v>
      </c>
      <c r="K65">
        <v>5</v>
      </c>
      <c r="L65">
        <v>7</v>
      </c>
      <c r="M65">
        <v>4</v>
      </c>
      <c r="N65">
        <v>1</v>
      </c>
      <c r="O65">
        <v>1</v>
      </c>
      <c r="P65">
        <v>3</v>
      </c>
      <c r="Q65">
        <v>9</v>
      </c>
      <c r="R65">
        <v>0</v>
      </c>
      <c r="S65">
        <v>0</v>
      </c>
      <c r="T65">
        <v>3.46</v>
      </c>
      <c r="U65">
        <v>3.54</v>
      </c>
      <c r="V65">
        <v>27</v>
      </c>
      <c r="W65">
        <v>115</v>
      </c>
      <c r="X65">
        <v>71</v>
      </c>
      <c r="Y65">
        <v>21</v>
      </c>
      <c r="Z65">
        <v>13</v>
      </c>
      <c r="AA65">
        <v>7</v>
      </c>
      <c r="AB65">
        <v>8</v>
      </c>
      <c r="AC65">
        <v>4</v>
      </c>
      <c r="AD65">
        <v>2</v>
      </c>
      <c r="AE65">
        <v>0</v>
      </c>
      <c r="AF65">
        <v>71</v>
      </c>
      <c r="AG65">
        <v>0</v>
      </c>
      <c r="AH65">
        <v>0</v>
      </c>
      <c r="AI65">
        <v>0</v>
      </c>
      <c r="AJ65">
        <v>24</v>
      </c>
      <c r="AK65">
        <v>1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1.07</v>
      </c>
      <c r="AR65">
        <v>0.35699999999999998</v>
      </c>
      <c r="AS65">
        <v>1.72</v>
      </c>
      <c r="AT65" s="2">
        <v>3.3999999999999998E-3</v>
      </c>
      <c r="AU65">
        <v>2.88</v>
      </c>
    </row>
    <row r="66" spans="1:47" x14ac:dyDescent="0.2">
      <c r="A66" t="s">
        <v>639</v>
      </c>
      <c r="B66" t="s">
        <v>779</v>
      </c>
      <c r="C66">
        <v>71</v>
      </c>
      <c r="D66" t="s">
        <v>359</v>
      </c>
      <c r="E66" t="s">
        <v>158</v>
      </c>
      <c r="F66" t="s">
        <v>117</v>
      </c>
      <c r="G66" t="s">
        <v>410</v>
      </c>
      <c r="H66" t="s">
        <v>310</v>
      </c>
      <c r="I66" t="s">
        <v>111</v>
      </c>
      <c r="J66" t="s">
        <v>583</v>
      </c>
      <c r="K66">
        <v>4</v>
      </c>
      <c r="L66">
        <v>9</v>
      </c>
      <c r="M66">
        <v>3</v>
      </c>
      <c r="N66">
        <v>1</v>
      </c>
      <c r="O66">
        <v>1</v>
      </c>
      <c r="P66">
        <v>1</v>
      </c>
      <c r="Q66">
        <v>10</v>
      </c>
      <c r="R66">
        <v>0</v>
      </c>
      <c r="S66">
        <v>0</v>
      </c>
      <c r="T66">
        <v>3.2</v>
      </c>
      <c r="U66">
        <v>3.3</v>
      </c>
      <c r="V66">
        <v>30</v>
      </c>
      <c r="W66">
        <v>113</v>
      </c>
      <c r="X66">
        <v>75</v>
      </c>
      <c r="Y66">
        <v>18</v>
      </c>
      <c r="Z66">
        <v>10</v>
      </c>
      <c r="AA66">
        <v>14</v>
      </c>
      <c r="AB66">
        <v>5</v>
      </c>
      <c r="AC66">
        <v>3</v>
      </c>
      <c r="AD66">
        <v>1</v>
      </c>
      <c r="AE66">
        <v>0</v>
      </c>
      <c r="AF66">
        <v>86</v>
      </c>
      <c r="AG66">
        <v>0</v>
      </c>
      <c r="AH66">
        <v>0</v>
      </c>
      <c r="AI66">
        <v>0</v>
      </c>
      <c r="AJ66">
        <v>29</v>
      </c>
      <c r="AK66">
        <v>1</v>
      </c>
      <c r="AL66">
        <v>0</v>
      </c>
      <c r="AM66">
        <v>0</v>
      </c>
      <c r="AN66">
        <v>1</v>
      </c>
      <c r="AO66">
        <v>0</v>
      </c>
      <c r="AP66">
        <v>1</v>
      </c>
      <c r="AQ66">
        <v>0.59</v>
      </c>
      <c r="AR66">
        <v>0.28999999999999998</v>
      </c>
      <c r="AS66">
        <v>0.86</v>
      </c>
      <c r="AT66" s="2">
        <v>2.5000000000000001E-3</v>
      </c>
      <c r="AU66">
        <v>3.98</v>
      </c>
    </row>
    <row r="67" spans="1:47" x14ac:dyDescent="0.2">
      <c r="A67" t="s">
        <v>639</v>
      </c>
      <c r="B67" t="s">
        <v>779</v>
      </c>
      <c r="C67">
        <v>75</v>
      </c>
      <c r="D67" t="s">
        <v>361</v>
      </c>
      <c r="E67" t="s">
        <v>157</v>
      </c>
      <c r="F67" t="s">
        <v>596</v>
      </c>
      <c r="G67" t="s">
        <v>570</v>
      </c>
      <c r="H67" t="s">
        <v>235</v>
      </c>
      <c r="I67" t="s">
        <v>57</v>
      </c>
      <c r="J67" t="s">
        <v>584</v>
      </c>
      <c r="K67">
        <v>4</v>
      </c>
      <c r="L67">
        <v>6</v>
      </c>
      <c r="M67">
        <v>5</v>
      </c>
      <c r="N67">
        <v>2</v>
      </c>
      <c r="O67">
        <v>2</v>
      </c>
      <c r="P67">
        <v>3</v>
      </c>
      <c r="Q67">
        <v>5</v>
      </c>
      <c r="R67">
        <v>1</v>
      </c>
      <c r="S67">
        <v>0</v>
      </c>
      <c r="T67">
        <v>3.19</v>
      </c>
      <c r="U67">
        <v>3.42</v>
      </c>
      <c r="V67">
        <v>25</v>
      </c>
      <c r="W67">
        <v>100</v>
      </c>
      <c r="X67">
        <v>59</v>
      </c>
      <c r="Y67">
        <v>14</v>
      </c>
      <c r="Z67">
        <v>9</v>
      </c>
      <c r="AA67">
        <v>11</v>
      </c>
      <c r="AB67">
        <v>6</v>
      </c>
      <c r="AC67">
        <v>4</v>
      </c>
      <c r="AD67">
        <v>0</v>
      </c>
      <c r="AE67">
        <v>0</v>
      </c>
      <c r="AF67">
        <v>56</v>
      </c>
      <c r="AG67">
        <v>0</v>
      </c>
      <c r="AH67">
        <v>1</v>
      </c>
      <c r="AI67">
        <v>0</v>
      </c>
      <c r="AJ67">
        <v>21</v>
      </c>
      <c r="AK67">
        <v>1</v>
      </c>
      <c r="AL67">
        <v>0</v>
      </c>
      <c r="AM67">
        <v>0</v>
      </c>
      <c r="AN67">
        <v>0</v>
      </c>
      <c r="AO67">
        <v>1</v>
      </c>
      <c r="AP67">
        <v>0</v>
      </c>
      <c r="AQ67">
        <v>1.1100000000000001</v>
      </c>
      <c r="AR67">
        <v>0.13700000000000001</v>
      </c>
      <c r="AS67">
        <v>1.43</v>
      </c>
      <c r="AT67" s="2">
        <v>1.1000000000000001E-3</v>
      </c>
      <c r="AU67">
        <v>0.91</v>
      </c>
    </row>
    <row r="68" spans="1:47" x14ac:dyDescent="0.2">
      <c r="A68" t="s">
        <v>639</v>
      </c>
      <c r="B68" t="s">
        <v>779</v>
      </c>
      <c r="C68">
        <v>85</v>
      </c>
      <c r="D68" t="s">
        <v>636</v>
      </c>
      <c r="E68" t="s">
        <v>158</v>
      </c>
      <c r="F68" t="s">
        <v>227</v>
      </c>
      <c r="G68" t="s">
        <v>410</v>
      </c>
      <c r="H68" t="s">
        <v>174</v>
      </c>
      <c r="I68" t="s">
        <v>57</v>
      </c>
      <c r="J68" t="s">
        <v>750</v>
      </c>
      <c r="K68">
        <v>5</v>
      </c>
      <c r="L68">
        <v>5.2</v>
      </c>
      <c r="M68">
        <v>8</v>
      </c>
      <c r="N68">
        <v>5</v>
      </c>
      <c r="O68">
        <v>5</v>
      </c>
      <c r="P68">
        <v>2</v>
      </c>
      <c r="Q68">
        <v>4</v>
      </c>
      <c r="R68">
        <v>1</v>
      </c>
      <c r="S68">
        <v>0</v>
      </c>
      <c r="T68">
        <v>3.3</v>
      </c>
      <c r="U68">
        <v>3.53</v>
      </c>
      <c r="V68">
        <v>27</v>
      </c>
      <c r="W68">
        <v>89</v>
      </c>
      <c r="X68">
        <v>59</v>
      </c>
      <c r="Y68">
        <v>18</v>
      </c>
      <c r="Z68">
        <v>5</v>
      </c>
      <c r="AA68">
        <v>9</v>
      </c>
      <c r="AB68">
        <v>12</v>
      </c>
      <c r="AC68">
        <v>7</v>
      </c>
      <c r="AD68">
        <v>2</v>
      </c>
      <c r="AE68">
        <v>0</v>
      </c>
      <c r="AF68">
        <v>35</v>
      </c>
      <c r="AG68">
        <v>0</v>
      </c>
      <c r="AH68">
        <v>0</v>
      </c>
      <c r="AI68">
        <v>0</v>
      </c>
      <c r="AJ68">
        <v>24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1.33</v>
      </c>
      <c r="AR68">
        <v>-0.20899999999999999</v>
      </c>
      <c r="AS68">
        <v>1.57</v>
      </c>
      <c r="AT68" s="2">
        <v>-1.5E-3</v>
      </c>
      <c r="AU68">
        <v>-1.02</v>
      </c>
    </row>
    <row r="69" spans="1:47" x14ac:dyDescent="0.2">
      <c r="A69" t="s">
        <v>639</v>
      </c>
      <c r="B69" t="s">
        <v>779</v>
      </c>
      <c r="C69">
        <v>90</v>
      </c>
      <c r="D69" t="s">
        <v>250</v>
      </c>
      <c r="E69" t="s">
        <v>157</v>
      </c>
      <c r="F69" t="s">
        <v>77</v>
      </c>
      <c r="G69" t="s">
        <v>409</v>
      </c>
      <c r="H69" t="s">
        <v>174</v>
      </c>
      <c r="I69" t="s">
        <v>66</v>
      </c>
      <c r="K69">
        <v>8</v>
      </c>
      <c r="L69">
        <v>6</v>
      </c>
      <c r="M69">
        <v>7</v>
      </c>
      <c r="N69">
        <v>4</v>
      </c>
      <c r="O69">
        <v>3</v>
      </c>
      <c r="P69">
        <v>3</v>
      </c>
      <c r="Q69">
        <v>6</v>
      </c>
      <c r="R69">
        <v>0</v>
      </c>
      <c r="S69">
        <v>0</v>
      </c>
      <c r="T69">
        <v>3.36</v>
      </c>
      <c r="U69">
        <v>3.48</v>
      </c>
      <c r="V69">
        <v>29</v>
      </c>
      <c r="W69">
        <v>116</v>
      </c>
      <c r="X69">
        <v>72</v>
      </c>
      <c r="Y69">
        <v>24</v>
      </c>
      <c r="Z69">
        <v>12</v>
      </c>
      <c r="AA69">
        <v>9</v>
      </c>
      <c r="AB69">
        <v>11</v>
      </c>
      <c r="AC69">
        <v>5</v>
      </c>
      <c r="AD69">
        <v>1</v>
      </c>
      <c r="AE69">
        <v>0</v>
      </c>
      <c r="AF69">
        <v>47</v>
      </c>
      <c r="AG69">
        <v>1</v>
      </c>
      <c r="AH69">
        <v>0</v>
      </c>
      <c r="AI69">
        <v>0</v>
      </c>
      <c r="AJ69">
        <v>25</v>
      </c>
      <c r="AK69">
        <v>3</v>
      </c>
      <c r="AL69">
        <v>0</v>
      </c>
      <c r="AM69">
        <v>0</v>
      </c>
      <c r="AN69">
        <v>0</v>
      </c>
      <c r="AO69">
        <v>1</v>
      </c>
      <c r="AP69">
        <v>1</v>
      </c>
      <c r="AQ69">
        <v>1.46</v>
      </c>
      <c r="AR69">
        <v>-5.2999999999999999E-2</v>
      </c>
      <c r="AS69">
        <v>1.72</v>
      </c>
      <c r="AT69" s="2">
        <v>-4.0000000000000002E-4</v>
      </c>
      <c r="AU69">
        <v>0.05</v>
      </c>
    </row>
    <row r="70" spans="1:47" x14ac:dyDescent="0.2">
      <c r="A70" t="s">
        <v>639</v>
      </c>
      <c r="B70" t="s">
        <v>779</v>
      </c>
      <c r="C70">
        <v>95</v>
      </c>
      <c r="D70" t="s">
        <v>253</v>
      </c>
      <c r="E70" t="s">
        <v>157</v>
      </c>
      <c r="F70" t="s">
        <v>88</v>
      </c>
      <c r="G70" t="s">
        <v>410</v>
      </c>
      <c r="H70" t="s">
        <v>196</v>
      </c>
      <c r="I70" t="s">
        <v>52</v>
      </c>
      <c r="J70" t="s">
        <v>689</v>
      </c>
      <c r="K70">
        <v>5</v>
      </c>
      <c r="L70">
        <v>4</v>
      </c>
      <c r="M70">
        <v>5</v>
      </c>
      <c r="N70">
        <v>5</v>
      </c>
      <c r="O70">
        <v>5</v>
      </c>
      <c r="P70">
        <v>4</v>
      </c>
      <c r="Q70">
        <v>5</v>
      </c>
      <c r="R70">
        <v>2</v>
      </c>
      <c r="S70">
        <v>0</v>
      </c>
      <c r="T70">
        <v>3.65</v>
      </c>
      <c r="U70">
        <v>3.72</v>
      </c>
      <c r="V70">
        <v>21</v>
      </c>
      <c r="W70">
        <v>82</v>
      </c>
      <c r="X70">
        <v>48</v>
      </c>
      <c r="Y70">
        <v>10</v>
      </c>
      <c r="Z70">
        <v>10</v>
      </c>
      <c r="AA70">
        <v>6</v>
      </c>
      <c r="AB70">
        <v>6</v>
      </c>
      <c r="AC70">
        <v>2</v>
      </c>
      <c r="AD70">
        <v>0</v>
      </c>
      <c r="AE70">
        <v>0</v>
      </c>
      <c r="AF70">
        <v>33</v>
      </c>
      <c r="AG70">
        <v>0</v>
      </c>
      <c r="AH70">
        <v>0</v>
      </c>
      <c r="AI70">
        <v>0</v>
      </c>
      <c r="AJ70">
        <v>15</v>
      </c>
      <c r="AK70">
        <v>0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0.59</v>
      </c>
      <c r="AR70">
        <v>-0.29099999999999998</v>
      </c>
      <c r="AS70">
        <v>0.61</v>
      </c>
      <c r="AT70" s="2">
        <v>-1.8E-3</v>
      </c>
      <c r="AU70">
        <v>-3.32</v>
      </c>
    </row>
    <row r="71" spans="1:47" x14ac:dyDescent="0.2">
      <c r="A71" t="s">
        <v>639</v>
      </c>
      <c r="B71" t="s">
        <v>779</v>
      </c>
      <c r="C71">
        <v>100</v>
      </c>
      <c r="D71" t="s">
        <v>116</v>
      </c>
      <c r="E71" t="s">
        <v>158</v>
      </c>
      <c r="F71" t="s">
        <v>69</v>
      </c>
      <c r="G71" t="s">
        <v>411</v>
      </c>
      <c r="H71" t="s">
        <v>100</v>
      </c>
      <c r="I71" t="s">
        <v>57</v>
      </c>
      <c r="K71">
        <v>6</v>
      </c>
      <c r="L71">
        <v>5.0999999999999996</v>
      </c>
      <c r="M71">
        <v>5</v>
      </c>
      <c r="N71">
        <v>3</v>
      </c>
      <c r="O71">
        <v>2</v>
      </c>
      <c r="P71">
        <v>2</v>
      </c>
      <c r="Q71">
        <v>4</v>
      </c>
      <c r="R71">
        <v>2</v>
      </c>
      <c r="S71">
        <v>0</v>
      </c>
      <c r="T71">
        <v>3.64</v>
      </c>
      <c r="U71">
        <v>3.9</v>
      </c>
      <c r="V71">
        <v>25</v>
      </c>
      <c r="W71">
        <v>104</v>
      </c>
      <c r="X71">
        <v>59</v>
      </c>
      <c r="Y71">
        <v>15</v>
      </c>
      <c r="Z71">
        <v>5</v>
      </c>
      <c r="AA71">
        <v>6</v>
      </c>
      <c r="AB71">
        <v>13</v>
      </c>
      <c r="AC71">
        <v>8</v>
      </c>
      <c r="AD71">
        <v>2</v>
      </c>
      <c r="AE71">
        <v>0</v>
      </c>
      <c r="AF71">
        <v>50</v>
      </c>
      <c r="AG71">
        <v>0</v>
      </c>
      <c r="AH71">
        <v>0</v>
      </c>
      <c r="AI71">
        <v>0</v>
      </c>
      <c r="AJ71">
        <v>23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</v>
      </c>
      <c r="AQ71">
        <v>0.85</v>
      </c>
      <c r="AR71">
        <v>-6.6000000000000003E-2</v>
      </c>
      <c r="AS71">
        <v>1.18</v>
      </c>
      <c r="AT71" s="2">
        <v>-5.0000000000000001E-4</v>
      </c>
      <c r="AU71">
        <v>-0.64</v>
      </c>
    </row>
    <row r="72" spans="1:47" x14ac:dyDescent="0.2">
      <c r="A72" t="s">
        <v>639</v>
      </c>
      <c r="B72" t="s">
        <v>779</v>
      </c>
      <c r="C72">
        <v>105</v>
      </c>
      <c r="D72" t="s">
        <v>119</v>
      </c>
      <c r="E72" t="s">
        <v>158</v>
      </c>
      <c r="F72" t="s">
        <v>77</v>
      </c>
      <c r="G72" t="s">
        <v>409</v>
      </c>
      <c r="H72" t="s">
        <v>787</v>
      </c>
      <c r="I72" t="s">
        <v>297</v>
      </c>
      <c r="J72" t="s">
        <v>562</v>
      </c>
      <c r="K72">
        <v>4</v>
      </c>
      <c r="L72">
        <v>2.2000000000000002</v>
      </c>
      <c r="M72">
        <v>8</v>
      </c>
      <c r="N72">
        <v>8</v>
      </c>
      <c r="O72">
        <v>7</v>
      </c>
      <c r="P72">
        <v>5</v>
      </c>
      <c r="Q72">
        <v>1</v>
      </c>
      <c r="R72">
        <v>0</v>
      </c>
      <c r="S72">
        <v>0</v>
      </c>
      <c r="T72">
        <v>4.08</v>
      </c>
      <c r="U72">
        <v>3.99</v>
      </c>
      <c r="V72">
        <v>21</v>
      </c>
      <c r="W72">
        <v>80</v>
      </c>
      <c r="X72">
        <v>45</v>
      </c>
      <c r="Y72">
        <v>11</v>
      </c>
      <c r="Z72">
        <v>7</v>
      </c>
      <c r="AA72">
        <v>3</v>
      </c>
      <c r="AB72">
        <v>12</v>
      </c>
      <c r="AC72">
        <v>8</v>
      </c>
      <c r="AD72">
        <v>0</v>
      </c>
      <c r="AE72">
        <v>0</v>
      </c>
      <c r="AF72">
        <v>8</v>
      </c>
      <c r="AG72">
        <v>0</v>
      </c>
      <c r="AH72">
        <v>0</v>
      </c>
      <c r="AI72">
        <v>0</v>
      </c>
      <c r="AJ72">
        <v>15</v>
      </c>
      <c r="AK72">
        <v>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1.23</v>
      </c>
      <c r="AR72">
        <v>-0.502</v>
      </c>
      <c r="AS72">
        <v>1.7</v>
      </c>
      <c r="AT72" s="2">
        <v>-4.1999999999999997E-3</v>
      </c>
      <c r="AU72">
        <v>-6.59</v>
      </c>
    </row>
    <row r="73" spans="1:47" x14ac:dyDescent="0.2">
      <c r="A73" t="s">
        <v>639</v>
      </c>
      <c r="B73" t="s">
        <v>779</v>
      </c>
      <c r="C73">
        <v>110</v>
      </c>
      <c r="D73" t="s">
        <v>123</v>
      </c>
      <c r="E73" t="s">
        <v>157</v>
      </c>
      <c r="F73" t="s">
        <v>566</v>
      </c>
      <c r="G73" t="s">
        <v>570</v>
      </c>
      <c r="H73" t="s">
        <v>70</v>
      </c>
      <c r="I73" t="s">
        <v>66</v>
      </c>
      <c r="J73" t="s">
        <v>260</v>
      </c>
      <c r="K73">
        <v>5</v>
      </c>
      <c r="L73">
        <v>6.1</v>
      </c>
      <c r="M73">
        <v>4</v>
      </c>
      <c r="N73">
        <v>0</v>
      </c>
      <c r="O73">
        <v>0</v>
      </c>
      <c r="P73">
        <v>2</v>
      </c>
      <c r="Q73">
        <v>4</v>
      </c>
      <c r="R73">
        <v>0</v>
      </c>
      <c r="S73">
        <v>0</v>
      </c>
      <c r="T73">
        <v>3.88</v>
      </c>
      <c r="U73">
        <v>3.94</v>
      </c>
      <c r="V73">
        <v>26</v>
      </c>
      <c r="W73">
        <v>92</v>
      </c>
      <c r="X73">
        <v>57</v>
      </c>
      <c r="Y73">
        <v>17</v>
      </c>
      <c r="Z73">
        <v>6</v>
      </c>
      <c r="AA73">
        <v>12</v>
      </c>
      <c r="AB73">
        <v>8</v>
      </c>
      <c r="AC73">
        <v>4</v>
      </c>
      <c r="AD73">
        <v>1</v>
      </c>
      <c r="AE73">
        <v>0</v>
      </c>
      <c r="AF73">
        <v>67</v>
      </c>
      <c r="AG73">
        <v>0</v>
      </c>
      <c r="AH73">
        <v>0</v>
      </c>
      <c r="AI73">
        <v>0</v>
      </c>
      <c r="AJ73">
        <v>24</v>
      </c>
      <c r="AK73">
        <v>2</v>
      </c>
      <c r="AL73">
        <v>0</v>
      </c>
      <c r="AM73">
        <v>0</v>
      </c>
      <c r="AN73">
        <v>1</v>
      </c>
      <c r="AO73">
        <v>0</v>
      </c>
      <c r="AP73">
        <v>1</v>
      </c>
      <c r="AQ73">
        <v>1.18</v>
      </c>
      <c r="AR73">
        <v>0.33</v>
      </c>
      <c r="AS73">
        <v>1.77</v>
      </c>
      <c r="AT73" s="2">
        <v>3.0000000000000001E-3</v>
      </c>
      <c r="AU73">
        <v>2.88</v>
      </c>
    </row>
    <row r="74" spans="1:47" x14ac:dyDescent="0.2">
      <c r="A74" t="s">
        <v>639</v>
      </c>
      <c r="B74" t="s">
        <v>779</v>
      </c>
      <c r="C74">
        <v>115</v>
      </c>
      <c r="D74" t="s">
        <v>127</v>
      </c>
      <c r="E74" t="s">
        <v>158</v>
      </c>
      <c r="F74" t="s">
        <v>64</v>
      </c>
      <c r="G74" t="s">
        <v>411</v>
      </c>
      <c r="H74" t="s">
        <v>407</v>
      </c>
      <c r="I74" t="s">
        <v>57</v>
      </c>
      <c r="J74" t="s">
        <v>263</v>
      </c>
      <c r="K74">
        <v>4</v>
      </c>
      <c r="L74">
        <v>6</v>
      </c>
      <c r="M74">
        <v>5</v>
      </c>
      <c r="N74">
        <v>4</v>
      </c>
      <c r="O74">
        <v>4</v>
      </c>
      <c r="P74">
        <v>2</v>
      </c>
      <c r="Q74">
        <v>4</v>
      </c>
      <c r="R74">
        <v>2</v>
      </c>
      <c r="S74">
        <v>1</v>
      </c>
      <c r="T74">
        <v>3.97</v>
      </c>
      <c r="U74">
        <v>4.1100000000000003</v>
      </c>
      <c r="V74">
        <v>24</v>
      </c>
      <c r="W74">
        <v>94</v>
      </c>
      <c r="X74">
        <v>61</v>
      </c>
      <c r="Y74">
        <v>11</v>
      </c>
      <c r="Z74">
        <v>7</v>
      </c>
      <c r="AA74">
        <v>9</v>
      </c>
      <c r="AB74">
        <v>8</v>
      </c>
      <c r="AC74">
        <v>3</v>
      </c>
      <c r="AD74">
        <v>2</v>
      </c>
      <c r="AE74">
        <v>0</v>
      </c>
      <c r="AF74">
        <v>48</v>
      </c>
      <c r="AG74">
        <v>0</v>
      </c>
      <c r="AH74">
        <v>1</v>
      </c>
      <c r="AI74">
        <v>0</v>
      </c>
      <c r="AJ74">
        <v>21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0.72</v>
      </c>
      <c r="AR74">
        <v>-0.114</v>
      </c>
      <c r="AS74">
        <v>0.85</v>
      </c>
      <c r="AT74" s="2">
        <v>-8.0000000000000004E-4</v>
      </c>
      <c r="AU74">
        <v>-0.68</v>
      </c>
    </row>
    <row r="75" spans="1:47" x14ac:dyDescent="0.2">
      <c r="A75" t="s">
        <v>639</v>
      </c>
      <c r="B75" t="s">
        <v>779</v>
      </c>
      <c r="C75">
        <v>120</v>
      </c>
      <c r="D75" t="s">
        <v>378</v>
      </c>
      <c r="E75" t="s">
        <v>158</v>
      </c>
      <c r="F75" t="s">
        <v>72</v>
      </c>
      <c r="G75" t="s">
        <v>410</v>
      </c>
      <c r="H75" t="s">
        <v>78</v>
      </c>
      <c r="I75" t="s">
        <v>85</v>
      </c>
      <c r="K75">
        <v>4</v>
      </c>
      <c r="L75">
        <v>8</v>
      </c>
      <c r="M75">
        <v>5</v>
      </c>
      <c r="N75">
        <v>2</v>
      </c>
      <c r="O75">
        <v>2</v>
      </c>
      <c r="P75">
        <v>2</v>
      </c>
      <c r="Q75">
        <v>13</v>
      </c>
      <c r="R75">
        <v>1</v>
      </c>
      <c r="S75">
        <v>0</v>
      </c>
      <c r="T75">
        <v>3.88</v>
      </c>
      <c r="U75">
        <v>4</v>
      </c>
      <c r="V75">
        <v>30</v>
      </c>
      <c r="W75">
        <v>110</v>
      </c>
      <c r="X75">
        <v>73</v>
      </c>
      <c r="Y75">
        <v>26</v>
      </c>
      <c r="Z75">
        <v>13</v>
      </c>
      <c r="AA75">
        <v>10</v>
      </c>
      <c r="AB75">
        <v>5</v>
      </c>
      <c r="AC75">
        <v>3</v>
      </c>
      <c r="AD75">
        <v>1</v>
      </c>
      <c r="AE75">
        <v>0</v>
      </c>
      <c r="AF75">
        <v>75</v>
      </c>
      <c r="AG75">
        <v>0</v>
      </c>
      <c r="AH75">
        <v>0</v>
      </c>
      <c r="AI75">
        <v>0</v>
      </c>
      <c r="AJ75">
        <v>28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0.71</v>
      </c>
      <c r="AR75">
        <v>0.19400000000000001</v>
      </c>
      <c r="AS75">
        <v>0.79</v>
      </c>
      <c r="AT75" s="2">
        <v>1.2999999999999999E-3</v>
      </c>
      <c r="AU75">
        <v>2.4300000000000002</v>
      </c>
    </row>
    <row r="76" spans="1:47" x14ac:dyDescent="0.2">
      <c r="A76" t="s">
        <v>639</v>
      </c>
      <c r="B76" t="s">
        <v>779</v>
      </c>
      <c r="C76">
        <v>125</v>
      </c>
      <c r="D76" t="s">
        <v>265</v>
      </c>
      <c r="E76" t="s">
        <v>157</v>
      </c>
      <c r="F76" t="s">
        <v>69</v>
      </c>
      <c r="G76" t="s">
        <v>411</v>
      </c>
      <c r="H76" t="s">
        <v>196</v>
      </c>
      <c r="I76" t="s">
        <v>66</v>
      </c>
      <c r="J76" t="s">
        <v>788</v>
      </c>
      <c r="K76">
        <v>4</v>
      </c>
      <c r="L76">
        <v>6.2</v>
      </c>
      <c r="M76">
        <v>9</v>
      </c>
      <c r="N76">
        <v>5</v>
      </c>
      <c r="O76">
        <v>3</v>
      </c>
      <c r="P76">
        <v>2</v>
      </c>
      <c r="Q76">
        <v>3</v>
      </c>
      <c r="R76">
        <v>0</v>
      </c>
      <c r="S76">
        <v>0</v>
      </c>
      <c r="T76">
        <v>3.88</v>
      </c>
      <c r="U76">
        <v>3.96</v>
      </c>
      <c r="V76">
        <v>31</v>
      </c>
      <c r="W76">
        <v>111</v>
      </c>
      <c r="X76">
        <v>70</v>
      </c>
      <c r="Y76">
        <v>21</v>
      </c>
      <c r="Z76">
        <v>8</v>
      </c>
      <c r="AA76">
        <v>11</v>
      </c>
      <c r="AB76">
        <v>15</v>
      </c>
      <c r="AC76">
        <v>9</v>
      </c>
      <c r="AD76">
        <v>1</v>
      </c>
      <c r="AE76">
        <v>0</v>
      </c>
      <c r="AF76">
        <v>41</v>
      </c>
      <c r="AG76">
        <v>0</v>
      </c>
      <c r="AH76">
        <v>0</v>
      </c>
      <c r="AI76">
        <v>0</v>
      </c>
      <c r="AJ76">
        <v>28</v>
      </c>
      <c r="AK76">
        <v>0</v>
      </c>
      <c r="AL76">
        <v>1</v>
      </c>
      <c r="AM76">
        <v>0</v>
      </c>
      <c r="AN76">
        <v>1</v>
      </c>
      <c r="AO76">
        <v>1</v>
      </c>
      <c r="AP76">
        <v>1</v>
      </c>
      <c r="AQ76">
        <v>0.47</v>
      </c>
      <c r="AR76">
        <v>-0.27900000000000003</v>
      </c>
      <c r="AS76">
        <v>0.46</v>
      </c>
      <c r="AT76" s="2">
        <v>-1.6000000000000001E-3</v>
      </c>
      <c r="AU76">
        <v>-1.81</v>
      </c>
    </row>
    <row r="77" spans="1:47" x14ac:dyDescent="0.2">
      <c r="A77" t="s">
        <v>639</v>
      </c>
      <c r="B77" t="s">
        <v>779</v>
      </c>
      <c r="C77">
        <v>130</v>
      </c>
      <c r="D77" t="s">
        <v>463</v>
      </c>
      <c r="E77" t="s">
        <v>158</v>
      </c>
      <c r="F77" t="s">
        <v>77</v>
      </c>
      <c r="G77" t="s">
        <v>409</v>
      </c>
      <c r="H77" t="s">
        <v>374</v>
      </c>
      <c r="I77" t="s">
        <v>57</v>
      </c>
      <c r="K77">
        <v>4</v>
      </c>
      <c r="L77">
        <v>6</v>
      </c>
      <c r="M77">
        <v>5</v>
      </c>
      <c r="N77">
        <v>0</v>
      </c>
      <c r="O77">
        <v>0</v>
      </c>
      <c r="P77">
        <v>1</v>
      </c>
      <c r="Q77">
        <v>4</v>
      </c>
      <c r="R77">
        <v>0</v>
      </c>
      <c r="S77">
        <v>0</v>
      </c>
      <c r="T77">
        <v>3.73</v>
      </c>
      <c r="U77">
        <v>3.9</v>
      </c>
      <c r="V77">
        <v>23</v>
      </c>
      <c r="W77">
        <v>97</v>
      </c>
      <c r="X77">
        <v>61</v>
      </c>
      <c r="Y77">
        <v>19</v>
      </c>
      <c r="Z77">
        <v>8</v>
      </c>
      <c r="AA77">
        <v>10</v>
      </c>
      <c r="AB77">
        <v>8</v>
      </c>
      <c r="AC77">
        <v>5</v>
      </c>
      <c r="AD77">
        <v>1</v>
      </c>
      <c r="AE77">
        <v>0</v>
      </c>
      <c r="AF77">
        <v>65</v>
      </c>
      <c r="AG77">
        <v>0</v>
      </c>
      <c r="AH77">
        <v>0</v>
      </c>
      <c r="AI77">
        <v>0</v>
      </c>
      <c r="AJ77">
        <v>22</v>
      </c>
      <c r="AK77">
        <v>2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1.1000000000000001</v>
      </c>
      <c r="AR77">
        <v>0.37</v>
      </c>
      <c r="AS77">
        <v>1.74</v>
      </c>
      <c r="AT77" s="2">
        <v>3.5000000000000001E-3</v>
      </c>
      <c r="AU77">
        <v>3.32</v>
      </c>
    </row>
    <row r="78" spans="1:47" x14ac:dyDescent="0.2">
      <c r="A78" t="s">
        <v>639</v>
      </c>
      <c r="B78" t="s">
        <v>779</v>
      </c>
      <c r="C78">
        <v>134</v>
      </c>
      <c r="D78" t="s">
        <v>442</v>
      </c>
      <c r="E78" t="s">
        <v>158</v>
      </c>
      <c r="F78" t="s">
        <v>620</v>
      </c>
      <c r="G78" t="s">
        <v>570</v>
      </c>
      <c r="H78" t="s">
        <v>235</v>
      </c>
      <c r="I78" t="s">
        <v>531</v>
      </c>
      <c r="J78" t="s">
        <v>647</v>
      </c>
      <c r="K78">
        <v>4</v>
      </c>
      <c r="L78">
        <v>8.1</v>
      </c>
      <c r="M78">
        <v>4</v>
      </c>
      <c r="N78">
        <v>3</v>
      </c>
      <c r="O78">
        <v>3</v>
      </c>
      <c r="P78">
        <v>3</v>
      </c>
      <c r="Q78">
        <v>4</v>
      </c>
      <c r="R78">
        <v>0</v>
      </c>
      <c r="S78">
        <v>0</v>
      </c>
      <c r="T78">
        <v>3.7</v>
      </c>
      <c r="U78">
        <v>3.86</v>
      </c>
      <c r="V78">
        <v>30</v>
      </c>
      <c r="W78">
        <v>103</v>
      </c>
      <c r="X78">
        <v>68</v>
      </c>
      <c r="Y78">
        <v>25</v>
      </c>
      <c r="Z78">
        <v>7</v>
      </c>
      <c r="AA78">
        <v>9</v>
      </c>
      <c r="AB78">
        <v>14</v>
      </c>
      <c r="AC78">
        <v>8</v>
      </c>
      <c r="AD78">
        <v>2</v>
      </c>
      <c r="AE78">
        <v>0</v>
      </c>
      <c r="AF78">
        <v>64</v>
      </c>
      <c r="AG78">
        <v>0</v>
      </c>
      <c r="AH78">
        <v>1</v>
      </c>
      <c r="AI78">
        <v>0</v>
      </c>
      <c r="AJ78">
        <v>26</v>
      </c>
      <c r="AK78">
        <v>1</v>
      </c>
      <c r="AL78">
        <v>0</v>
      </c>
      <c r="AM78">
        <v>0</v>
      </c>
      <c r="AN78">
        <v>1</v>
      </c>
      <c r="AO78">
        <v>1</v>
      </c>
      <c r="AP78">
        <v>0</v>
      </c>
      <c r="AQ78">
        <v>0.76</v>
      </c>
      <c r="AR78">
        <v>0.13700000000000001</v>
      </c>
      <c r="AS78">
        <v>0.8</v>
      </c>
      <c r="AT78" s="2">
        <v>8.9999999999999998E-4</v>
      </c>
      <c r="AU78">
        <v>1.41</v>
      </c>
    </row>
    <row r="79" spans="1:47" x14ac:dyDescent="0.2">
      <c r="A79" t="s">
        <v>639</v>
      </c>
      <c r="B79" t="s">
        <v>779</v>
      </c>
      <c r="C79">
        <v>139</v>
      </c>
      <c r="D79" t="s">
        <v>489</v>
      </c>
      <c r="E79" t="s">
        <v>158</v>
      </c>
      <c r="F79" t="s">
        <v>179</v>
      </c>
      <c r="G79" t="s">
        <v>411</v>
      </c>
      <c r="H79" t="s">
        <v>290</v>
      </c>
      <c r="I79" t="s">
        <v>57</v>
      </c>
      <c r="J79" t="s">
        <v>648</v>
      </c>
      <c r="K79">
        <v>4</v>
      </c>
      <c r="L79">
        <v>5</v>
      </c>
      <c r="M79">
        <v>7</v>
      </c>
      <c r="N79">
        <v>5</v>
      </c>
      <c r="O79">
        <v>5</v>
      </c>
      <c r="P79">
        <v>2</v>
      </c>
      <c r="Q79">
        <v>2</v>
      </c>
      <c r="R79">
        <v>2</v>
      </c>
      <c r="S79">
        <v>0</v>
      </c>
      <c r="T79">
        <v>3.86</v>
      </c>
      <c r="U79">
        <v>4.01</v>
      </c>
      <c r="V79">
        <v>23</v>
      </c>
      <c r="W79">
        <v>79</v>
      </c>
      <c r="X79">
        <v>43</v>
      </c>
      <c r="Y79">
        <v>13</v>
      </c>
      <c r="Z79">
        <v>4</v>
      </c>
      <c r="AA79">
        <v>7</v>
      </c>
      <c r="AB79">
        <v>12</v>
      </c>
      <c r="AC79">
        <v>6</v>
      </c>
      <c r="AD79">
        <v>2</v>
      </c>
      <c r="AE79">
        <v>0</v>
      </c>
      <c r="AF79">
        <v>33</v>
      </c>
      <c r="AG79">
        <v>0</v>
      </c>
      <c r="AH79">
        <v>0</v>
      </c>
      <c r="AI79">
        <v>0</v>
      </c>
      <c r="AJ79">
        <v>21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0.8</v>
      </c>
      <c r="AR79">
        <v>-1.7999999999999999E-2</v>
      </c>
      <c r="AS79">
        <v>0.75</v>
      </c>
      <c r="AT79" s="2">
        <v>-1E-4</v>
      </c>
      <c r="AU79">
        <v>-2.23</v>
      </c>
    </row>
    <row r="80" spans="1:47" x14ac:dyDescent="0.2">
      <c r="A80" t="s">
        <v>639</v>
      </c>
      <c r="B80" t="s">
        <v>779</v>
      </c>
      <c r="C80">
        <v>144</v>
      </c>
      <c r="D80" t="s">
        <v>723</v>
      </c>
      <c r="E80" t="s">
        <v>157</v>
      </c>
      <c r="F80" t="s">
        <v>59</v>
      </c>
      <c r="G80" t="s">
        <v>409</v>
      </c>
      <c r="H80" t="s">
        <v>293</v>
      </c>
      <c r="I80" t="s">
        <v>57</v>
      </c>
      <c r="J80" t="s">
        <v>789</v>
      </c>
      <c r="K80">
        <v>4</v>
      </c>
      <c r="L80">
        <v>5.0999999999999996</v>
      </c>
      <c r="M80">
        <v>6</v>
      </c>
      <c r="N80">
        <v>6</v>
      </c>
      <c r="O80">
        <v>6</v>
      </c>
      <c r="P80">
        <v>1</v>
      </c>
      <c r="Q80">
        <v>7</v>
      </c>
      <c r="R80">
        <v>0</v>
      </c>
      <c r="S80">
        <v>1</v>
      </c>
      <c r="T80">
        <v>4.0599999999999996</v>
      </c>
      <c r="U80">
        <v>3.94</v>
      </c>
      <c r="V80">
        <v>24</v>
      </c>
      <c r="W80">
        <v>81</v>
      </c>
      <c r="X80">
        <v>54</v>
      </c>
      <c r="Y80">
        <v>19</v>
      </c>
      <c r="Z80">
        <v>7</v>
      </c>
      <c r="AA80">
        <v>11</v>
      </c>
      <c r="AB80">
        <v>4</v>
      </c>
      <c r="AC80">
        <v>4</v>
      </c>
      <c r="AD80">
        <v>0</v>
      </c>
      <c r="AE80">
        <v>0</v>
      </c>
      <c r="AF80">
        <v>38</v>
      </c>
      <c r="AG80">
        <v>0</v>
      </c>
      <c r="AH80">
        <v>0</v>
      </c>
      <c r="AI80">
        <v>0</v>
      </c>
      <c r="AJ80">
        <v>21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1.1599999999999999</v>
      </c>
      <c r="AR80">
        <v>-0.183</v>
      </c>
      <c r="AS80">
        <v>0.63</v>
      </c>
      <c r="AT80" s="2">
        <v>-5.9999999999999995E-4</v>
      </c>
      <c r="AU80">
        <v>-1.97</v>
      </c>
    </row>
    <row r="81" spans="1:47" x14ac:dyDescent="0.2">
      <c r="A81" t="s">
        <v>639</v>
      </c>
      <c r="B81" t="s">
        <v>779</v>
      </c>
      <c r="C81">
        <v>149</v>
      </c>
      <c r="D81" t="s">
        <v>542</v>
      </c>
      <c r="E81" t="s">
        <v>158</v>
      </c>
      <c r="F81" t="s">
        <v>80</v>
      </c>
      <c r="G81" t="s">
        <v>409</v>
      </c>
      <c r="H81" t="s">
        <v>171</v>
      </c>
      <c r="I81" t="s">
        <v>57</v>
      </c>
      <c r="J81" t="s">
        <v>694</v>
      </c>
      <c r="K81">
        <v>4</v>
      </c>
      <c r="L81">
        <v>5.2</v>
      </c>
      <c r="M81">
        <v>10</v>
      </c>
      <c r="N81">
        <v>6</v>
      </c>
      <c r="O81">
        <v>6</v>
      </c>
      <c r="P81">
        <v>2</v>
      </c>
      <c r="Q81">
        <v>5</v>
      </c>
      <c r="R81">
        <v>1</v>
      </c>
      <c r="S81">
        <v>3</v>
      </c>
      <c r="T81">
        <v>4.24</v>
      </c>
      <c r="U81">
        <v>4.01</v>
      </c>
      <c r="V81">
        <v>30</v>
      </c>
      <c r="W81">
        <v>101</v>
      </c>
      <c r="X81">
        <v>65</v>
      </c>
      <c r="Y81">
        <v>20</v>
      </c>
      <c r="Z81">
        <v>14</v>
      </c>
      <c r="AA81">
        <v>10</v>
      </c>
      <c r="AB81">
        <v>10</v>
      </c>
      <c r="AC81">
        <v>9</v>
      </c>
      <c r="AD81">
        <v>1</v>
      </c>
      <c r="AE81">
        <v>0</v>
      </c>
      <c r="AF81">
        <v>28</v>
      </c>
      <c r="AG81">
        <v>0</v>
      </c>
      <c r="AH81">
        <v>0</v>
      </c>
      <c r="AI81">
        <v>0</v>
      </c>
      <c r="AJ81">
        <v>24</v>
      </c>
      <c r="AK81">
        <v>2</v>
      </c>
      <c r="AL81">
        <v>0</v>
      </c>
      <c r="AM81">
        <v>0</v>
      </c>
      <c r="AN81">
        <v>2</v>
      </c>
      <c r="AO81">
        <v>0</v>
      </c>
      <c r="AP81">
        <v>0</v>
      </c>
      <c r="AQ81">
        <v>1.4</v>
      </c>
      <c r="AR81">
        <v>-0.376</v>
      </c>
      <c r="AS81">
        <v>0.28999999999999998</v>
      </c>
      <c r="AT81" s="2">
        <v>-5.0000000000000001E-4</v>
      </c>
      <c r="AU81">
        <v>-3.14</v>
      </c>
    </row>
    <row r="82" spans="1:47" x14ac:dyDescent="0.2">
      <c r="A82" t="s">
        <v>639</v>
      </c>
      <c r="B82" t="s">
        <v>779</v>
      </c>
      <c r="C82">
        <v>153</v>
      </c>
      <c r="D82" t="s">
        <v>732</v>
      </c>
      <c r="E82" t="s">
        <v>158</v>
      </c>
      <c r="F82" t="s">
        <v>59</v>
      </c>
      <c r="G82" t="s">
        <v>409</v>
      </c>
      <c r="H82" t="s">
        <v>335</v>
      </c>
      <c r="I82" t="s">
        <v>85</v>
      </c>
      <c r="J82" t="s">
        <v>148</v>
      </c>
      <c r="K82">
        <v>4</v>
      </c>
      <c r="L82">
        <v>7.2</v>
      </c>
      <c r="M82">
        <v>7</v>
      </c>
      <c r="N82">
        <v>4</v>
      </c>
      <c r="O82">
        <v>4</v>
      </c>
      <c r="P82">
        <v>2</v>
      </c>
      <c r="Q82">
        <v>6</v>
      </c>
      <c r="R82">
        <v>2</v>
      </c>
      <c r="S82">
        <v>0</v>
      </c>
      <c r="T82">
        <v>4.26</v>
      </c>
      <c r="U82">
        <v>4.09</v>
      </c>
      <c r="V82">
        <v>30</v>
      </c>
      <c r="W82">
        <v>110</v>
      </c>
      <c r="X82">
        <v>74</v>
      </c>
      <c r="Y82">
        <v>22</v>
      </c>
      <c r="Z82">
        <v>7</v>
      </c>
      <c r="AA82">
        <v>9</v>
      </c>
      <c r="AB82">
        <v>13</v>
      </c>
      <c r="AC82">
        <v>8</v>
      </c>
      <c r="AD82">
        <v>0</v>
      </c>
      <c r="AE82">
        <v>0</v>
      </c>
      <c r="AF82">
        <v>53</v>
      </c>
      <c r="AG82">
        <v>0</v>
      </c>
      <c r="AH82">
        <v>1</v>
      </c>
      <c r="AI82">
        <v>0</v>
      </c>
      <c r="AJ82">
        <v>28</v>
      </c>
      <c r="AK82">
        <v>2</v>
      </c>
      <c r="AL82">
        <v>1</v>
      </c>
      <c r="AM82">
        <v>0</v>
      </c>
      <c r="AN82">
        <v>1</v>
      </c>
      <c r="AO82">
        <v>0</v>
      </c>
      <c r="AP82">
        <v>0</v>
      </c>
      <c r="AQ82">
        <v>0.69</v>
      </c>
      <c r="AR82">
        <v>-0.127</v>
      </c>
      <c r="AS82">
        <v>0.25</v>
      </c>
      <c r="AT82" s="2">
        <v>-2.9999999999999997E-4</v>
      </c>
      <c r="AU82">
        <v>-0.04</v>
      </c>
    </row>
    <row r="83" spans="1:47" x14ac:dyDescent="0.2">
      <c r="A83" t="s">
        <v>639</v>
      </c>
      <c r="B83" t="s">
        <v>779</v>
      </c>
      <c r="C83">
        <v>160</v>
      </c>
      <c r="D83" t="s">
        <v>214</v>
      </c>
      <c r="E83" t="s">
        <v>157</v>
      </c>
      <c r="F83" t="s">
        <v>50</v>
      </c>
      <c r="G83" t="s">
        <v>409</v>
      </c>
      <c r="H83" t="s">
        <v>89</v>
      </c>
      <c r="I83" t="s">
        <v>57</v>
      </c>
      <c r="K83">
        <v>7</v>
      </c>
      <c r="L83">
        <v>6</v>
      </c>
      <c r="M83">
        <v>6</v>
      </c>
      <c r="N83">
        <v>3</v>
      </c>
      <c r="O83">
        <v>3</v>
      </c>
      <c r="P83">
        <v>2</v>
      </c>
      <c r="Q83">
        <v>9</v>
      </c>
      <c r="R83">
        <v>0</v>
      </c>
      <c r="S83">
        <v>0</v>
      </c>
      <c r="T83">
        <v>4.26</v>
      </c>
      <c r="U83">
        <v>3.99</v>
      </c>
      <c r="V83">
        <v>26</v>
      </c>
      <c r="W83">
        <v>96</v>
      </c>
      <c r="X83">
        <v>62</v>
      </c>
      <c r="Y83">
        <v>20</v>
      </c>
      <c r="Z83">
        <v>14</v>
      </c>
      <c r="AA83">
        <v>10</v>
      </c>
      <c r="AB83">
        <v>5</v>
      </c>
      <c r="AC83">
        <v>3</v>
      </c>
      <c r="AD83">
        <v>1</v>
      </c>
      <c r="AE83">
        <v>0</v>
      </c>
      <c r="AF83">
        <v>55</v>
      </c>
      <c r="AG83">
        <v>1</v>
      </c>
      <c r="AH83">
        <v>0</v>
      </c>
      <c r="AI83">
        <v>0</v>
      </c>
      <c r="AJ83">
        <v>24</v>
      </c>
      <c r="AK83">
        <v>2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1.35</v>
      </c>
      <c r="AR83">
        <v>-0.05</v>
      </c>
      <c r="AS83">
        <v>0.55000000000000004</v>
      </c>
      <c r="AT83" s="2">
        <v>-1E-4</v>
      </c>
      <c r="AU83">
        <v>0.11</v>
      </c>
    </row>
    <row r="84" spans="1:47" x14ac:dyDescent="0.2">
      <c r="A84" t="s">
        <v>654</v>
      </c>
      <c r="H84" t="s">
        <v>790</v>
      </c>
      <c r="J84" t="s">
        <v>791</v>
      </c>
      <c r="K84">
        <v>4.3</v>
      </c>
      <c r="L84">
        <v>190</v>
      </c>
      <c r="M84">
        <v>179</v>
      </c>
      <c r="N84">
        <v>96</v>
      </c>
      <c r="O84">
        <v>90</v>
      </c>
      <c r="P84">
        <v>70</v>
      </c>
      <c r="Q84">
        <v>168</v>
      </c>
      <c r="R84">
        <v>20</v>
      </c>
      <c r="S84">
        <v>9</v>
      </c>
      <c r="T84">
        <v>4.26</v>
      </c>
      <c r="U84">
        <v>3.99</v>
      </c>
      <c r="V84">
        <v>811</v>
      </c>
      <c r="W84">
        <v>3092</v>
      </c>
      <c r="X84" s="3">
        <v>0.62</v>
      </c>
      <c r="Y84" s="3">
        <v>0.18</v>
      </c>
      <c r="Z84" s="3">
        <v>0.09</v>
      </c>
      <c r="AA84">
        <v>0.97</v>
      </c>
      <c r="AC84" s="3">
        <v>0.28000000000000003</v>
      </c>
      <c r="AD84" s="3">
        <v>0.06</v>
      </c>
      <c r="AE84">
        <v>0</v>
      </c>
      <c r="AF84">
        <v>52</v>
      </c>
      <c r="AG84">
        <v>5</v>
      </c>
      <c r="AH84">
        <v>5</v>
      </c>
      <c r="AI84">
        <v>0</v>
      </c>
      <c r="AJ84">
        <v>721</v>
      </c>
      <c r="AK84">
        <v>36</v>
      </c>
      <c r="AL84">
        <v>4</v>
      </c>
      <c r="AM84">
        <v>1</v>
      </c>
      <c r="AN84">
        <v>12</v>
      </c>
      <c r="AO84">
        <v>7</v>
      </c>
      <c r="AP84">
        <v>8</v>
      </c>
      <c r="AQ84">
        <v>0.99</v>
      </c>
      <c r="AR84">
        <v>0.57499999999999996</v>
      </c>
      <c r="AS84">
        <v>1.08</v>
      </c>
      <c r="AT84" s="2">
        <v>1.12E-2</v>
      </c>
      <c r="AU84">
        <v>2.81</v>
      </c>
    </row>
    <row r="86" spans="1:47" x14ac:dyDescent="0.2">
      <c r="A86" t="s">
        <v>713</v>
      </c>
      <c r="B86" t="s">
        <v>779</v>
      </c>
      <c r="C86">
        <v>1</v>
      </c>
      <c r="D86" t="s">
        <v>475</v>
      </c>
      <c r="E86" t="s">
        <v>158</v>
      </c>
      <c r="F86" t="s">
        <v>102</v>
      </c>
      <c r="G86" t="s">
        <v>410</v>
      </c>
      <c r="H86" t="s">
        <v>622</v>
      </c>
      <c r="I86" t="s">
        <v>57</v>
      </c>
      <c r="J86" t="s">
        <v>167</v>
      </c>
      <c r="K86">
        <v>99</v>
      </c>
      <c r="L86">
        <v>5.0999999999999996</v>
      </c>
      <c r="M86">
        <v>9</v>
      </c>
      <c r="N86">
        <v>4</v>
      </c>
      <c r="O86">
        <v>4</v>
      </c>
      <c r="P86">
        <v>2</v>
      </c>
      <c r="Q86">
        <v>5</v>
      </c>
      <c r="R86">
        <v>1</v>
      </c>
      <c r="S86">
        <v>0</v>
      </c>
      <c r="T86">
        <v>6.75</v>
      </c>
      <c r="U86">
        <v>4.83</v>
      </c>
      <c r="V86">
        <v>27</v>
      </c>
      <c r="W86">
        <v>96</v>
      </c>
      <c r="X86">
        <v>64</v>
      </c>
      <c r="Y86">
        <v>22</v>
      </c>
      <c r="Z86">
        <v>12</v>
      </c>
      <c r="AA86">
        <v>8</v>
      </c>
      <c r="AB86">
        <v>12</v>
      </c>
      <c r="AC86">
        <v>9</v>
      </c>
      <c r="AD86">
        <v>0</v>
      </c>
      <c r="AE86">
        <v>0</v>
      </c>
      <c r="AF86">
        <v>37</v>
      </c>
      <c r="AG86">
        <v>0</v>
      </c>
      <c r="AH86">
        <v>0</v>
      </c>
      <c r="AI86">
        <v>0</v>
      </c>
      <c r="AJ86">
        <v>25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1.07</v>
      </c>
      <c r="AR86">
        <v>-0.24199999999999999</v>
      </c>
      <c r="AS86">
        <v>1</v>
      </c>
      <c r="AT86" s="2">
        <v>-1.4E-3</v>
      </c>
      <c r="AU86">
        <v>-1.64</v>
      </c>
    </row>
    <row r="87" spans="1:47" x14ac:dyDescent="0.2">
      <c r="A87" t="s">
        <v>713</v>
      </c>
      <c r="B87" t="s">
        <v>779</v>
      </c>
      <c r="C87">
        <v>5</v>
      </c>
      <c r="D87" t="s">
        <v>54</v>
      </c>
      <c r="E87" t="s">
        <v>157</v>
      </c>
      <c r="F87" t="s">
        <v>117</v>
      </c>
      <c r="G87" t="s">
        <v>410</v>
      </c>
      <c r="H87" t="s">
        <v>196</v>
      </c>
      <c r="I87" t="s">
        <v>85</v>
      </c>
      <c r="J87" t="s">
        <v>298</v>
      </c>
      <c r="K87">
        <v>6</v>
      </c>
      <c r="L87">
        <v>7.2</v>
      </c>
      <c r="M87">
        <v>4</v>
      </c>
      <c r="N87">
        <v>3</v>
      </c>
      <c r="O87">
        <v>3</v>
      </c>
      <c r="P87">
        <v>2</v>
      </c>
      <c r="Q87">
        <v>6</v>
      </c>
      <c r="R87">
        <v>1</v>
      </c>
      <c r="S87">
        <v>1</v>
      </c>
      <c r="T87">
        <v>4.8499999999999996</v>
      </c>
      <c r="U87">
        <v>4.6100000000000003</v>
      </c>
      <c r="V87">
        <v>28</v>
      </c>
      <c r="W87">
        <v>109</v>
      </c>
      <c r="X87">
        <v>72</v>
      </c>
      <c r="Y87">
        <v>13</v>
      </c>
      <c r="Z87">
        <v>19</v>
      </c>
      <c r="AA87">
        <v>11</v>
      </c>
      <c r="AB87">
        <v>8</v>
      </c>
      <c r="AC87">
        <v>4</v>
      </c>
      <c r="AD87">
        <v>0</v>
      </c>
      <c r="AE87">
        <v>0</v>
      </c>
      <c r="AF87">
        <v>63</v>
      </c>
      <c r="AG87">
        <v>1</v>
      </c>
      <c r="AH87">
        <v>1</v>
      </c>
      <c r="AI87">
        <v>0</v>
      </c>
      <c r="AJ87">
        <v>25</v>
      </c>
      <c r="AK87">
        <v>1</v>
      </c>
      <c r="AL87">
        <v>0</v>
      </c>
      <c r="AM87">
        <v>0</v>
      </c>
      <c r="AN87">
        <v>1</v>
      </c>
      <c r="AO87">
        <v>0</v>
      </c>
      <c r="AP87">
        <v>0</v>
      </c>
      <c r="AQ87">
        <v>1.23</v>
      </c>
      <c r="AR87">
        <v>-9.8000000000000004E-2</v>
      </c>
      <c r="AS87">
        <v>1.1399999999999999</v>
      </c>
      <c r="AT87" s="2">
        <v>-5.0000000000000001E-4</v>
      </c>
      <c r="AU87">
        <v>0.76</v>
      </c>
    </row>
    <row r="88" spans="1:47" x14ac:dyDescent="0.2">
      <c r="A88" t="s">
        <v>713</v>
      </c>
      <c r="B88" t="s">
        <v>779</v>
      </c>
      <c r="C88">
        <v>10</v>
      </c>
      <c r="D88" t="s">
        <v>292</v>
      </c>
      <c r="E88" t="s">
        <v>158</v>
      </c>
      <c r="F88" t="s">
        <v>574</v>
      </c>
      <c r="G88" t="s">
        <v>570</v>
      </c>
      <c r="H88" t="s">
        <v>206</v>
      </c>
      <c r="I88" t="s">
        <v>57</v>
      </c>
      <c r="J88" t="s">
        <v>792</v>
      </c>
      <c r="K88">
        <v>4</v>
      </c>
      <c r="L88">
        <v>6</v>
      </c>
      <c r="M88">
        <v>9</v>
      </c>
      <c r="N88">
        <v>6</v>
      </c>
      <c r="O88">
        <v>6</v>
      </c>
      <c r="P88">
        <v>1</v>
      </c>
      <c r="Q88">
        <v>8</v>
      </c>
      <c r="R88">
        <v>0</v>
      </c>
      <c r="S88">
        <v>0</v>
      </c>
      <c r="T88">
        <v>6.16</v>
      </c>
      <c r="U88">
        <v>3.46</v>
      </c>
      <c r="V88">
        <v>28</v>
      </c>
      <c r="W88">
        <v>95</v>
      </c>
      <c r="X88">
        <v>62</v>
      </c>
      <c r="Y88">
        <v>16</v>
      </c>
      <c r="Z88">
        <v>16</v>
      </c>
      <c r="AA88">
        <v>8</v>
      </c>
      <c r="AB88">
        <v>11</v>
      </c>
      <c r="AC88">
        <v>5</v>
      </c>
      <c r="AD88">
        <v>1</v>
      </c>
      <c r="AE88">
        <v>0</v>
      </c>
      <c r="AF88">
        <v>37</v>
      </c>
      <c r="AG88">
        <v>0</v>
      </c>
      <c r="AH88">
        <v>0</v>
      </c>
      <c r="AI88">
        <v>0</v>
      </c>
      <c r="AJ88">
        <v>27</v>
      </c>
      <c r="AK88">
        <v>3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0.47</v>
      </c>
      <c r="AR88">
        <v>-0.32100000000000001</v>
      </c>
      <c r="AS88">
        <v>0.42</v>
      </c>
      <c r="AT88" s="2">
        <v>-1.6999999999999999E-3</v>
      </c>
      <c r="AU88">
        <v>-2.68</v>
      </c>
    </row>
    <row r="89" spans="1:47" x14ac:dyDescent="0.2">
      <c r="A89" t="s">
        <v>713</v>
      </c>
      <c r="B89" t="s">
        <v>779</v>
      </c>
      <c r="C89">
        <v>15</v>
      </c>
      <c r="D89" t="s">
        <v>226</v>
      </c>
      <c r="E89" t="s">
        <v>157</v>
      </c>
      <c r="F89" t="s">
        <v>80</v>
      </c>
      <c r="G89" t="s">
        <v>409</v>
      </c>
      <c r="H89" t="s">
        <v>551</v>
      </c>
      <c r="I89" t="s">
        <v>85</v>
      </c>
      <c r="J89" t="s">
        <v>793</v>
      </c>
      <c r="K89">
        <v>5</v>
      </c>
      <c r="L89">
        <v>8</v>
      </c>
      <c r="M89">
        <v>2</v>
      </c>
      <c r="N89">
        <v>1</v>
      </c>
      <c r="O89">
        <v>1</v>
      </c>
      <c r="P89">
        <v>0</v>
      </c>
      <c r="Q89">
        <v>10</v>
      </c>
      <c r="R89">
        <v>1</v>
      </c>
      <c r="S89">
        <v>0</v>
      </c>
      <c r="T89">
        <v>4.67</v>
      </c>
      <c r="U89">
        <v>3.11</v>
      </c>
      <c r="V89">
        <v>26</v>
      </c>
      <c r="W89">
        <v>100</v>
      </c>
      <c r="X89">
        <v>64</v>
      </c>
      <c r="Y89">
        <v>17</v>
      </c>
      <c r="Z89">
        <v>11</v>
      </c>
      <c r="AA89">
        <v>8</v>
      </c>
      <c r="AB89">
        <v>8</v>
      </c>
      <c r="AC89">
        <v>1</v>
      </c>
      <c r="AD89">
        <v>0</v>
      </c>
      <c r="AE89">
        <v>0</v>
      </c>
      <c r="AF89">
        <v>84</v>
      </c>
      <c r="AG89">
        <v>0</v>
      </c>
      <c r="AH89">
        <v>0</v>
      </c>
      <c r="AI89">
        <v>0</v>
      </c>
      <c r="AJ89">
        <v>26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1</v>
      </c>
      <c r="AQ89">
        <v>0.24</v>
      </c>
      <c r="AR89">
        <v>0.122</v>
      </c>
      <c r="AS89">
        <v>0.25</v>
      </c>
      <c r="AT89" s="2">
        <v>8.0000000000000004E-4</v>
      </c>
      <c r="AU89">
        <v>3.06</v>
      </c>
    </row>
    <row r="90" spans="1:47" x14ac:dyDescent="0.2">
      <c r="A90" t="s">
        <v>713</v>
      </c>
      <c r="B90" t="s">
        <v>779</v>
      </c>
      <c r="C90">
        <v>20</v>
      </c>
      <c r="D90" t="s">
        <v>300</v>
      </c>
      <c r="E90" t="s">
        <v>157</v>
      </c>
      <c r="F90" t="s">
        <v>565</v>
      </c>
      <c r="G90" t="s">
        <v>570</v>
      </c>
      <c r="H90" t="s">
        <v>210</v>
      </c>
      <c r="I90" t="s">
        <v>66</v>
      </c>
      <c r="K90">
        <v>5</v>
      </c>
      <c r="L90">
        <v>7</v>
      </c>
      <c r="M90">
        <v>5</v>
      </c>
      <c r="N90">
        <v>3</v>
      </c>
      <c r="O90">
        <v>2</v>
      </c>
      <c r="P90">
        <v>0</v>
      </c>
      <c r="Q90">
        <v>6</v>
      </c>
      <c r="R90">
        <v>0</v>
      </c>
      <c r="S90">
        <v>0</v>
      </c>
      <c r="T90">
        <v>4.24</v>
      </c>
      <c r="U90">
        <v>2.76</v>
      </c>
      <c r="V90">
        <v>25</v>
      </c>
      <c r="W90">
        <v>90</v>
      </c>
      <c r="X90">
        <v>61</v>
      </c>
      <c r="Y90">
        <v>16</v>
      </c>
      <c r="Z90">
        <v>9</v>
      </c>
      <c r="AA90">
        <v>10</v>
      </c>
      <c r="AB90">
        <v>9</v>
      </c>
      <c r="AC90">
        <v>5</v>
      </c>
      <c r="AD90">
        <v>1</v>
      </c>
      <c r="AE90">
        <v>0</v>
      </c>
      <c r="AF90">
        <v>63</v>
      </c>
      <c r="AG90">
        <v>0</v>
      </c>
      <c r="AH90">
        <v>0</v>
      </c>
      <c r="AI90">
        <v>0</v>
      </c>
      <c r="AJ90">
        <v>24</v>
      </c>
      <c r="AK90">
        <v>2</v>
      </c>
      <c r="AL90">
        <v>0</v>
      </c>
      <c r="AM90">
        <v>0</v>
      </c>
      <c r="AN90">
        <v>2</v>
      </c>
      <c r="AO90">
        <v>0</v>
      </c>
      <c r="AP90">
        <v>1</v>
      </c>
      <c r="AQ90">
        <v>1.23</v>
      </c>
      <c r="AR90">
        <v>5.7000000000000002E-2</v>
      </c>
      <c r="AS90">
        <v>1.1599999999999999</v>
      </c>
      <c r="AT90" s="2">
        <v>2.9999999999999997E-4</v>
      </c>
      <c r="AU90">
        <v>0.44</v>
      </c>
    </row>
    <row r="91" spans="1:47" x14ac:dyDescent="0.2">
      <c r="A91" t="s">
        <v>713</v>
      </c>
      <c r="B91" t="s">
        <v>779</v>
      </c>
      <c r="C91">
        <v>24</v>
      </c>
      <c r="D91" t="s">
        <v>420</v>
      </c>
      <c r="E91" t="s">
        <v>158</v>
      </c>
      <c r="F91" t="s">
        <v>80</v>
      </c>
      <c r="G91" t="s">
        <v>409</v>
      </c>
      <c r="H91" t="s">
        <v>94</v>
      </c>
      <c r="I91" t="s">
        <v>564</v>
      </c>
      <c r="J91" t="s">
        <v>86</v>
      </c>
      <c r="K91">
        <v>4</v>
      </c>
      <c r="L91">
        <v>9</v>
      </c>
      <c r="M91">
        <v>5</v>
      </c>
      <c r="N91">
        <v>0</v>
      </c>
      <c r="O91">
        <v>0</v>
      </c>
      <c r="P91">
        <v>2</v>
      </c>
      <c r="Q91">
        <v>7</v>
      </c>
      <c r="R91">
        <v>0</v>
      </c>
      <c r="S91">
        <v>0</v>
      </c>
      <c r="T91">
        <v>3.35</v>
      </c>
      <c r="U91">
        <v>2.66</v>
      </c>
      <c r="V91">
        <v>32</v>
      </c>
      <c r="W91">
        <v>111</v>
      </c>
      <c r="X91">
        <v>77</v>
      </c>
      <c r="Y91">
        <v>17</v>
      </c>
      <c r="Z91">
        <v>16</v>
      </c>
      <c r="AA91">
        <v>16</v>
      </c>
      <c r="AB91">
        <v>7</v>
      </c>
      <c r="AC91">
        <v>3</v>
      </c>
      <c r="AD91">
        <v>0</v>
      </c>
      <c r="AE91">
        <v>0</v>
      </c>
      <c r="AF91">
        <v>82</v>
      </c>
      <c r="AG91">
        <v>0</v>
      </c>
      <c r="AH91">
        <v>0</v>
      </c>
      <c r="AI91">
        <v>0</v>
      </c>
      <c r="AJ91">
        <v>30</v>
      </c>
      <c r="AK91">
        <v>1</v>
      </c>
      <c r="AL91">
        <v>0</v>
      </c>
      <c r="AM91">
        <v>0</v>
      </c>
      <c r="AN91">
        <v>2</v>
      </c>
      <c r="AO91">
        <v>0</v>
      </c>
      <c r="AP91">
        <v>0</v>
      </c>
      <c r="AQ91">
        <v>0.86</v>
      </c>
      <c r="AR91">
        <v>0.374</v>
      </c>
      <c r="AS91">
        <v>0.84</v>
      </c>
      <c r="AT91" s="2">
        <v>2.2000000000000001E-3</v>
      </c>
      <c r="AU91">
        <v>4.9800000000000004</v>
      </c>
    </row>
    <row r="92" spans="1:47" x14ac:dyDescent="0.2">
      <c r="A92" t="s">
        <v>713</v>
      </c>
      <c r="B92" t="s">
        <v>779</v>
      </c>
      <c r="C92">
        <v>29</v>
      </c>
      <c r="D92" t="s">
        <v>175</v>
      </c>
      <c r="E92" t="s">
        <v>157</v>
      </c>
      <c r="F92" t="s">
        <v>179</v>
      </c>
      <c r="G92" t="s">
        <v>411</v>
      </c>
      <c r="H92" t="s">
        <v>215</v>
      </c>
      <c r="I92" t="s">
        <v>297</v>
      </c>
      <c r="J92" t="s">
        <v>315</v>
      </c>
      <c r="K92">
        <v>4</v>
      </c>
      <c r="L92">
        <v>2.2000000000000002</v>
      </c>
      <c r="M92">
        <v>5</v>
      </c>
      <c r="N92">
        <v>5</v>
      </c>
      <c r="O92">
        <v>5</v>
      </c>
      <c r="P92">
        <v>3</v>
      </c>
      <c r="Q92">
        <v>3</v>
      </c>
      <c r="R92">
        <v>0</v>
      </c>
      <c r="S92">
        <v>0</v>
      </c>
      <c r="T92">
        <v>4.1399999999999997</v>
      </c>
      <c r="U92">
        <v>2.75</v>
      </c>
      <c r="V92">
        <v>16</v>
      </c>
      <c r="W92">
        <v>54</v>
      </c>
      <c r="X92">
        <v>31</v>
      </c>
      <c r="Y92">
        <v>9</v>
      </c>
      <c r="Z92">
        <v>4</v>
      </c>
      <c r="AA92">
        <v>5</v>
      </c>
      <c r="AB92">
        <v>5</v>
      </c>
      <c r="AC92">
        <v>3</v>
      </c>
      <c r="AD92">
        <v>0</v>
      </c>
      <c r="AE92">
        <v>0</v>
      </c>
      <c r="AF92">
        <v>28</v>
      </c>
      <c r="AG92">
        <v>0</v>
      </c>
      <c r="AH92">
        <v>0</v>
      </c>
      <c r="AI92">
        <v>0</v>
      </c>
      <c r="AJ92">
        <v>13</v>
      </c>
      <c r="AK92">
        <v>2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0.87</v>
      </c>
      <c r="AR92">
        <v>-0.28799999999999998</v>
      </c>
      <c r="AS92">
        <v>0.9</v>
      </c>
      <c r="AT92" s="2">
        <v>-1.8E-3</v>
      </c>
      <c r="AU92">
        <v>-4.05</v>
      </c>
    </row>
    <row r="93" spans="1:47" x14ac:dyDescent="0.2">
      <c r="A93" t="s">
        <v>713</v>
      </c>
      <c r="B93" t="s">
        <v>779</v>
      </c>
      <c r="C93">
        <v>33</v>
      </c>
      <c r="D93" t="s">
        <v>76</v>
      </c>
      <c r="E93" t="s">
        <v>158</v>
      </c>
      <c r="F93" t="s">
        <v>77</v>
      </c>
      <c r="G93" t="s">
        <v>409</v>
      </c>
      <c r="H93" t="s">
        <v>114</v>
      </c>
      <c r="I93" t="s">
        <v>66</v>
      </c>
      <c r="J93" t="s">
        <v>191</v>
      </c>
      <c r="K93">
        <v>4</v>
      </c>
      <c r="L93">
        <v>6.2</v>
      </c>
      <c r="M93">
        <v>7</v>
      </c>
      <c r="N93">
        <v>4</v>
      </c>
      <c r="O93">
        <v>4</v>
      </c>
      <c r="P93">
        <v>3</v>
      </c>
      <c r="Q93">
        <v>7</v>
      </c>
      <c r="R93">
        <v>1</v>
      </c>
      <c r="S93">
        <v>1</v>
      </c>
      <c r="T93">
        <v>4.3</v>
      </c>
      <c r="U93">
        <v>3.01</v>
      </c>
      <c r="V93">
        <v>30</v>
      </c>
      <c r="W93">
        <v>110</v>
      </c>
      <c r="X93">
        <v>66</v>
      </c>
      <c r="Y93">
        <v>17</v>
      </c>
      <c r="Z93">
        <v>12</v>
      </c>
      <c r="AA93">
        <v>8</v>
      </c>
      <c r="AB93">
        <v>11</v>
      </c>
      <c r="AC93">
        <v>5</v>
      </c>
      <c r="AD93">
        <v>2</v>
      </c>
      <c r="AE93">
        <v>0</v>
      </c>
      <c r="AF93">
        <v>48</v>
      </c>
      <c r="AG93">
        <v>0</v>
      </c>
      <c r="AH93">
        <v>0</v>
      </c>
      <c r="AI93">
        <v>0</v>
      </c>
      <c r="AJ93">
        <v>25</v>
      </c>
      <c r="AK93">
        <v>1</v>
      </c>
      <c r="AL93">
        <v>0</v>
      </c>
      <c r="AM93">
        <v>0</v>
      </c>
      <c r="AN93">
        <v>1</v>
      </c>
      <c r="AO93">
        <v>1</v>
      </c>
      <c r="AP93">
        <v>0</v>
      </c>
      <c r="AQ93">
        <v>1.1000000000000001</v>
      </c>
      <c r="AR93">
        <v>-0.125</v>
      </c>
      <c r="AS93">
        <v>1.1100000000000001</v>
      </c>
      <c r="AT93" s="2">
        <v>-8.0000000000000004E-4</v>
      </c>
      <c r="AU93">
        <v>-0.37</v>
      </c>
    </row>
    <row r="94" spans="1:47" x14ac:dyDescent="0.2">
      <c r="A94" t="s">
        <v>713</v>
      </c>
      <c r="B94" t="s">
        <v>779</v>
      </c>
      <c r="C94">
        <v>39</v>
      </c>
      <c r="D94" t="s">
        <v>309</v>
      </c>
      <c r="E94" t="s">
        <v>157</v>
      </c>
      <c r="F94" t="s">
        <v>102</v>
      </c>
      <c r="G94" t="s">
        <v>410</v>
      </c>
      <c r="H94" t="s">
        <v>147</v>
      </c>
      <c r="I94" t="s">
        <v>66</v>
      </c>
      <c r="J94" t="s">
        <v>487</v>
      </c>
      <c r="K94">
        <v>5</v>
      </c>
      <c r="L94">
        <v>7</v>
      </c>
      <c r="M94">
        <v>5</v>
      </c>
      <c r="N94">
        <v>2</v>
      </c>
      <c r="O94">
        <v>2</v>
      </c>
      <c r="P94">
        <v>2</v>
      </c>
      <c r="Q94">
        <v>6</v>
      </c>
      <c r="R94">
        <v>1</v>
      </c>
      <c r="S94">
        <v>0</v>
      </c>
      <c r="T94">
        <v>4.0999999999999996</v>
      </c>
      <c r="U94">
        <v>3.15</v>
      </c>
      <c r="V94">
        <v>28</v>
      </c>
      <c r="W94">
        <v>105</v>
      </c>
      <c r="X94">
        <v>66</v>
      </c>
      <c r="Y94">
        <v>17</v>
      </c>
      <c r="Z94">
        <v>12</v>
      </c>
      <c r="AA94">
        <v>14</v>
      </c>
      <c r="AB94">
        <v>6</v>
      </c>
      <c r="AC94">
        <v>1</v>
      </c>
      <c r="AD94">
        <v>2</v>
      </c>
      <c r="AE94">
        <v>0</v>
      </c>
      <c r="AF94">
        <v>63</v>
      </c>
      <c r="AG94">
        <v>0</v>
      </c>
      <c r="AH94">
        <v>0</v>
      </c>
      <c r="AI94">
        <v>0</v>
      </c>
      <c r="AJ94">
        <v>25</v>
      </c>
      <c r="AK94">
        <v>2</v>
      </c>
      <c r="AL94">
        <v>0</v>
      </c>
      <c r="AM94">
        <v>0</v>
      </c>
      <c r="AN94">
        <v>1</v>
      </c>
      <c r="AO94">
        <v>0</v>
      </c>
      <c r="AP94">
        <v>1</v>
      </c>
      <c r="AQ94">
        <v>0.93</v>
      </c>
      <c r="AR94">
        <v>0.251</v>
      </c>
      <c r="AS94">
        <v>1.1100000000000001</v>
      </c>
      <c r="AT94" s="2">
        <v>1.8E-3</v>
      </c>
      <c r="AU94">
        <v>1.77</v>
      </c>
    </row>
    <row r="95" spans="1:47" x14ac:dyDescent="0.2">
      <c r="A95" t="s">
        <v>713</v>
      </c>
      <c r="B95" t="s">
        <v>779</v>
      </c>
      <c r="C95">
        <v>45</v>
      </c>
      <c r="D95" t="s">
        <v>232</v>
      </c>
      <c r="E95" t="s">
        <v>157</v>
      </c>
      <c r="F95" t="s">
        <v>59</v>
      </c>
      <c r="G95" t="s">
        <v>409</v>
      </c>
      <c r="H95" t="s">
        <v>97</v>
      </c>
      <c r="I95" t="s">
        <v>85</v>
      </c>
      <c r="J95" t="s">
        <v>112</v>
      </c>
      <c r="K95">
        <v>4</v>
      </c>
      <c r="L95">
        <v>7.1</v>
      </c>
      <c r="M95">
        <v>7</v>
      </c>
      <c r="N95">
        <v>2</v>
      </c>
      <c r="O95">
        <v>1</v>
      </c>
      <c r="P95">
        <v>1</v>
      </c>
      <c r="Q95">
        <v>9</v>
      </c>
      <c r="R95">
        <v>0</v>
      </c>
      <c r="S95">
        <v>0</v>
      </c>
      <c r="T95">
        <v>3.78</v>
      </c>
      <c r="U95">
        <v>2.92</v>
      </c>
      <c r="V95">
        <v>30</v>
      </c>
      <c r="W95">
        <v>106</v>
      </c>
      <c r="X95">
        <v>76</v>
      </c>
      <c r="Y95">
        <v>21</v>
      </c>
      <c r="Z95">
        <v>12</v>
      </c>
      <c r="AA95">
        <v>10</v>
      </c>
      <c r="AB95">
        <v>10</v>
      </c>
      <c r="AC95">
        <v>5</v>
      </c>
      <c r="AD95">
        <v>2</v>
      </c>
      <c r="AE95">
        <v>0</v>
      </c>
      <c r="AF95">
        <v>66</v>
      </c>
      <c r="AG95">
        <v>2</v>
      </c>
      <c r="AH95">
        <v>0</v>
      </c>
      <c r="AI95">
        <v>0</v>
      </c>
      <c r="AJ95">
        <v>29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1.1100000000000001</v>
      </c>
      <c r="AR95">
        <v>0.3</v>
      </c>
      <c r="AS95">
        <v>1.65</v>
      </c>
      <c r="AT95" s="2">
        <v>2.7000000000000001E-3</v>
      </c>
      <c r="AU95">
        <v>2.39</v>
      </c>
    </row>
    <row r="96" spans="1:47" x14ac:dyDescent="0.2">
      <c r="A96" t="s">
        <v>713</v>
      </c>
      <c r="B96" t="s">
        <v>779</v>
      </c>
      <c r="C96">
        <v>50</v>
      </c>
      <c r="D96" t="s">
        <v>234</v>
      </c>
      <c r="E96" t="s">
        <v>158</v>
      </c>
      <c r="F96" t="s">
        <v>93</v>
      </c>
      <c r="G96" t="s">
        <v>411</v>
      </c>
      <c r="H96" t="s">
        <v>180</v>
      </c>
      <c r="I96" t="s">
        <v>85</v>
      </c>
      <c r="J96" t="s">
        <v>115</v>
      </c>
      <c r="K96">
        <v>5</v>
      </c>
      <c r="L96">
        <v>7</v>
      </c>
      <c r="M96">
        <v>8</v>
      </c>
      <c r="N96">
        <v>6</v>
      </c>
      <c r="O96">
        <v>6</v>
      </c>
      <c r="P96">
        <v>0</v>
      </c>
      <c r="Q96">
        <v>6</v>
      </c>
      <c r="R96">
        <v>2</v>
      </c>
      <c r="S96">
        <v>0</v>
      </c>
      <c r="T96">
        <v>4.1500000000000004</v>
      </c>
      <c r="U96">
        <v>3.13</v>
      </c>
      <c r="V96">
        <v>29</v>
      </c>
      <c r="W96">
        <v>105</v>
      </c>
      <c r="X96">
        <v>77</v>
      </c>
      <c r="Y96">
        <v>25</v>
      </c>
      <c r="Z96">
        <v>5</v>
      </c>
      <c r="AA96">
        <v>5</v>
      </c>
      <c r="AB96">
        <v>18</v>
      </c>
      <c r="AC96">
        <v>9</v>
      </c>
      <c r="AD96">
        <v>3</v>
      </c>
      <c r="AE96">
        <v>0</v>
      </c>
      <c r="AF96">
        <v>43</v>
      </c>
      <c r="AG96">
        <v>0</v>
      </c>
      <c r="AH96">
        <v>0</v>
      </c>
      <c r="AI96">
        <v>0</v>
      </c>
      <c r="AJ96">
        <v>29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0.73</v>
      </c>
      <c r="AR96">
        <v>-0.224</v>
      </c>
      <c r="AS96">
        <v>0.92</v>
      </c>
      <c r="AT96" s="2">
        <v>-1.6999999999999999E-3</v>
      </c>
      <c r="AU96">
        <v>-1.76</v>
      </c>
    </row>
    <row r="97" spans="1:47" x14ac:dyDescent="0.2">
      <c r="A97" t="s">
        <v>713</v>
      </c>
      <c r="B97" t="s">
        <v>779</v>
      </c>
      <c r="C97">
        <v>55</v>
      </c>
      <c r="D97" t="s">
        <v>184</v>
      </c>
      <c r="E97" t="s">
        <v>158</v>
      </c>
      <c r="F97" t="s">
        <v>50</v>
      </c>
      <c r="G97" t="s">
        <v>409</v>
      </c>
      <c r="H97" t="s">
        <v>266</v>
      </c>
      <c r="I97" t="s">
        <v>57</v>
      </c>
      <c r="J97" t="s">
        <v>118</v>
      </c>
      <c r="K97">
        <v>4</v>
      </c>
      <c r="L97">
        <v>6</v>
      </c>
      <c r="M97">
        <v>2</v>
      </c>
      <c r="N97">
        <v>0</v>
      </c>
      <c r="O97">
        <v>0</v>
      </c>
      <c r="P97">
        <v>2</v>
      </c>
      <c r="Q97">
        <v>6</v>
      </c>
      <c r="R97">
        <v>0</v>
      </c>
      <c r="S97">
        <v>0</v>
      </c>
      <c r="T97">
        <v>3.84</v>
      </c>
      <c r="U97">
        <v>3.06</v>
      </c>
      <c r="V97">
        <v>21</v>
      </c>
      <c r="W97">
        <v>82</v>
      </c>
      <c r="X97">
        <v>55</v>
      </c>
      <c r="Y97">
        <v>15</v>
      </c>
      <c r="Z97">
        <v>13</v>
      </c>
      <c r="AA97">
        <v>7</v>
      </c>
      <c r="AB97">
        <v>6</v>
      </c>
      <c r="AC97">
        <v>2</v>
      </c>
      <c r="AD97">
        <v>0</v>
      </c>
      <c r="AE97">
        <v>0</v>
      </c>
      <c r="AF97">
        <v>72</v>
      </c>
      <c r="AG97">
        <v>1</v>
      </c>
      <c r="AH97">
        <v>0</v>
      </c>
      <c r="AI97">
        <v>0</v>
      </c>
      <c r="AJ97">
        <v>19</v>
      </c>
      <c r="AK97">
        <v>0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0.79</v>
      </c>
      <c r="AR97">
        <v>0.315</v>
      </c>
      <c r="AS97">
        <v>1.3</v>
      </c>
      <c r="AT97" s="2">
        <v>3.0999999999999999E-3</v>
      </c>
      <c r="AU97">
        <v>3.32</v>
      </c>
    </row>
    <row r="98" spans="1:47" x14ac:dyDescent="0.2">
      <c r="A98" t="s">
        <v>713</v>
      </c>
      <c r="B98" t="s">
        <v>779</v>
      </c>
      <c r="C98">
        <v>60</v>
      </c>
      <c r="D98" t="s">
        <v>357</v>
      </c>
      <c r="E98" t="s">
        <v>157</v>
      </c>
      <c r="F98" t="s">
        <v>64</v>
      </c>
      <c r="G98" t="s">
        <v>411</v>
      </c>
      <c r="H98" t="s">
        <v>575</v>
      </c>
      <c r="I98" t="s">
        <v>111</v>
      </c>
      <c r="J98" t="s">
        <v>122</v>
      </c>
      <c r="K98">
        <v>4</v>
      </c>
      <c r="L98">
        <v>9</v>
      </c>
      <c r="M98">
        <v>3</v>
      </c>
      <c r="N98">
        <v>2</v>
      </c>
      <c r="O98">
        <v>2</v>
      </c>
      <c r="P98">
        <v>1</v>
      </c>
      <c r="Q98">
        <v>8</v>
      </c>
      <c r="R98">
        <v>0</v>
      </c>
      <c r="S98">
        <v>0</v>
      </c>
      <c r="T98">
        <v>3.65</v>
      </c>
      <c r="U98">
        <v>2.92</v>
      </c>
      <c r="V98">
        <v>31</v>
      </c>
      <c r="W98">
        <v>114</v>
      </c>
      <c r="X98">
        <v>73</v>
      </c>
      <c r="Y98">
        <v>21</v>
      </c>
      <c r="Z98">
        <v>13</v>
      </c>
      <c r="AA98">
        <v>11</v>
      </c>
      <c r="AB98">
        <v>11</v>
      </c>
      <c r="AC98">
        <v>5</v>
      </c>
      <c r="AD98">
        <v>1</v>
      </c>
      <c r="AE98">
        <v>0</v>
      </c>
      <c r="AF98">
        <v>80</v>
      </c>
      <c r="AG98">
        <v>0</v>
      </c>
      <c r="AH98">
        <v>0</v>
      </c>
      <c r="AI98">
        <v>0</v>
      </c>
      <c r="AJ98">
        <v>30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0.49</v>
      </c>
      <c r="AR98">
        <v>0.153</v>
      </c>
      <c r="AS98">
        <v>0.68</v>
      </c>
      <c r="AT98" s="2">
        <v>1.2999999999999999E-3</v>
      </c>
      <c r="AU98">
        <v>2.34</v>
      </c>
    </row>
    <row r="99" spans="1:47" x14ac:dyDescent="0.2">
      <c r="A99" t="s">
        <v>713</v>
      </c>
      <c r="B99" t="s">
        <v>779</v>
      </c>
      <c r="C99">
        <v>65</v>
      </c>
      <c r="D99" t="s">
        <v>403</v>
      </c>
      <c r="E99" t="s">
        <v>157</v>
      </c>
      <c r="F99" t="s">
        <v>50</v>
      </c>
      <c r="G99" t="s">
        <v>409</v>
      </c>
      <c r="H99" t="s">
        <v>434</v>
      </c>
      <c r="I99" t="s">
        <v>57</v>
      </c>
      <c r="J99" t="s">
        <v>794</v>
      </c>
      <c r="K99">
        <v>4</v>
      </c>
      <c r="L99">
        <v>5</v>
      </c>
      <c r="M99">
        <v>8</v>
      </c>
      <c r="N99">
        <v>8</v>
      </c>
      <c r="O99">
        <v>5</v>
      </c>
      <c r="P99">
        <v>1</v>
      </c>
      <c r="Q99">
        <v>7</v>
      </c>
      <c r="R99">
        <v>1</v>
      </c>
      <c r="S99">
        <v>0</v>
      </c>
      <c r="T99">
        <v>3.94</v>
      </c>
      <c r="U99">
        <v>2.95</v>
      </c>
      <c r="V99">
        <v>27</v>
      </c>
      <c r="W99">
        <v>97</v>
      </c>
      <c r="X99">
        <v>67</v>
      </c>
      <c r="Y99">
        <v>9</v>
      </c>
      <c r="Z99">
        <v>15</v>
      </c>
      <c r="AA99">
        <v>9</v>
      </c>
      <c r="AB99">
        <v>10</v>
      </c>
      <c r="AC99">
        <v>5</v>
      </c>
      <c r="AD99">
        <v>1</v>
      </c>
      <c r="AE99">
        <v>0</v>
      </c>
      <c r="AF99">
        <v>31</v>
      </c>
      <c r="AG99">
        <v>0</v>
      </c>
      <c r="AH99">
        <v>0</v>
      </c>
      <c r="AI99">
        <v>0</v>
      </c>
      <c r="AJ99">
        <v>24</v>
      </c>
      <c r="AK99">
        <v>3</v>
      </c>
      <c r="AL99">
        <v>0</v>
      </c>
      <c r="AM99">
        <v>0</v>
      </c>
      <c r="AN99">
        <v>0</v>
      </c>
      <c r="AO99">
        <v>0</v>
      </c>
      <c r="AP99">
        <v>3</v>
      </c>
      <c r="AQ99">
        <v>0.86</v>
      </c>
      <c r="AR99">
        <v>-0.41599999999999998</v>
      </c>
      <c r="AS99">
        <v>1.54</v>
      </c>
      <c r="AT99" s="2">
        <v>-4.4000000000000003E-3</v>
      </c>
      <c r="AU99">
        <v>-4.76</v>
      </c>
    </row>
    <row r="100" spans="1:47" x14ac:dyDescent="0.2">
      <c r="A100" t="s">
        <v>713</v>
      </c>
      <c r="B100" t="s">
        <v>779</v>
      </c>
      <c r="C100">
        <v>70</v>
      </c>
      <c r="D100" t="s">
        <v>312</v>
      </c>
      <c r="E100" t="s">
        <v>158</v>
      </c>
      <c r="F100" t="s">
        <v>117</v>
      </c>
      <c r="G100" t="s">
        <v>410</v>
      </c>
      <c r="H100" t="s">
        <v>466</v>
      </c>
      <c r="I100" t="s">
        <v>564</v>
      </c>
      <c r="J100" t="s">
        <v>795</v>
      </c>
      <c r="K100">
        <v>5</v>
      </c>
      <c r="L100">
        <v>9</v>
      </c>
      <c r="M100">
        <v>3</v>
      </c>
      <c r="N100">
        <v>0</v>
      </c>
      <c r="O100">
        <v>0</v>
      </c>
      <c r="P100">
        <v>2</v>
      </c>
      <c r="Q100">
        <v>9</v>
      </c>
      <c r="R100">
        <v>0</v>
      </c>
      <c r="S100">
        <v>0</v>
      </c>
      <c r="T100">
        <v>3.59</v>
      </c>
      <c r="U100">
        <v>2.85</v>
      </c>
      <c r="V100">
        <v>32</v>
      </c>
      <c r="W100">
        <v>115</v>
      </c>
      <c r="X100">
        <v>72</v>
      </c>
      <c r="Y100">
        <v>19</v>
      </c>
      <c r="Z100">
        <v>11</v>
      </c>
      <c r="AA100">
        <v>13</v>
      </c>
      <c r="AB100">
        <v>8</v>
      </c>
      <c r="AC100">
        <v>3</v>
      </c>
      <c r="AD100">
        <v>1</v>
      </c>
      <c r="AE100">
        <v>0</v>
      </c>
      <c r="AF100">
        <v>88</v>
      </c>
      <c r="AG100">
        <v>0</v>
      </c>
      <c r="AH100">
        <v>1</v>
      </c>
      <c r="AI100">
        <v>0</v>
      </c>
      <c r="AJ100">
        <v>30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0.68</v>
      </c>
      <c r="AR100">
        <v>0.45500000000000002</v>
      </c>
      <c r="AS100">
        <v>0.99</v>
      </c>
      <c r="AT100" s="2">
        <v>4.0000000000000001E-3</v>
      </c>
      <c r="AU100">
        <v>4.9800000000000004</v>
      </c>
    </row>
    <row r="101" spans="1:47" x14ac:dyDescent="0.2">
      <c r="A101" t="s">
        <v>713</v>
      </c>
      <c r="B101" t="s">
        <v>779</v>
      </c>
      <c r="C101">
        <v>76</v>
      </c>
      <c r="D101" t="s">
        <v>457</v>
      </c>
      <c r="E101" t="s">
        <v>157</v>
      </c>
      <c r="F101" t="s">
        <v>596</v>
      </c>
      <c r="G101" t="s">
        <v>570</v>
      </c>
      <c r="H101" t="s">
        <v>100</v>
      </c>
      <c r="I101" t="s">
        <v>85</v>
      </c>
      <c r="J101" t="s">
        <v>691</v>
      </c>
      <c r="K101">
        <v>6</v>
      </c>
      <c r="L101">
        <v>8</v>
      </c>
      <c r="M101">
        <v>3</v>
      </c>
      <c r="N101">
        <v>2</v>
      </c>
      <c r="O101">
        <v>2</v>
      </c>
      <c r="P101">
        <v>1</v>
      </c>
      <c r="Q101">
        <v>7</v>
      </c>
      <c r="R101">
        <v>0</v>
      </c>
      <c r="S101">
        <v>0</v>
      </c>
      <c r="T101">
        <v>3.5</v>
      </c>
      <c r="U101">
        <v>2.78</v>
      </c>
      <c r="V101">
        <v>26</v>
      </c>
      <c r="W101">
        <v>87</v>
      </c>
      <c r="X101">
        <v>64</v>
      </c>
      <c r="Y101">
        <v>19</v>
      </c>
      <c r="Z101">
        <v>10</v>
      </c>
      <c r="AA101">
        <v>11</v>
      </c>
      <c r="AB101">
        <v>7</v>
      </c>
      <c r="AC101">
        <v>4</v>
      </c>
      <c r="AD101">
        <v>2</v>
      </c>
      <c r="AE101">
        <v>0</v>
      </c>
      <c r="AF101">
        <v>74</v>
      </c>
      <c r="AG101">
        <v>0</v>
      </c>
      <c r="AH101">
        <v>0</v>
      </c>
      <c r="AI101">
        <v>0</v>
      </c>
      <c r="AJ101">
        <v>24</v>
      </c>
      <c r="AK101">
        <v>0</v>
      </c>
      <c r="AL101">
        <v>0</v>
      </c>
      <c r="AM101">
        <v>0</v>
      </c>
      <c r="AN101">
        <v>1</v>
      </c>
      <c r="AO101">
        <v>0</v>
      </c>
      <c r="AP101">
        <v>0</v>
      </c>
      <c r="AQ101">
        <v>1.25</v>
      </c>
      <c r="AR101">
        <v>0.222</v>
      </c>
      <c r="AS101">
        <v>1.52</v>
      </c>
      <c r="AT101" s="2">
        <v>1.6000000000000001E-3</v>
      </c>
      <c r="AU101">
        <v>1.88</v>
      </c>
    </row>
    <row r="102" spans="1:47" x14ac:dyDescent="0.2">
      <c r="A102" t="s">
        <v>713</v>
      </c>
      <c r="B102" t="s">
        <v>779</v>
      </c>
      <c r="C102">
        <v>81</v>
      </c>
      <c r="D102" t="s">
        <v>363</v>
      </c>
      <c r="E102" t="s">
        <v>157</v>
      </c>
      <c r="F102" t="s">
        <v>72</v>
      </c>
      <c r="G102" t="s">
        <v>410</v>
      </c>
      <c r="H102" t="s">
        <v>796</v>
      </c>
      <c r="I102" t="s">
        <v>74</v>
      </c>
      <c r="J102" t="s">
        <v>138</v>
      </c>
      <c r="K102">
        <v>4</v>
      </c>
      <c r="L102">
        <v>3.1</v>
      </c>
      <c r="M102">
        <v>7</v>
      </c>
      <c r="N102">
        <v>5</v>
      </c>
      <c r="O102">
        <v>5</v>
      </c>
      <c r="P102">
        <v>4</v>
      </c>
      <c r="Q102">
        <v>4</v>
      </c>
      <c r="R102">
        <v>1</v>
      </c>
      <c r="S102">
        <v>0</v>
      </c>
      <c r="T102">
        <v>3.79</v>
      </c>
      <c r="U102">
        <v>2.94</v>
      </c>
      <c r="V102">
        <v>22</v>
      </c>
      <c r="W102">
        <v>95</v>
      </c>
      <c r="X102">
        <v>53</v>
      </c>
      <c r="Y102">
        <v>14</v>
      </c>
      <c r="Z102">
        <v>9</v>
      </c>
      <c r="AA102">
        <v>6</v>
      </c>
      <c r="AB102">
        <v>8</v>
      </c>
      <c r="AC102">
        <v>3</v>
      </c>
      <c r="AD102">
        <v>2</v>
      </c>
      <c r="AE102">
        <v>0</v>
      </c>
      <c r="AF102">
        <v>26</v>
      </c>
      <c r="AG102">
        <v>0</v>
      </c>
      <c r="AH102">
        <v>0</v>
      </c>
      <c r="AI102">
        <v>0</v>
      </c>
      <c r="AJ102">
        <v>16</v>
      </c>
      <c r="AK102">
        <v>2</v>
      </c>
      <c r="AL102">
        <v>0</v>
      </c>
      <c r="AM102">
        <v>1</v>
      </c>
      <c r="AN102">
        <v>0</v>
      </c>
      <c r="AO102">
        <v>1</v>
      </c>
      <c r="AP102">
        <v>1</v>
      </c>
      <c r="AQ102">
        <v>0.74</v>
      </c>
      <c r="AR102">
        <v>-0.254</v>
      </c>
      <c r="AS102">
        <v>0.85</v>
      </c>
      <c r="AT102" s="2">
        <v>-1.6999999999999999E-3</v>
      </c>
      <c r="AU102">
        <v>-3.35</v>
      </c>
    </row>
    <row r="103" spans="1:47" x14ac:dyDescent="0.2">
      <c r="A103" t="s">
        <v>713</v>
      </c>
      <c r="B103" t="s">
        <v>779</v>
      </c>
      <c r="C103">
        <v>86</v>
      </c>
      <c r="D103" t="s">
        <v>320</v>
      </c>
      <c r="E103" t="s">
        <v>158</v>
      </c>
      <c r="F103" t="s">
        <v>227</v>
      </c>
      <c r="G103" t="s">
        <v>410</v>
      </c>
      <c r="H103" t="s">
        <v>681</v>
      </c>
      <c r="I103" t="s">
        <v>85</v>
      </c>
      <c r="J103" t="s">
        <v>140</v>
      </c>
      <c r="K103">
        <v>4</v>
      </c>
      <c r="L103">
        <v>8</v>
      </c>
      <c r="M103">
        <v>5</v>
      </c>
      <c r="N103">
        <v>1</v>
      </c>
      <c r="O103">
        <v>1</v>
      </c>
      <c r="P103">
        <v>0</v>
      </c>
      <c r="Q103">
        <v>8</v>
      </c>
      <c r="R103">
        <v>1</v>
      </c>
      <c r="S103">
        <v>0</v>
      </c>
      <c r="T103">
        <v>3.61</v>
      </c>
      <c r="U103">
        <v>2.92</v>
      </c>
      <c r="V103">
        <v>28</v>
      </c>
      <c r="W103">
        <v>96</v>
      </c>
      <c r="X103">
        <v>68</v>
      </c>
      <c r="Y103">
        <v>19</v>
      </c>
      <c r="Z103">
        <v>10</v>
      </c>
      <c r="AA103">
        <v>9</v>
      </c>
      <c r="AB103">
        <v>11</v>
      </c>
      <c r="AC103">
        <v>9</v>
      </c>
      <c r="AD103">
        <v>1</v>
      </c>
      <c r="AE103">
        <v>0</v>
      </c>
      <c r="AF103">
        <v>76</v>
      </c>
      <c r="AG103">
        <v>0</v>
      </c>
      <c r="AH103">
        <v>0</v>
      </c>
      <c r="AI103">
        <v>0</v>
      </c>
      <c r="AJ103">
        <v>28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0.42</v>
      </c>
      <c r="AR103">
        <v>0.17</v>
      </c>
      <c r="AS103">
        <v>0.53</v>
      </c>
      <c r="AT103" s="2">
        <v>1.2999999999999999E-3</v>
      </c>
      <c r="AU103">
        <v>3.43</v>
      </c>
    </row>
    <row r="104" spans="1:47" x14ac:dyDescent="0.2">
      <c r="A104" t="s">
        <v>713</v>
      </c>
      <c r="B104" t="s">
        <v>779</v>
      </c>
      <c r="C104">
        <v>92</v>
      </c>
      <c r="D104" t="s">
        <v>506</v>
      </c>
      <c r="E104" t="s">
        <v>157</v>
      </c>
      <c r="F104" t="s">
        <v>50</v>
      </c>
      <c r="G104" t="s">
        <v>409</v>
      </c>
      <c r="H104" t="s">
        <v>180</v>
      </c>
      <c r="I104" t="s">
        <v>66</v>
      </c>
      <c r="K104">
        <v>9</v>
      </c>
      <c r="L104">
        <v>7</v>
      </c>
      <c r="M104">
        <v>5</v>
      </c>
      <c r="N104">
        <v>0</v>
      </c>
      <c r="O104">
        <v>0</v>
      </c>
      <c r="P104">
        <v>3</v>
      </c>
      <c r="Q104">
        <v>8</v>
      </c>
      <c r="R104">
        <v>0</v>
      </c>
      <c r="S104">
        <v>1</v>
      </c>
      <c r="T104">
        <v>3.42</v>
      </c>
      <c r="U104">
        <v>2.91</v>
      </c>
      <c r="V104">
        <v>27</v>
      </c>
      <c r="W104">
        <v>95</v>
      </c>
      <c r="X104">
        <v>62</v>
      </c>
      <c r="Y104">
        <v>17</v>
      </c>
      <c r="Z104">
        <v>12</v>
      </c>
      <c r="AA104">
        <v>8</v>
      </c>
      <c r="AB104">
        <v>7</v>
      </c>
      <c r="AC104">
        <v>4</v>
      </c>
      <c r="AD104">
        <v>2</v>
      </c>
      <c r="AE104">
        <v>0</v>
      </c>
      <c r="AF104">
        <v>72</v>
      </c>
      <c r="AG104">
        <v>0</v>
      </c>
      <c r="AH104">
        <v>1</v>
      </c>
      <c r="AI104">
        <v>0</v>
      </c>
      <c r="AJ104">
        <v>23</v>
      </c>
      <c r="AK104">
        <v>1</v>
      </c>
      <c r="AL104">
        <v>1</v>
      </c>
      <c r="AM104">
        <v>0</v>
      </c>
      <c r="AN104">
        <v>1</v>
      </c>
      <c r="AO104">
        <v>0</v>
      </c>
      <c r="AP104">
        <v>0</v>
      </c>
      <c r="AQ104">
        <v>1.17</v>
      </c>
      <c r="AR104">
        <v>0.45600000000000002</v>
      </c>
      <c r="AS104">
        <v>1.63</v>
      </c>
      <c r="AT104" s="2">
        <v>3.8E-3</v>
      </c>
      <c r="AU104">
        <v>3.63</v>
      </c>
    </row>
    <row r="105" spans="1:47" x14ac:dyDescent="0.2">
      <c r="A105" t="s">
        <v>713</v>
      </c>
      <c r="B105" t="s">
        <v>779</v>
      </c>
      <c r="C105">
        <v>97</v>
      </c>
      <c r="D105" t="s">
        <v>113</v>
      </c>
      <c r="E105" t="s">
        <v>157</v>
      </c>
      <c r="F105" t="s">
        <v>88</v>
      </c>
      <c r="G105" t="s">
        <v>410</v>
      </c>
      <c r="H105" t="s">
        <v>404</v>
      </c>
      <c r="I105" t="s">
        <v>66</v>
      </c>
      <c r="K105">
        <v>5</v>
      </c>
      <c r="L105">
        <v>7</v>
      </c>
      <c r="M105">
        <v>6</v>
      </c>
      <c r="N105">
        <v>3</v>
      </c>
      <c r="O105">
        <v>3</v>
      </c>
      <c r="P105">
        <v>1</v>
      </c>
      <c r="Q105">
        <v>8</v>
      </c>
      <c r="R105">
        <v>1</v>
      </c>
      <c r="S105">
        <v>0</v>
      </c>
      <c r="T105">
        <v>3.44</v>
      </c>
      <c r="U105">
        <v>2.92</v>
      </c>
      <c r="V105">
        <v>28</v>
      </c>
      <c r="W105">
        <v>101</v>
      </c>
      <c r="X105">
        <v>67</v>
      </c>
      <c r="Y105">
        <v>14</v>
      </c>
      <c r="Z105">
        <v>20</v>
      </c>
      <c r="AA105">
        <v>8</v>
      </c>
      <c r="AB105">
        <v>11</v>
      </c>
      <c r="AC105">
        <v>3</v>
      </c>
      <c r="AD105">
        <v>0</v>
      </c>
      <c r="AE105">
        <v>0</v>
      </c>
      <c r="AF105">
        <v>60</v>
      </c>
      <c r="AG105">
        <v>0</v>
      </c>
      <c r="AH105">
        <v>0</v>
      </c>
      <c r="AI105">
        <v>0</v>
      </c>
      <c r="AJ105">
        <v>27</v>
      </c>
      <c r="AK105">
        <v>1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0.96</v>
      </c>
      <c r="AR105">
        <v>-3.1E-2</v>
      </c>
      <c r="AS105">
        <v>1.1399999999999999</v>
      </c>
      <c r="AT105" s="2">
        <v>-2.0000000000000001E-4</v>
      </c>
      <c r="AU105">
        <v>0.63</v>
      </c>
    </row>
    <row r="106" spans="1:47" x14ac:dyDescent="0.2">
      <c r="A106" t="s">
        <v>713</v>
      </c>
      <c r="B106" t="s">
        <v>779</v>
      </c>
      <c r="C106">
        <v>102</v>
      </c>
      <c r="D106" t="s">
        <v>481</v>
      </c>
      <c r="E106" t="s">
        <v>158</v>
      </c>
      <c r="F106" t="s">
        <v>69</v>
      </c>
      <c r="G106" t="s">
        <v>411</v>
      </c>
      <c r="H106" t="s">
        <v>262</v>
      </c>
      <c r="I106" t="s">
        <v>66</v>
      </c>
      <c r="J106" t="s">
        <v>142</v>
      </c>
      <c r="K106">
        <v>6</v>
      </c>
      <c r="L106">
        <v>7</v>
      </c>
      <c r="M106">
        <v>5</v>
      </c>
      <c r="N106">
        <v>0</v>
      </c>
      <c r="O106">
        <v>0</v>
      </c>
      <c r="P106">
        <v>2</v>
      </c>
      <c r="Q106">
        <v>7</v>
      </c>
      <c r="R106">
        <v>0</v>
      </c>
      <c r="S106">
        <v>0</v>
      </c>
      <c r="T106">
        <v>3.27</v>
      </c>
      <c r="U106">
        <v>2.87</v>
      </c>
      <c r="V106">
        <v>27</v>
      </c>
      <c r="W106">
        <v>103</v>
      </c>
      <c r="X106">
        <v>67</v>
      </c>
      <c r="Y106">
        <v>22</v>
      </c>
      <c r="Z106">
        <v>11</v>
      </c>
      <c r="AA106">
        <v>4</v>
      </c>
      <c r="AB106">
        <v>14</v>
      </c>
      <c r="AC106">
        <v>8</v>
      </c>
      <c r="AD106">
        <v>3</v>
      </c>
      <c r="AE106">
        <v>0</v>
      </c>
      <c r="AF106">
        <v>72</v>
      </c>
      <c r="AG106">
        <v>0</v>
      </c>
      <c r="AH106">
        <v>0</v>
      </c>
      <c r="AI106">
        <v>0</v>
      </c>
      <c r="AJ106">
        <v>25</v>
      </c>
      <c r="AK106">
        <v>3</v>
      </c>
      <c r="AL106">
        <v>0</v>
      </c>
      <c r="AM106">
        <v>0</v>
      </c>
      <c r="AN106">
        <v>1</v>
      </c>
      <c r="AO106">
        <v>0</v>
      </c>
      <c r="AP106">
        <v>0</v>
      </c>
      <c r="AQ106">
        <v>0.47</v>
      </c>
      <c r="AR106">
        <v>0.20899999999999999</v>
      </c>
      <c r="AS106">
        <v>0.56000000000000005</v>
      </c>
      <c r="AT106" s="2">
        <v>1.5E-3</v>
      </c>
      <c r="AU106">
        <v>3.88</v>
      </c>
    </row>
    <row r="107" spans="1:47" x14ac:dyDescent="0.2">
      <c r="A107" t="s">
        <v>713</v>
      </c>
      <c r="B107" t="s">
        <v>779</v>
      </c>
      <c r="C107">
        <v>108</v>
      </c>
      <c r="D107" t="s">
        <v>259</v>
      </c>
      <c r="E107" t="s">
        <v>157</v>
      </c>
      <c r="F107" t="s">
        <v>227</v>
      </c>
      <c r="G107" t="s">
        <v>410</v>
      </c>
      <c r="H107" t="s">
        <v>124</v>
      </c>
      <c r="I107" t="s">
        <v>85</v>
      </c>
      <c r="J107" t="s">
        <v>145</v>
      </c>
      <c r="K107">
        <v>5</v>
      </c>
      <c r="L107">
        <v>8</v>
      </c>
      <c r="M107">
        <v>5</v>
      </c>
      <c r="N107">
        <v>2</v>
      </c>
      <c r="O107">
        <v>1</v>
      </c>
      <c r="P107">
        <v>1</v>
      </c>
      <c r="Q107">
        <v>8</v>
      </c>
      <c r="R107">
        <v>0</v>
      </c>
      <c r="S107">
        <v>0</v>
      </c>
      <c r="T107">
        <v>3.16</v>
      </c>
      <c r="U107">
        <v>2.8</v>
      </c>
      <c r="V107">
        <v>27</v>
      </c>
      <c r="W107">
        <v>100</v>
      </c>
      <c r="X107">
        <v>67</v>
      </c>
      <c r="Y107">
        <v>14</v>
      </c>
      <c r="Z107">
        <v>15</v>
      </c>
      <c r="AA107">
        <v>5</v>
      </c>
      <c r="AB107">
        <v>13</v>
      </c>
      <c r="AC107">
        <v>8</v>
      </c>
      <c r="AD107">
        <v>0</v>
      </c>
      <c r="AE107">
        <v>0</v>
      </c>
      <c r="AF107">
        <v>73</v>
      </c>
      <c r="AG107">
        <v>0</v>
      </c>
      <c r="AH107">
        <v>1</v>
      </c>
      <c r="AI107">
        <v>0</v>
      </c>
      <c r="AJ107">
        <v>26</v>
      </c>
      <c r="AK107">
        <v>1</v>
      </c>
      <c r="AL107">
        <v>0</v>
      </c>
      <c r="AM107">
        <v>0</v>
      </c>
      <c r="AN107">
        <v>1</v>
      </c>
      <c r="AO107">
        <v>0</v>
      </c>
      <c r="AP107">
        <v>0</v>
      </c>
      <c r="AQ107">
        <v>0.99</v>
      </c>
      <c r="AR107">
        <v>0.309</v>
      </c>
      <c r="AS107">
        <v>1.5</v>
      </c>
      <c r="AT107" s="2">
        <v>2.8E-3</v>
      </c>
      <c r="AU107">
        <v>2.19</v>
      </c>
    </row>
    <row r="108" spans="1:47" x14ac:dyDescent="0.2">
      <c r="A108" t="s">
        <v>713</v>
      </c>
      <c r="B108" t="s">
        <v>779</v>
      </c>
      <c r="C108">
        <v>112</v>
      </c>
      <c r="D108" t="s">
        <v>208</v>
      </c>
      <c r="E108" t="s">
        <v>158</v>
      </c>
      <c r="F108" t="s">
        <v>64</v>
      </c>
      <c r="G108" t="s">
        <v>411</v>
      </c>
      <c r="H108" t="s">
        <v>797</v>
      </c>
      <c r="I108" t="s">
        <v>57</v>
      </c>
      <c r="J108" t="s">
        <v>148</v>
      </c>
      <c r="K108">
        <v>4</v>
      </c>
      <c r="L108">
        <v>6</v>
      </c>
      <c r="M108">
        <v>4</v>
      </c>
      <c r="N108">
        <v>3</v>
      </c>
      <c r="O108">
        <v>3</v>
      </c>
      <c r="P108">
        <v>2</v>
      </c>
      <c r="Q108">
        <v>3</v>
      </c>
      <c r="R108">
        <v>2</v>
      </c>
      <c r="S108">
        <v>0</v>
      </c>
      <c r="T108">
        <v>3.21</v>
      </c>
      <c r="U108">
        <v>2.98</v>
      </c>
      <c r="V108">
        <v>23</v>
      </c>
      <c r="W108">
        <v>87</v>
      </c>
      <c r="X108">
        <v>55</v>
      </c>
      <c r="Y108">
        <v>14</v>
      </c>
      <c r="Z108">
        <v>10</v>
      </c>
      <c r="AA108">
        <v>11</v>
      </c>
      <c r="AB108">
        <v>7</v>
      </c>
      <c r="AC108">
        <v>3</v>
      </c>
      <c r="AD108">
        <v>2</v>
      </c>
      <c r="AE108">
        <v>0</v>
      </c>
      <c r="AF108">
        <v>53</v>
      </c>
      <c r="AG108">
        <v>0</v>
      </c>
      <c r="AH108">
        <v>0</v>
      </c>
      <c r="AI108">
        <v>0</v>
      </c>
      <c r="AJ108">
        <v>21</v>
      </c>
      <c r="AK108">
        <v>0</v>
      </c>
      <c r="AL108">
        <v>0</v>
      </c>
      <c r="AM108">
        <v>0</v>
      </c>
      <c r="AN108">
        <v>1</v>
      </c>
      <c r="AO108">
        <v>0</v>
      </c>
      <c r="AP108">
        <v>0</v>
      </c>
      <c r="AQ108">
        <v>0.34</v>
      </c>
      <c r="AR108">
        <v>8.0000000000000002E-3</v>
      </c>
      <c r="AS108">
        <v>0.46</v>
      </c>
      <c r="AT108" s="2">
        <v>1E-4</v>
      </c>
      <c r="AU108">
        <v>0.32</v>
      </c>
    </row>
    <row r="109" spans="1:47" x14ac:dyDescent="0.2">
      <c r="A109" t="s">
        <v>713</v>
      </c>
      <c r="B109" t="s">
        <v>779</v>
      </c>
      <c r="C109">
        <v>117</v>
      </c>
      <c r="D109" t="s">
        <v>209</v>
      </c>
      <c r="E109" t="s">
        <v>158</v>
      </c>
      <c r="F109" t="s">
        <v>59</v>
      </c>
      <c r="G109" t="s">
        <v>409</v>
      </c>
      <c r="H109" t="s">
        <v>70</v>
      </c>
      <c r="I109" t="s">
        <v>57</v>
      </c>
      <c r="J109" t="s">
        <v>153</v>
      </c>
      <c r="K109">
        <v>4</v>
      </c>
      <c r="L109">
        <v>6</v>
      </c>
      <c r="M109">
        <v>7</v>
      </c>
      <c r="N109">
        <v>1</v>
      </c>
      <c r="O109">
        <v>1</v>
      </c>
      <c r="P109">
        <v>2</v>
      </c>
      <c r="Q109">
        <v>7</v>
      </c>
      <c r="R109">
        <v>1</v>
      </c>
      <c r="S109">
        <v>0</v>
      </c>
      <c r="T109">
        <v>3.15</v>
      </c>
      <c r="U109">
        <v>3.02</v>
      </c>
      <c r="V109">
        <v>26</v>
      </c>
      <c r="W109">
        <v>112</v>
      </c>
      <c r="X109">
        <v>72</v>
      </c>
      <c r="Y109">
        <v>15</v>
      </c>
      <c r="Z109">
        <v>13</v>
      </c>
      <c r="AA109">
        <v>8</v>
      </c>
      <c r="AB109">
        <v>9</v>
      </c>
      <c r="AC109">
        <v>7</v>
      </c>
      <c r="AD109">
        <v>0</v>
      </c>
      <c r="AE109">
        <v>0</v>
      </c>
      <c r="AF109">
        <v>59</v>
      </c>
      <c r="AG109">
        <v>0</v>
      </c>
      <c r="AH109">
        <v>0</v>
      </c>
      <c r="AI109">
        <v>0</v>
      </c>
      <c r="AJ109">
        <v>24</v>
      </c>
      <c r="AK109">
        <v>3</v>
      </c>
      <c r="AL109">
        <v>0</v>
      </c>
      <c r="AM109">
        <v>0</v>
      </c>
      <c r="AN109">
        <v>1</v>
      </c>
      <c r="AO109">
        <v>0</v>
      </c>
      <c r="AP109">
        <v>0</v>
      </c>
      <c r="AQ109">
        <v>1.08</v>
      </c>
      <c r="AR109">
        <v>0.251</v>
      </c>
      <c r="AS109">
        <v>1.32</v>
      </c>
      <c r="AT109" s="2">
        <v>1.8E-3</v>
      </c>
      <c r="AU109">
        <v>2.3199999999999998</v>
      </c>
    </row>
    <row r="110" spans="1:47" x14ac:dyDescent="0.2">
      <c r="A110" t="s">
        <v>713</v>
      </c>
      <c r="B110" t="s">
        <v>779</v>
      </c>
      <c r="C110">
        <v>122</v>
      </c>
      <c r="D110" t="s">
        <v>486</v>
      </c>
      <c r="E110" t="s">
        <v>158</v>
      </c>
      <c r="F110" t="s">
        <v>72</v>
      </c>
      <c r="G110" t="s">
        <v>410</v>
      </c>
      <c r="H110" t="s">
        <v>78</v>
      </c>
      <c r="I110" t="s">
        <v>66</v>
      </c>
      <c r="K110">
        <v>4</v>
      </c>
      <c r="L110">
        <v>6.2</v>
      </c>
      <c r="M110">
        <v>6</v>
      </c>
      <c r="N110">
        <v>2</v>
      </c>
      <c r="O110">
        <v>2</v>
      </c>
      <c r="P110">
        <v>4</v>
      </c>
      <c r="Q110">
        <v>8</v>
      </c>
      <c r="R110">
        <v>1</v>
      </c>
      <c r="S110">
        <v>0</v>
      </c>
      <c r="T110">
        <v>3.13</v>
      </c>
      <c r="U110">
        <v>3.08</v>
      </c>
      <c r="V110">
        <v>29</v>
      </c>
      <c r="W110">
        <v>113</v>
      </c>
      <c r="X110">
        <v>71</v>
      </c>
      <c r="Y110">
        <v>23</v>
      </c>
      <c r="Z110">
        <v>19</v>
      </c>
      <c r="AA110">
        <v>7</v>
      </c>
      <c r="AB110">
        <v>10</v>
      </c>
      <c r="AC110">
        <v>8</v>
      </c>
      <c r="AD110">
        <v>2</v>
      </c>
      <c r="AE110">
        <v>0</v>
      </c>
      <c r="AF110">
        <v>58</v>
      </c>
      <c r="AG110">
        <v>0</v>
      </c>
      <c r="AH110">
        <v>1</v>
      </c>
      <c r="AI110">
        <v>0</v>
      </c>
      <c r="AJ110">
        <v>25</v>
      </c>
      <c r="AK110">
        <v>2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0.79</v>
      </c>
      <c r="AR110">
        <v>5.0999999999999997E-2</v>
      </c>
      <c r="AS110">
        <v>0.82</v>
      </c>
      <c r="AT110" s="2">
        <v>2.9999999999999997E-4</v>
      </c>
      <c r="AU110">
        <v>1.07</v>
      </c>
    </row>
    <row r="111" spans="1:47" x14ac:dyDescent="0.2">
      <c r="A111" t="s">
        <v>713</v>
      </c>
      <c r="B111" t="s">
        <v>779</v>
      </c>
      <c r="C111">
        <v>127</v>
      </c>
      <c r="D111" t="s">
        <v>134</v>
      </c>
      <c r="E111" t="s">
        <v>157</v>
      </c>
      <c r="F111" t="s">
        <v>93</v>
      </c>
      <c r="G111" t="s">
        <v>411</v>
      </c>
      <c r="H111" t="s">
        <v>782</v>
      </c>
      <c r="I111" t="s">
        <v>57</v>
      </c>
      <c r="J111" t="s">
        <v>743</v>
      </c>
      <c r="K111">
        <v>4</v>
      </c>
      <c r="L111">
        <v>6</v>
      </c>
      <c r="M111">
        <v>5</v>
      </c>
      <c r="N111">
        <v>1</v>
      </c>
      <c r="O111">
        <v>1</v>
      </c>
      <c r="P111">
        <v>2</v>
      </c>
      <c r="Q111">
        <v>7</v>
      </c>
      <c r="R111">
        <v>1</v>
      </c>
      <c r="S111">
        <v>0</v>
      </c>
      <c r="T111">
        <v>3.07</v>
      </c>
      <c r="U111">
        <v>3.11</v>
      </c>
      <c r="V111">
        <v>24</v>
      </c>
      <c r="W111">
        <v>113</v>
      </c>
      <c r="X111">
        <v>75</v>
      </c>
      <c r="Y111">
        <v>20</v>
      </c>
      <c r="Z111">
        <v>11</v>
      </c>
      <c r="AA111">
        <v>6</v>
      </c>
      <c r="AB111">
        <v>9</v>
      </c>
      <c r="AC111">
        <v>3</v>
      </c>
      <c r="AD111">
        <v>1</v>
      </c>
      <c r="AE111">
        <v>0</v>
      </c>
      <c r="AF111">
        <v>63</v>
      </c>
      <c r="AG111">
        <v>0</v>
      </c>
      <c r="AH111">
        <v>0</v>
      </c>
      <c r="AI111">
        <v>0</v>
      </c>
      <c r="AJ111">
        <v>22</v>
      </c>
      <c r="AK111">
        <v>0</v>
      </c>
      <c r="AL111">
        <v>0</v>
      </c>
      <c r="AM111">
        <v>0</v>
      </c>
      <c r="AN111">
        <v>1</v>
      </c>
      <c r="AO111">
        <v>0</v>
      </c>
      <c r="AP111">
        <v>0</v>
      </c>
      <c r="AQ111">
        <v>1.07</v>
      </c>
      <c r="AR111">
        <v>0.27600000000000002</v>
      </c>
      <c r="AS111">
        <v>1.6</v>
      </c>
      <c r="AT111" s="2">
        <v>2.5000000000000001E-3</v>
      </c>
      <c r="AU111">
        <v>2.2599999999999998</v>
      </c>
    </row>
    <row r="112" spans="1:47" x14ac:dyDescent="0.2">
      <c r="A112" t="s">
        <v>713</v>
      </c>
      <c r="B112" t="s">
        <v>779</v>
      </c>
      <c r="C112">
        <v>132</v>
      </c>
      <c r="D112" t="s">
        <v>382</v>
      </c>
      <c r="E112" t="s">
        <v>158</v>
      </c>
      <c r="F112" t="s">
        <v>77</v>
      </c>
      <c r="G112" t="s">
        <v>409</v>
      </c>
      <c r="H112" t="s">
        <v>248</v>
      </c>
      <c r="I112" t="s">
        <v>85</v>
      </c>
      <c r="J112" t="s">
        <v>744</v>
      </c>
      <c r="K112">
        <v>4</v>
      </c>
      <c r="L112">
        <v>8</v>
      </c>
      <c r="M112">
        <v>6</v>
      </c>
      <c r="N112">
        <v>3</v>
      </c>
      <c r="O112">
        <v>3</v>
      </c>
      <c r="P112">
        <v>2</v>
      </c>
      <c r="Q112">
        <v>11</v>
      </c>
      <c r="R112">
        <v>2</v>
      </c>
      <c r="S112">
        <v>0</v>
      </c>
      <c r="T112">
        <v>3.09</v>
      </c>
      <c r="U112">
        <v>3.16</v>
      </c>
      <c r="V112">
        <v>31</v>
      </c>
      <c r="W112">
        <v>109</v>
      </c>
      <c r="X112">
        <v>72</v>
      </c>
      <c r="Y112">
        <v>22</v>
      </c>
      <c r="Z112">
        <v>17</v>
      </c>
      <c r="AA112">
        <v>9</v>
      </c>
      <c r="AB112">
        <v>9</v>
      </c>
      <c r="AC112">
        <v>5</v>
      </c>
      <c r="AD112">
        <v>1</v>
      </c>
      <c r="AE112">
        <v>0</v>
      </c>
      <c r="AF112">
        <v>67</v>
      </c>
      <c r="AG112">
        <v>0</v>
      </c>
      <c r="AH112">
        <v>0</v>
      </c>
      <c r="AI112">
        <v>0</v>
      </c>
      <c r="AJ112">
        <v>29</v>
      </c>
      <c r="AK112">
        <v>2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0.56999999999999995</v>
      </c>
      <c r="AR112">
        <v>0.21099999999999999</v>
      </c>
      <c r="AS112">
        <v>0.72</v>
      </c>
      <c r="AT112" s="2">
        <v>1.6000000000000001E-3</v>
      </c>
      <c r="AU112">
        <v>1.43</v>
      </c>
    </row>
    <row r="113" spans="1:47" x14ac:dyDescent="0.2">
      <c r="A113" t="s">
        <v>713</v>
      </c>
      <c r="B113" t="s">
        <v>779</v>
      </c>
      <c r="C113">
        <v>137</v>
      </c>
      <c r="D113" t="s">
        <v>139</v>
      </c>
      <c r="E113" t="s">
        <v>158</v>
      </c>
      <c r="F113" t="s">
        <v>179</v>
      </c>
      <c r="G113" t="s">
        <v>411</v>
      </c>
      <c r="H113" t="s">
        <v>210</v>
      </c>
      <c r="I113" t="s">
        <v>66</v>
      </c>
      <c r="J113" t="s">
        <v>798</v>
      </c>
      <c r="K113">
        <v>5</v>
      </c>
      <c r="L113">
        <v>7</v>
      </c>
      <c r="M113">
        <v>4</v>
      </c>
      <c r="N113">
        <v>4</v>
      </c>
      <c r="O113">
        <v>4</v>
      </c>
      <c r="P113">
        <v>3</v>
      </c>
      <c r="Q113">
        <v>9</v>
      </c>
      <c r="R113">
        <v>1</v>
      </c>
      <c r="S113">
        <v>0</v>
      </c>
      <c r="T113">
        <v>3.16</v>
      </c>
      <c r="U113">
        <v>3.18</v>
      </c>
      <c r="V113">
        <v>28</v>
      </c>
      <c r="W113">
        <v>112</v>
      </c>
      <c r="X113">
        <v>73</v>
      </c>
      <c r="Y113">
        <v>16</v>
      </c>
      <c r="Z113">
        <v>18</v>
      </c>
      <c r="AA113">
        <v>5</v>
      </c>
      <c r="AB113">
        <v>11</v>
      </c>
      <c r="AC113">
        <v>7</v>
      </c>
      <c r="AD113">
        <v>1</v>
      </c>
      <c r="AE113">
        <v>0</v>
      </c>
      <c r="AF113">
        <v>59</v>
      </c>
      <c r="AG113">
        <v>0</v>
      </c>
      <c r="AH113">
        <v>0</v>
      </c>
      <c r="AI113">
        <v>0</v>
      </c>
      <c r="AJ113">
        <v>25</v>
      </c>
      <c r="AK113">
        <v>2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0.61</v>
      </c>
      <c r="AR113">
        <v>-0.11700000000000001</v>
      </c>
      <c r="AS113">
        <v>0.64</v>
      </c>
      <c r="AT113" s="2">
        <v>-6.9999999999999999E-4</v>
      </c>
      <c r="AU113">
        <v>-0.12</v>
      </c>
    </row>
    <row r="114" spans="1:47" x14ac:dyDescent="0.2">
      <c r="A114" t="s">
        <v>713</v>
      </c>
      <c r="B114" t="s">
        <v>779</v>
      </c>
      <c r="C114">
        <v>142</v>
      </c>
      <c r="D114" t="s">
        <v>141</v>
      </c>
      <c r="E114" t="s">
        <v>157</v>
      </c>
      <c r="F114" t="s">
        <v>77</v>
      </c>
      <c r="G114" t="s">
        <v>409</v>
      </c>
      <c r="H114" t="s">
        <v>550</v>
      </c>
      <c r="I114" t="s">
        <v>66</v>
      </c>
      <c r="J114" t="s">
        <v>799</v>
      </c>
      <c r="K114">
        <v>4</v>
      </c>
      <c r="L114">
        <v>7</v>
      </c>
      <c r="M114">
        <v>4</v>
      </c>
      <c r="N114">
        <v>1</v>
      </c>
      <c r="O114">
        <v>0</v>
      </c>
      <c r="P114">
        <v>2</v>
      </c>
      <c r="Q114">
        <v>10</v>
      </c>
      <c r="R114">
        <v>0</v>
      </c>
      <c r="S114">
        <v>2</v>
      </c>
      <c r="T114">
        <v>3.05</v>
      </c>
      <c r="U114">
        <v>3.14</v>
      </c>
      <c r="V114">
        <v>30</v>
      </c>
      <c r="W114">
        <v>114</v>
      </c>
      <c r="X114">
        <v>73</v>
      </c>
      <c r="Y114">
        <v>18</v>
      </c>
      <c r="Z114">
        <v>16</v>
      </c>
      <c r="AA114">
        <v>7</v>
      </c>
      <c r="AB114">
        <v>9</v>
      </c>
      <c r="AC114">
        <v>3</v>
      </c>
      <c r="AD114">
        <v>2</v>
      </c>
      <c r="AE114">
        <v>0</v>
      </c>
      <c r="AF114">
        <v>75</v>
      </c>
      <c r="AG114">
        <v>0</v>
      </c>
      <c r="AH114">
        <v>0</v>
      </c>
      <c r="AI114">
        <v>0</v>
      </c>
      <c r="AJ114">
        <v>26</v>
      </c>
      <c r="AK114">
        <v>1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0.66</v>
      </c>
      <c r="AR114">
        <v>0.20399999999999999</v>
      </c>
      <c r="AS114">
        <v>0.42</v>
      </c>
      <c r="AT114" s="2">
        <v>8.0000000000000004E-4</v>
      </c>
      <c r="AU114">
        <v>2.56</v>
      </c>
    </row>
    <row r="115" spans="1:47" x14ac:dyDescent="0.2">
      <c r="A115" t="s">
        <v>713</v>
      </c>
      <c r="B115" t="s">
        <v>779</v>
      </c>
      <c r="C115">
        <v>147</v>
      </c>
      <c r="D115" t="s">
        <v>388</v>
      </c>
      <c r="E115" t="s">
        <v>158</v>
      </c>
      <c r="F115" t="s">
        <v>80</v>
      </c>
      <c r="G115" t="s">
        <v>409</v>
      </c>
      <c r="H115" t="s">
        <v>275</v>
      </c>
      <c r="I115" t="s">
        <v>66</v>
      </c>
      <c r="J115" t="s">
        <v>746</v>
      </c>
      <c r="K115">
        <v>4</v>
      </c>
      <c r="L115">
        <v>7</v>
      </c>
      <c r="M115">
        <v>5</v>
      </c>
      <c r="N115">
        <v>4</v>
      </c>
      <c r="O115">
        <v>4</v>
      </c>
      <c r="P115">
        <v>3</v>
      </c>
      <c r="Q115">
        <v>7</v>
      </c>
      <c r="R115">
        <v>2</v>
      </c>
      <c r="S115">
        <v>1</v>
      </c>
      <c r="T115">
        <v>3.12</v>
      </c>
      <c r="U115">
        <v>3.26</v>
      </c>
      <c r="V115">
        <v>30</v>
      </c>
      <c r="W115">
        <v>101</v>
      </c>
      <c r="X115">
        <v>68</v>
      </c>
      <c r="Y115">
        <v>23</v>
      </c>
      <c r="Z115">
        <v>12</v>
      </c>
      <c r="AA115">
        <v>5</v>
      </c>
      <c r="AB115">
        <v>14</v>
      </c>
      <c r="AC115">
        <v>5</v>
      </c>
      <c r="AD115">
        <v>3</v>
      </c>
      <c r="AE115">
        <v>0</v>
      </c>
      <c r="AF115">
        <v>55</v>
      </c>
      <c r="AG115">
        <v>0</v>
      </c>
      <c r="AH115">
        <v>0</v>
      </c>
      <c r="AI115">
        <v>0</v>
      </c>
      <c r="AJ115">
        <v>26</v>
      </c>
      <c r="AK115">
        <v>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0.93</v>
      </c>
      <c r="AR115">
        <v>0.104</v>
      </c>
      <c r="AS115">
        <v>0.69</v>
      </c>
      <c r="AT115" s="2">
        <v>5.0000000000000001E-4</v>
      </c>
      <c r="AU115">
        <v>-0.12</v>
      </c>
    </row>
    <row r="116" spans="1:47" x14ac:dyDescent="0.2">
      <c r="A116" t="s">
        <v>713</v>
      </c>
      <c r="B116" t="s">
        <v>779</v>
      </c>
      <c r="C116">
        <v>151</v>
      </c>
      <c r="D116" t="s">
        <v>389</v>
      </c>
      <c r="E116" t="s">
        <v>158</v>
      </c>
      <c r="F116" t="s">
        <v>50</v>
      </c>
      <c r="G116" t="s">
        <v>409</v>
      </c>
      <c r="H116" t="s">
        <v>97</v>
      </c>
      <c r="I116" t="s">
        <v>66</v>
      </c>
      <c r="J116" t="s">
        <v>800</v>
      </c>
      <c r="K116">
        <v>4</v>
      </c>
      <c r="L116">
        <v>6.1</v>
      </c>
      <c r="M116">
        <v>6</v>
      </c>
      <c r="N116">
        <v>2</v>
      </c>
      <c r="O116">
        <v>2</v>
      </c>
      <c r="P116">
        <v>2</v>
      </c>
      <c r="Q116">
        <v>9</v>
      </c>
      <c r="R116">
        <v>0</v>
      </c>
      <c r="S116">
        <v>0</v>
      </c>
      <c r="T116">
        <v>3.11</v>
      </c>
      <c r="U116">
        <v>3.2</v>
      </c>
      <c r="V116">
        <v>26</v>
      </c>
      <c r="W116">
        <v>102</v>
      </c>
      <c r="X116">
        <v>68</v>
      </c>
      <c r="Y116">
        <v>15</v>
      </c>
      <c r="Z116">
        <v>17</v>
      </c>
      <c r="AA116">
        <v>4</v>
      </c>
      <c r="AB116">
        <v>11</v>
      </c>
      <c r="AC116">
        <v>7</v>
      </c>
      <c r="AD116">
        <v>0</v>
      </c>
      <c r="AE116">
        <v>0</v>
      </c>
      <c r="AF116">
        <v>60</v>
      </c>
      <c r="AG116">
        <v>0</v>
      </c>
      <c r="AH116">
        <v>1</v>
      </c>
      <c r="AI116">
        <v>1</v>
      </c>
      <c r="AJ116">
        <v>24</v>
      </c>
      <c r="AK116">
        <v>1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1.06</v>
      </c>
      <c r="AR116">
        <v>0.10199999999999999</v>
      </c>
      <c r="AS116">
        <v>0.27</v>
      </c>
      <c r="AT116" s="2">
        <v>2.0000000000000001E-4</v>
      </c>
      <c r="AU116">
        <v>1.1499999999999999</v>
      </c>
    </row>
    <row r="117" spans="1:47" x14ac:dyDescent="0.2">
      <c r="A117" t="s">
        <v>713</v>
      </c>
      <c r="B117" t="s">
        <v>779</v>
      </c>
      <c r="C117">
        <v>156</v>
      </c>
      <c r="D117" t="s">
        <v>494</v>
      </c>
      <c r="E117" t="s">
        <v>157</v>
      </c>
      <c r="F117" t="s">
        <v>80</v>
      </c>
      <c r="G117" t="s">
        <v>409</v>
      </c>
      <c r="H117" t="s">
        <v>121</v>
      </c>
      <c r="I117" t="s">
        <v>74</v>
      </c>
      <c r="K117">
        <v>4</v>
      </c>
      <c r="L117">
        <v>4</v>
      </c>
      <c r="M117">
        <v>5</v>
      </c>
      <c r="N117">
        <v>2</v>
      </c>
      <c r="O117">
        <v>2</v>
      </c>
      <c r="P117">
        <v>1</v>
      </c>
      <c r="Q117">
        <v>3</v>
      </c>
      <c r="R117">
        <v>1</v>
      </c>
      <c r="S117">
        <v>1</v>
      </c>
      <c r="T117">
        <v>3.14</v>
      </c>
      <c r="U117">
        <v>3.26</v>
      </c>
      <c r="V117">
        <v>18</v>
      </c>
      <c r="W117">
        <v>60</v>
      </c>
      <c r="X117">
        <v>39</v>
      </c>
      <c r="Y117">
        <v>11</v>
      </c>
      <c r="Z117">
        <v>5</v>
      </c>
      <c r="AA117">
        <v>5</v>
      </c>
      <c r="AB117">
        <v>8</v>
      </c>
      <c r="AC117">
        <v>3</v>
      </c>
      <c r="AD117">
        <v>0</v>
      </c>
      <c r="AE117">
        <v>0</v>
      </c>
      <c r="AF117">
        <v>46</v>
      </c>
      <c r="AG117">
        <v>0</v>
      </c>
      <c r="AH117">
        <v>1</v>
      </c>
      <c r="AI117">
        <v>0</v>
      </c>
      <c r="AJ117">
        <v>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1.26</v>
      </c>
      <c r="AR117">
        <v>3.0000000000000001E-3</v>
      </c>
      <c r="AS117">
        <v>0.32</v>
      </c>
      <c r="AT117" s="2">
        <v>0</v>
      </c>
      <c r="AU117">
        <v>0.03</v>
      </c>
    </row>
    <row r="118" spans="1:47" x14ac:dyDescent="0.2">
      <c r="A118" t="s">
        <v>714</v>
      </c>
      <c r="H118" t="s">
        <v>801</v>
      </c>
      <c r="J118" t="s">
        <v>802</v>
      </c>
      <c r="K118">
        <v>4.5999999999999996</v>
      </c>
      <c r="L118">
        <v>215</v>
      </c>
      <c r="M118">
        <v>170</v>
      </c>
      <c r="N118">
        <v>82</v>
      </c>
      <c r="O118">
        <v>75</v>
      </c>
      <c r="P118">
        <v>57</v>
      </c>
      <c r="Q118">
        <v>227</v>
      </c>
      <c r="R118">
        <v>22</v>
      </c>
      <c r="S118">
        <v>7</v>
      </c>
      <c r="T118">
        <v>3.14</v>
      </c>
      <c r="U118">
        <v>3.26</v>
      </c>
      <c r="V118">
        <v>860</v>
      </c>
      <c r="W118">
        <v>3189</v>
      </c>
      <c r="X118" s="3">
        <v>0.66</v>
      </c>
      <c r="Y118" s="3">
        <v>0.17</v>
      </c>
      <c r="Z118" s="3">
        <v>0.13</v>
      </c>
      <c r="AA118">
        <v>0.85</v>
      </c>
      <c r="AC118" s="3">
        <v>0.27</v>
      </c>
      <c r="AD118" s="3">
        <v>0.06</v>
      </c>
      <c r="AE118">
        <v>0</v>
      </c>
      <c r="AF118">
        <v>60</v>
      </c>
      <c r="AG118">
        <v>4</v>
      </c>
      <c r="AH118">
        <v>7</v>
      </c>
      <c r="AI118">
        <v>1</v>
      </c>
      <c r="AJ118">
        <v>788</v>
      </c>
      <c r="AK118">
        <v>39</v>
      </c>
      <c r="AL118">
        <v>3</v>
      </c>
      <c r="AM118">
        <v>1</v>
      </c>
      <c r="AN118">
        <v>17</v>
      </c>
      <c r="AO118">
        <v>2</v>
      </c>
      <c r="AP118">
        <v>8</v>
      </c>
      <c r="AQ118">
        <v>0.84</v>
      </c>
      <c r="AR118">
        <v>2.4870000000000001</v>
      </c>
      <c r="AS118">
        <v>0.94</v>
      </c>
      <c r="AT118" s="2">
        <v>1.9800000000000002E-2</v>
      </c>
      <c r="AU118">
        <v>31.95</v>
      </c>
    </row>
    <row r="120" spans="1:47" x14ac:dyDescent="0.2">
      <c r="A120" t="s">
        <v>772</v>
      </c>
      <c r="B120" t="s">
        <v>779</v>
      </c>
      <c r="C120">
        <v>9</v>
      </c>
      <c r="D120" t="s">
        <v>225</v>
      </c>
      <c r="E120" t="s">
        <v>158</v>
      </c>
      <c r="F120" t="s">
        <v>574</v>
      </c>
      <c r="G120" t="s">
        <v>570</v>
      </c>
      <c r="H120" t="s">
        <v>152</v>
      </c>
      <c r="I120" t="s">
        <v>52</v>
      </c>
      <c r="J120" t="s">
        <v>61</v>
      </c>
      <c r="K120">
        <v>99</v>
      </c>
      <c r="L120">
        <v>5</v>
      </c>
      <c r="M120">
        <v>4</v>
      </c>
      <c r="N120">
        <v>1</v>
      </c>
      <c r="O120">
        <v>1</v>
      </c>
      <c r="P120">
        <v>0</v>
      </c>
      <c r="Q120">
        <v>6</v>
      </c>
      <c r="R120">
        <v>1</v>
      </c>
      <c r="S120">
        <v>0</v>
      </c>
      <c r="T120">
        <v>1.8</v>
      </c>
      <c r="U120">
        <v>3.35</v>
      </c>
      <c r="V120">
        <v>19</v>
      </c>
      <c r="W120">
        <v>76</v>
      </c>
      <c r="X120">
        <v>50</v>
      </c>
      <c r="Y120">
        <v>13</v>
      </c>
      <c r="Z120">
        <v>7</v>
      </c>
      <c r="AA120">
        <v>6</v>
      </c>
      <c r="AB120">
        <v>7</v>
      </c>
      <c r="AC120">
        <v>4</v>
      </c>
      <c r="AD120">
        <v>0</v>
      </c>
      <c r="AE120">
        <v>0</v>
      </c>
      <c r="AF120">
        <v>61</v>
      </c>
      <c r="AG120">
        <v>0</v>
      </c>
      <c r="AH120">
        <v>0</v>
      </c>
      <c r="AI120">
        <v>0</v>
      </c>
      <c r="AJ120">
        <v>19</v>
      </c>
      <c r="AK120">
        <v>2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0.76</v>
      </c>
      <c r="AR120">
        <v>0.16400000000000001</v>
      </c>
      <c r="AS120">
        <v>0.65</v>
      </c>
      <c r="AT120" s="2">
        <v>8.0000000000000004E-4</v>
      </c>
      <c r="AU120">
        <v>1.77</v>
      </c>
    </row>
    <row r="121" spans="1:47" x14ac:dyDescent="0.2">
      <c r="A121" t="s">
        <v>772</v>
      </c>
      <c r="B121" t="s">
        <v>779</v>
      </c>
      <c r="C121">
        <v>14</v>
      </c>
      <c r="D121" t="s">
        <v>398</v>
      </c>
      <c r="E121" t="s">
        <v>157</v>
      </c>
      <c r="F121" t="s">
        <v>80</v>
      </c>
      <c r="G121" t="s">
        <v>409</v>
      </c>
      <c r="H121" t="s">
        <v>189</v>
      </c>
      <c r="I121" t="s">
        <v>66</v>
      </c>
      <c r="J121" t="s">
        <v>523</v>
      </c>
      <c r="K121">
        <v>5</v>
      </c>
      <c r="L121">
        <v>6.2</v>
      </c>
      <c r="M121">
        <v>4</v>
      </c>
      <c r="N121">
        <v>1</v>
      </c>
      <c r="O121">
        <v>1</v>
      </c>
      <c r="P121">
        <v>1</v>
      </c>
      <c r="Q121">
        <v>4</v>
      </c>
      <c r="R121">
        <v>0</v>
      </c>
      <c r="S121">
        <v>0</v>
      </c>
      <c r="T121">
        <v>1.54</v>
      </c>
      <c r="U121">
        <v>2.8</v>
      </c>
      <c r="V121">
        <v>25</v>
      </c>
      <c r="W121">
        <v>85</v>
      </c>
      <c r="X121">
        <v>56</v>
      </c>
      <c r="Y121">
        <v>16</v>
      </c>
      <c r="Z121">
        <v>7</v>
      </c>
      <c r="AA121">
        <v>8</v>
      </c>
      <c r="AB121">
        <v>12</v>
      </c>
      <c r="AC121">
        <v>4</v>
      </c>
      <c r="AD121">
        <v>1</v>
      </c>
      <c r="AE121">
        <v>0</v>
      </c>
      <c r="AF121">
        <v>65</v>
      </c>
      <c r="AG121">
        <v>0</v>
      </c>
      <c r="AH121">
        <v>0</v>
      </c>
      <c r="AI121">
        <v>0</v>
      </c>
      <c r="AJ121">
        <v>24</v>
      </c>
      <c r="AK121">
        <v>2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1.21</v>
      </c>
      <c r="AR121">
        <v>0.23499999999999999</v>
      </c>
      <c r="AS121">
        <v>1.1399999999999999</v>
      </c>
      <c r="AT121" s="2">
        <v>1.2999999999999999E-3</v>
      </c>
      <c r="AU121">
        <v>2.23</v>
      </c>
    </row>
    <row r="122" spans="1:47" x14ac:dyDescent="0.2">
      <c r="A122" t="s">
        <v>772</v>
      </c>
      <c r="B122" t="s">
        <v>779</v>
      </c>
      <c r="C122">
        <v>19</v>
      </c>
      <c r="D122" t="s">
        <v>170</v>
      </c>
      <c r="E122" t="s">
        <v>157</v>
      </c>
      <c r="F122" t="s">
        <v>77</v>
      </c>
      <c r="G122" t="s">
        <v>409</v>
      </c>
      <c r="H122" t="s">
        <v>199</v>
      </c>
      <c r="I122" t="s">
        <v>57</v>
      </c>
      <c r="J122" t="s">
        <v>524</v>
      </c>
      <c r="K122">
        <v>4</v>
      </c>
      <c r="L122">
        <v>5.0999999999999996</v>
      </c>
      <c r="M122">
        <v>6</v>
      </c>
      <c r="N122">
        <v>5</v>
      </c>
      <c r="O122">
        <v>4</v>
      </c>
      <c r="P122">
        <v>1</v>
      </c>
      <c r="Q122">
        <v>1</v>
      </c>
      <c r="R122">
        <v>1</v>
      </c>
      <c r="S122">
        <v>0</v>
      </c>
      <c r="T122">
        <v>3.18</v>
      </c>
      <c r="U122">
        <v>3.73</v>
      </c>
      <c r="V122">
        <v>23</v>
      </c>
      <c r="W122">
        <v>65</v>
      </c>
      <c r="X122">
        <v>44</v>
      </c>
      <c r="Y122">
        <v>14</v>
      </c>
      <c r="Z122">
        <v>4</v>
      </c>
      <c r="AA122">
        <v>10</v>
      </c>
      <c r="AB122">
        <v>11</v>
      </c>
      <c r="AC122">
        <v>4</v>
      </c>
      <c r="AD122">
        <v>0</v>
      </c>
      <c r="AE122">
        <v>0</v>
      </c>
      <c r="AF122">
        <v>38</v>
      </c>
      <c r="AG122">
        <v>0</v>
      </c>
      <c r="AH122">
        <v>0</v>
      </c>
      <c r="AI122">
        <v>0</v>
      </c>
      <c r="AJ122">
        <v>21</v>
      </c>
      <c r="AK122">
        <v>2</v>
      </c>
      <c r="AL122">
        <v>0</v>
      </c>
      <c r="AM122">
        <v>0</v>
      </c>
      <c r="AN122">
        <v>0</v>
      </c>
      <c r="AO122">
        <v>1</v>
      </c>
      <c r="AP122">
        <v>0</v>
      </c>
      <c r="AQ122">
        <v>0.96</v>
      </c>
      <c r="AR122">
        <v>-0.23899999999999999</v>
      </c>
      <c r="AS122">
        <v>0.96</v>
      </c>
      <c r="AT122" s="2">
        <v>-1.4E-3</v>
      </c>
      <c r="AU122">
        <v>-2.2200000000000002</v>
      </c>
    </row>
    <row r="123" spans="1:47" x14ac:dyDescent="0.2">
      <c r="A123" t="s">
        <v>772</v>
      </c>
      <c r="B123" t="s">
        <v>779</v>
      </c>
      <c r="C123">
        <v>23</v>
      </c>
      <c r="D123" t="s">
        <v>526</v>
      </c>
      <c r="E123" t="s">
        <v>158</v>
      </c>
      <c r="F123" t="s">
        <v>80</v>
      </c>
      <c r="G123" t="s">
        <v>409</v>
      </c>
      <c r="H123" t="s">
        <v>183</v>
      </c>
      <c r="I123" t="s">
        <v>57</v>
      </c>
      <c r="J123" t="s">
        <v>525</v>
      </c>
      <c r="K123">
        <v>5</v>
      </c>
      <c r="L123">
        <v>6</v>
      </c>
      <c r="M123">
        <v>9</v>
      </c>
      <c r="N123">
        <v>2</v>
      </c>
      <c r="O123">
        <v>2</v>
      </c>
      <c r="P123">
        <v>0</v>
      </c>
      <c r="Q123">
        <v>5</v>
      </c>
      <c r="R123">
        <v>1</v>
      </c>
      <c r="S123">
        <v>1</v>
      </c>
      <c r="T123">
        <v>3.13</v>
      </c>
      <c r="U123">
        <v>3.84</v>
      </c>
      <c r="V123">
        <v>26</v>
      </c>
      <c r="W123">
        <v>105</v>
      </c>
      <c r="X123">
        <v>64</v>
      </c>
      <c r="Y123">
        <v>20</v>
      </c>
      <c r="Z123">
        <v>7</v>
      </c>
      <c r="AA123">
        <v>7</v>
      </c>
      <c r="AB123">
        <v>13</v>
      </c>
      <c r="AC123">
        <v>9</v>
      </c>
      <c r="AD123">
        <v>0</v>
      </c>
      <c r="AE123">
        <v>0</v>
      </c>
      <c r="AF123">
        <v>51</v>
      </c>
      <c r="AG123">
        <v>0</v>
      </c>
      <c r="AH123">
        <v>0</v>
      </c>
      <c r="AI123">
        <v>0</v>
      </c>
      <c r="AJ123">
        <v>25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0.85</v>
      </c>
      <c r="AR123">
        <v>0.122</v>
      </c>
      <c r="AS123">
        <v>0.8</v>
      </c>
      <c r="AT123" s="2">
        <v>6.9999999999999999E-4</v>
      </c>
      <c r="AU123">
        <v>1.32</v>
      </c>
    </row>
    <row r="124" spans="1:47" x14ac:dyDescent="0.2">
      <c r="A124" t="s">
        <v>772</v>
      </c>
      <c r="B124" t="s">
        <v>779</v>
      </c>
      <c r="C124">
        <v>28</v>
      </c>
      <c r="D124" t="s">
        <v>399</v>
      </c>
      <c r="E124" t="s">
        <v>158</v>
      </c>
      <c r="F124" t="s">
        <v>50</v>
      </c>
      <c r="G124" t="s">
        <v>409</v>
      </c>
      <c r="H124" t="s">
        <v>407</v>
      </c>
      <c r="I124" t="s">
        <v>66</v>
      </c>
      <c r="J124" t="s">
        <v>528</v>
      </c>
      <c r="K124">
        <v>4</v>
      </c>
      <c r="L124">
        <v>6</v>
      </c>
      <c r="M124">
        <v>7</v>
      </c>
      <c r="N124">
        <v>4</v>
      </c>
      <c r="O124">
        <v>4</v>
      </c>
      <c r="P124">
        <v>0</v>
      </c>
      <c r="Q124">
        <v>3</v>
      </c>
      <c r="R124">
        <v>1</v>
      </c>
      <c r="S124">
        <v>0</v>
      </c>
      <c r="T124">
        <v>3.72</v>
      </c>
      <c r="U124">
        <v>3.94</v>
      </c>
      <c r="V124">
        <v>24</v>
      </c>
      <c r="W124">
        <v>81</v>
      </c>
      <c r="X124">
        <v>53</v>
      </c>
      <c r="Y124">
        <v>15</v>
      </c>
      <c r="Z124">
        <v>5</v>
      </c>
      <c r="AA124">
        <v>9</v>
      </c>
      <c r="AB124">
        <v>12</v>
      </c>
      <c r="AC124">
        <v>7</v>
      </c>
      <c r="AD124">
        <v>0</v>
      </c>
      <c r="AE124">
        <v>0</v>
      </c>
      <c r="AF124">
        <v>45</v>
      </c>
      <c r="AG124">
        <v>0</v>
      </c>
      <c r="AH124">
        <v>0</v>
      </c>
      <c r="AI124">
        <v>0</v>
      </c>
      <c r="AJ124">
        <v>24</v>
      </c>
      <c r="AK124">
        <v>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0.87</v>
      </c>
      <c r="AR124">
        <v>-9.0999999999999998E-2</v>
      </c>
      <c r="AS124">
        <v>0.98</v>
      </c>
      <c r="AT124" s="2">
        <v>-5.9999999999999995E-4</v>
      </c>
      <c r="AU124">
        <v>-0.31</v>
      </c>
    </row>
    <row r="125" spans="1:47" x14ac:dyDescent="0.2">
      <c r="A125" t="s">
        <v>772</v>
      </c>
      <c r="B125" t="s">
        <v>779</v>
      </c>
      <c r="C125">
        <v>32</v>
      </c>
      <c r="D125" t="s">
        <v>306</v>
      </c>
      <c r="E125" t="s">
        <v>158</v>
      </c>
      <c r="F125" t="s">
        <v>77</v>
      </c>
      <c r="G125" t="s">
        <v>409</v>
      </c>
      <c r="H125" t="s">
        <v>243</v>
      </c>
      <c r="I125" t="s">
        <v>66</v>
      </c>
      <c r="K125">
        <v>4</v>
      </c>
      <c r="L125">
        <v>6.1</v>
      </c>
      <c r="M125">
        <v>4</v>
      </c>
      <c r="N125">
        <v>4</v>
      </c>
      <c r="O125">
        <v>3</v>
      </c>
      <c r="P125">
        <v>2</v>
      </c>
      <c r="Q125">
        <v>4</v>
      </c>
      <c r="R125">
        <v>3</v>
      </c>
      <c r="S125">
        <v>0</v>
      </c>
      <c r="T125">
        <v>3.82</v>
      </c>
      <c r="U125">
        <v>4.84</v>
      </c>
      <c r="V125">
        <v>26</v>
      </c>
      <c r="W125">
        <v>103</v>
      </c>
      <c r="X125">
        <v>66</v>
      </c>
      <c r="Y125">
        <v>25</v>
      </c>
      <c r="Z125">
        <v>8</v>
      </c>
      <c r="AA125">
        <v>8</v>
      </c>
      <c r="AB125">
        <v>12</v>
      </c>
      <c r="AC125">
        <v>3</v>
      </c>
      <c r="AD125">
        <v>2</v>
      </c>
      <c r="AE125">
        <v>0</v>
      </c>
      <c r="AF125">
        <v>53</v>
      </c>
      <c r="AG125">
        <v>0</v>
      </c>
      <c r="AH125">
        <v>0</v>
      </c>
      <c r="AI125">
        <v>0</v>
      </c>
      <c r="AJ125">
        <v>24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0.88</v>
      </c>
      <c r="AR125">
        <v>-4.5999999999999999E-2</v>
      </c>
      <c r="AS125">
        <v>0.91</v>
      </c>
      <c r="AT125" s="2">
        <v>-2.9999999999999997E-4</v>
      </c>
      <c r="AU125">
        <v>-0.42</v>
      </c>
    </row>
    <row r="126" spans="1:47" x14ac:dyDescent="0.2">
      <c r="A126" t="s">
        <v>772</v>
      </c>
      <c r="B126" t="s">
        <v>779</v>
      </c>
      <c r="C126">
        <v>38</v>
      </c>
      <c r="D126" t="s">
        <v>231</v>
      </c>
      <c r="E126" t="s">
        <v>157</v>
      </c>
      <c r="F126" t="s">
        <v>55</v>
      </c>
      <c r="G126" t="s">
        <v>452</v>
      </c>
      <c r="H126" t="s">
        <v>128</v>
      </c>
      <c r="I126" t="s">
        <v>85</v>
      </c>
      <c r="J126" t="s">
        <v>804</v>
      </c>
      <c r="K126">
        <v>5</v>
      </c>
      <c r="L126">
        <v>7.2</v>
      </c>
      <c r="M126">
        <v>5</v>
      </c>
      <c r="N126">
        <v>2</v>
      </c>
      <c r="O126">
        <v>2</v>
      </c>
      <c r="P126">
        <v>1</v>
      </c>
      <c r="Q126">
        <v>7</v>
      </c>
      <c r="R126">
        <v>1</v>
      </c>
      <c r="S126">
        <v>0</v>
      </c>
      <c r="T126">
        <v>3.56</v>
      </c>
      <c r="U126">
        <v>4.59</v>
      </c>
      <c r="V126">
        <v>29</v>
      </c>
      <c r="W126">
        <v>99</v>
      </c>
      <c r="X126">
        <v>73</v>
      </c>
      <c r="Y126">
        <v>26</v>
      </c>
      <c r="Z126">
        <v>5</v>
      </c>
      <c r="AA126">
        <v>8</v>
      </c>
      <c r="AB126">
        <v>13</v>
      </c>
      <c r="AC126">
        <v>4</v>
      </c>
      <c r="AD126">
        <v>3</v>
      </c>
      <c r="AE126">
        <v>0</v>
      </c>
      <c r="AF126">
        <v>67</v>
      </c>
      <c r="AG126">
        <v>0</v>
      </c>
      <c r="AH126">
        <v>0</v>
      </c>
      <c r="AI126">
        <v>0</v>
      </c>
      <c r="AJ126">
        <v>28</v>
      </c>
      <c r="AK126">
        <v>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0.68</v>
      </c>
      <c r="AR126">
        <v>0.05</v>
      </c>
      <c r="AS126">
        <v>0.76</v>
      </c>
      <c r="AT126" s="2">
        <v>2.9999999999999997E-4</v>
      </c>
      <c r="AU126">
        <v>1.64</v>
      </c>
    </row>
    <row r="127" spans="1:47" x14ac:dyDescent="0.2">
      <c r="A127" t="s">
        <v>772</v>
      </c>
      <c r="B127" t="s">
        <v>779</v>
      </c>
      <c r="C127">
        <v>44</v>
      </c>
      <c r="D127" t="s">
        <v>178</v>
      </c>
      <c r="E127" t="s">
        <v>157</v>
      </c>
      <c r="F127" t="s">
        <v>59</v>
      </c>
      <c r="G127" t="s">
        <v>409</v>
      </c>
      <c r="H127" t="s">
        <v>575</v>
      </c>
      <c r="I127" t="s">
        <v>85</v>
      </c>
      <c r="J127" t="s">
        <v>805</v>
      </c>
      <c r="K127">
        <v>4</v>
      </c>
      <c r="L127">
        <v>8</v>
      </c>
      <c r="M127">
        <v>5</v>
      </c>
      <c r="N127">
        <v>2</v>
      </c>
      <c r="O127">
        <v>2</v>
      </c>
      <c r="P127">
        <v>1</v>
      </c>
      <c r="Q127">
        <v>6</v>
      </c>
      <c r="R127">
        <v>1</v>
      </c>
      <c r="S127">
        <v>0</v>
      </c>
      <c r="T127">
        <v>3.35</v>
      </c>
      <c r="U127">
        <v>4.4400000000000004</v>
      </c>
      <c r="V127">
        <v>29</v>
      </c>
      <c r="W127">
        <v>99</v>
      </c>
      <c r="X127">
        <v>76</v>
      </c>
      <c r="Y127">
        <v>30</v>
      </c>
      <c r="Z127">
        <v>9</v>
      </c>
      <c r="AA127">
        <v>11</v>
      </c>
      <c r="AB127">
        <v>11</v>
      </c>
      <c r="AC127">
        <v>9</v>
      </c>
      <c r="AD127">
        <v>0</v>
      </c>
      <c r="AE127">
        <v>0</v>
      </c>
      <c r="AF127">
        <v>69</v>
      </c>
      <c r="AG127">
        <v>0</v>
      </c>
      <c r="AH127">
        <v>0</v>
      </c>
      <c r="AI127">
        <v>0</v>
      </c>
      <c r="AJ127">
        <v>28</v>
      </c>
      <c r="AK127">
        <v>2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0.63</v>
      </c>
      <c r="AR127">
        <v>0.161</v>
      </c>
      <c r="AS127">
        <v>0.91</v>
      </c>
      <c r="AT127" s="2">
        <v>1.4E-3</v>
      </c>
      <c r="AU127">
        <v>1.9</v>
      </c>
    </row>
    <row r="128" spans="1:47" x14ac:dyDescent="0.2">
      <c r="A128" t="s">
        <v>772</v>
      </c>
      <c r="B128" t="s">
        <v>779</v>
      </c>
      <c r="C128">
        <v>49</v>
      </c>
      <c r="D128" t="s">
        <v>182</v>
      </c>
      <c r="E128" t="s">
        <v>158</v>
      </c>
      <c r="F128" t="s">
        <v>93</v>
      </c>
      <c r="G128" t="s">
        <v>411</v>
      </c>
      <c r="H128" t="s">
        <v>608</v>
      </c>
      <c r="I128" t="s">
        <v>74</v>
      </c>
      <c r="J128" t="s">
        <v>806</v>
      </c>
      <c r="K128">
        <v>5</v>
      </c>
      <c r="L128">
        <v>3.2</v>
      </c>
      <c r="M128">
        <v>9</v>
      </c>
      <c r="N128">
        <v>8</v>
      </c>
      <c r="O128">
        <v>4</v>
      </c>
      <c r="P128">
        <v>0</v>
      </c>
      <c r="Q128">
        <v>1</v>
      </c>
      <c r="R128">
        <v>1</v>
      </c>
      <c r="S128">
        <v>0</v>
      </c>
      <c r="T128">
        <v>3.79</v>
      </c>
      <c r="U128">
        <v>4.55</v>
      </c>
      <c r="V128">
        <v>22</v>
      </c>
      <c r="W128">
        <v>76</v>
      </c>
      <c r="X128">
        <v>48</v>
      </c>
      <c r="Y128">
        <v>6</v>
      </c>
      <c r="Z128">
        <v>6</v>
      </c>
      <c r="AA128">
        <v>8</v>
      </c>
      <c r="AB128">
        <v>13</v>
      </c>
      <c r="AC128">
        <v>10</v>
      </c>
      <c r="AD128">
        <v>2</v>
      </c>
      <c r="AE128">
        <v>0</v>
      </c>
      <c r="AF128">
        <v>20</v>
      </c>
      <c r="AG128">
        <v>0</v>
      </c>
      <c r="AH128">
        <v>0</v>
      </c>
      <c r="AI128">
        <v>0</v>
      </c>
      <c r="AJ128">
        <v>21</v>
      </c>
      <c r="AK128">
        <v>2</v>
      </c>
      <c r="AL128">
        <v>0</v>
      </c>
      <c r="AM128">
        <v>0</v>
      </c>
      <c r="AN128">
        <v>0</v>
      </c>
      <c r="AO128">
        <v>1</v>
      </c>
      <c r="AP128">
        <v>2</v>
      </c>
      <c r="AQ128">
        <v>0.69</v>
      </c>
      <c r="AR128">
        <v>-0.31</v>
      </c>
      <c r="AS128">
        <v>0.87</v>
      </c>
      <c r="AT128" s="2">
        <v>-2.3999999999999998E-3</v>
      </c>
      <c r="AU128">
        <v>-4.32</v>
      </c>
    </row>
    <row r="129" spans="1:47" x14ac:dyDescent="0.2">
      <c r="A129" t="s">
        <v>772</v>
      </c>
      <c r="B129" t="s">
        <v>779</v>
      </c>
      <c r="C129">
        <v>54</v>
      </c>
      <c r="D129" t="s">
        <v>356</v>
      </c>
      <c r="E129" t="s">
        <v>158</v>
      </c>
      <c r="F129" t="s">
        <v>50</v>
      </c>
      <c r="G129" t="s">
        <v>409</v>
      </c>
      <c r="H129" t="s">
        <v>550</v>
      </c>
      <c r="I129" t="s">
        <v>66</v>
      </c>
      <c r="J129" t="s">
        <v>807</v>
      </c>
      <c r="K129">
        <v>4</v>
      </c>
      <c r="L129">
        <v>6.1</v>
      </c>
      <c r="M129">
        <v>7</v>
      </c>
      <c r="N129">
        <v>1</v>
      </c>
      <c r="O129">
        <v>1</v>
      </c>
      <c r="P129">
        <v>1</v>
      </c>
      <c r="Q129">
        <v>4</v>
      </c>
      <c r="R129">
        <v>0</v>
      </c>
      <c r="S129">
        <v>0</v>
      </c>
      <c r="T129">
        <v>3.54</v>
      </c>
      <c r="U129">
        <v>4.33</v>
      </c>
      <c r="V129">
        <v>27</v>
      </c>
      <c r="W129">
        <v>100</v>
      </c>
      <c r="X129">
        <v>69</v>
      </c>
      <c r="Y129">
        <v>12</v>
      </c>
      <c r="Z129">
        <v>5</v>
      </c>
      <c r="AA129">
        <v>10</v>
      </c>
      <c r="AB129">
        <v>12</v>
      </c>
      <c r="AC129">
        <v>4</v>
      </c>
      <c r="AD129">
        <v>3</v>
      </c>
      <c r="AE129">
        <v>0</v>
      </c>
      <c r="AF129">
        <v>58</v>
      </c>
      <c r="AG129">
        <v>1</v>
      </c>
      <c r="AH129">
        <v>0</v>
      </c>
      <c r="AI129">
        <v>0</v>
      </c>
      <c r="AJ129">
        <v>25</v>
      </c>
      <c r="AK129">
        <v>2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1.0900000000000001</v>
      </c>
      <c r="AR129">
        <v>0.32100000000000001</v>
      </c>
      <c r="AS129">
        <v>1.78</v>
      </c>
      <c r="AT129" s="2">
        <v>3.0999999999999999E-3</v>
      </c>
      <c r="AU129">
        <v>1.91</v>
      </c>
    </row>
    <row r="130" spans="1:47" x14ac:dyDescent="0.2">
      <c r="A130" t="s">
        <v>772</v>
      </c>
      <c r="B130" t="s">
        <v>779</v>
      </c>
      <c r="C130">
        <v>59</v>
      </c>
      <c r="D130" t="s">
        <v>402</v>
      </c>
      <c r="E130" t="s">
        <v>157</v>
      </c>
      <c r="F130" t="s">
        <v>135</v>
      </c>
      <c r="G130" t="s">
        <v>411</v>
      </c>
      <c r="H130" t="s">
        <v>100</v>
      </c>
      <c r="I130" t="s">
        <v>66</v>
      </c>
      <c r="K130">
        <v>4</v>
      </c>
      <c r="L130">
        <v>6.1</v>
      </c>
      <c r="M130">
        <v>9</v>
      </c>
      <c r="N130">
        <v>2</v>
      </c>
      <c r="O130">
        <v>2</v>
      </c>
      <c r="P130">
        <v>0</v>
      </c>
      <c r="Q130">
        <v>4</v>
      </c>
      <c r="R130">
        <v>2</v>
      </c>
      <c r="S130">
        <v>0</v>
      </c>
      <c r="T130">
        <v>3.48</v>
      </c>
      <c r="U130">
        <v>4.4800000000000004</v>
      </c>
      <c r="V130">
        <v>26</v>
      </c>
      <c r="W130">
        <v>100</v>
      </c>
      <c r="X130">
        <v>70</v>
      </c>
      <c r="Y130">
        <v>23</v>
      </c>
      <c r="Z130">
        <v>9</v>
      </c>
      <c r="AA130">
        <v>8</v>
      </c>
      <c r="AB130">
        <v>14</v>
      </c>
      <c r="AC130">
        <v>7</v>
      </c>
      <c r="AD130">
        <v>1</v>
      </c>
      <c r="AE130">
        <v>0</v>
      </c>
      <c r="AF130">
        <v>51</v>
      </c>
      <c r="AG130">
        <v>0</v>
      </c>
      <c r="AH130">
        <v>0</v>
      </c>
      <c r="AI130">
        <v>0</v>
      </c>
      <c r="AJ130">
        <v>26</v>
      </c>
      <c r="AK130">
        <v>2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0.85</v>
      </c>
      <c r="AR130">
        <v>-0.02</v>
      </c>
      <c r="AS130">
        <v>1.2</v>
      </c>
      <c r="AT130" s="2">
        <v>-2.0000000000000001E-4</v>
      </c>
      <c r="AU130">
        <v>0.9</v>
      </c>
    </row>
    <row r="131" spans="1:47" x14ac:dyDescent="0.2">
      <c r="A131" t="s">
        <v>772</v>
      </c>
      <c r="B131" t="s">
        <v>779</v>
      </c>
      <c r="C131">
        <v>64</v>
      </c>
      <c r="D131" t="s">
        <v>95</v>
      </c>
      <c r="E131" t="s">
        <v>157</v>
      </c>
      <c r="F131" t="s">
        <v>50</v>
      </c>
      <c r="G131" t="s">
        <v>409</v>
      </c>
      <c r="H131" t="s">
        <v>136</v>
      </c>
      <c r="I131" t="s">
        <v>66</v>
      </c>
      <c r="K131">
        <v>4</v>
      </c>
      <c r="L131">
        <v>7</v>
      </c>
      <c r="M131">
        <v>7</v>
      </c>
      <c r="N131">
        <v>1</v>
      </c>
      <c r="O131">
        <v>1</v>
      </c>
      <c r="P131">
        <v>0</v>
      </c>
      <c r="Q131">
        <v>5</v>
      </c>
      <c r="R131">
        <v>1</v>
      </c>
      <c r="S131">
        <v>0</v>
      </c>
      <c r="T131">
        <v>3.27</v>
      </c>
      <c r="U131">
        <v>4.4000000000000004</v>
      </c>
      <c r="V131">
        <v>28</v>
      </c>
      <c r="W131">
        <v>96</v>
      </c>
      <c r="X131">
        <v>64</v>
      </c>
      <c r="Y131">
        <v>16</v>
      </c>
      <c r="Z131">
        <v>5</v>
      </c>
      <c r="AA131">
        <v>9</v>
      </c>
      <c r="AB131">
        <v>14</v>
      </c>
      <c r="AC131">
        <v>3</v>
      </c>
      <c r="AD131">
        <v>2</v>
      </c>
      <c r="AE131">
        <v>0</v>
      </c>
      <c r="AF131">
        <v>64</v>
      </c>
      <c r="AG131">
        <v>0</v>
      </c>
      <c r="AH131">
        <v>0</v>
      </c>
      <c r="AI131">
        <v>0</v>
      </c>
      <c r="AJ131">
        <v>27</v>
      </c>
      <c r="AK131">
        <v>1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1.4</v>
      </c>
      <c r="AR131">
        <v>0.372</v>
      </c>
      <c r="AS131">
        <v>2.44</v>
      </c>
      <c r="AT131" s="2">
        <v>3.8999999999999998E-3</v>
      </c>
      <c r="AU131">
        <v>2.63</v>
      </c>
    </row>
    <row r="132" spans="1:47" x14ac:dyDescent="0.2">
      <c r="A132" t="s">
        <v>772</v>
      </c>
      <c r="B132" t="s">
        <v>779</v>
      </c>
      <c r="C132">
        <v>69</v>
      </c>
      <c r="D132" t="s">
        <v>601</v>
      </c>
      <c r="E132" t="s">
        <v>158</v>
      </c>
      <c r="F132" t="s">
        <v>117</v>
      </c>
      <c r="G132" t="s">
        <v>410</v>
      </c>
      <c r="H132" t="s">
        <v>121</v>
      </c>
      <c r="I132" t="s">
        <v>66</v>
      </c>
      <c r="K132">
        <v>5</v>
      </c>
      <c r="L132">
        <v>7</v>
      </c>
      <c r="M132">
        <v>5</v>
      </c>
      <c r="N132">
        <v>4</v>
      </c>
      <c r="O132">
        <v>3</v>
      </c>
      <c r="P132">
        <v>0</v>
      </c>
      <c r="Q132">
        <v>3</v>
      </c>
      <c r="R132">
        <v>2</v>
      </c>
      <c r="S132">
        <v>1</v>
      </c>
      <c r="T132">
        <v>3.32</v>
      </c>
      <c r="U132">
        <v>4.57</v>
      </c>
      <c r="V132">
        <v>27</v>
      </c>
      <c r="W132">
        <v>101</v>
      </c>
      <c r="X132">
        <v>72</v>
      </c>
      <c r="Y132">
        <v>24</v>
      </c>
      <c r="Z132">
        <v>4</v>
      </c>
      <c r="AA132">
        <v>13</v>
      </c>
      <c r="AB132">
        <v>10</v>
      </c>
      <c r="AC132">
        <v>5</v>
      </c>
      <c r="AD132">
        <v>0</v>
      </c>
      <c r="AE132">
        <v>0</v>
      </c>
      <c r="AF132">
        <v>56</v>
      </c>
      <c r="AG132">
        <v>0</v>
      </c>
      <c r="AH132">
        <v>0</v>
      </c>
      <c r="AI132">
        <v>0</v>
      </c>
      <c r="AJ132">
        <v>26</v>
      </c>
      <c r="AK132">
        <v>0</v>
      </c>
      <c r="AL132">
        <v>1</v>
      </c>
      <c r="AM132">
        <v>0</v>
      </c>
      <c r="AN132">
        <v>2</v>
      </c>
      <c r="AO132">
        <v>0</v>
      </c>
      <c r="AP132">
        <v>2</v>
      </c>
      <c r="AQ132">
        <v>0.79</v>
      </c>
      <c r="AR132">
        <v>-9.1999999999999998E-2</v>
      </c>
      <c r="AS132">
        <v>1.17</v>
      </c>
      <c r="AT132" s="2">
        <v>-8.0000000000000004E-4</v>
      </c>
      <c r="AU132">
        <v>-0.12</v>
      </c>
    </row>
    <row r="133" spans="1:47" x14ac:dyDescent="0.2">
      <c r="A133" t="s">
        <v>772</v>
      </c>
      <c r="B133" t="s">
        <v>779</v>
      </c>
      <c r="C133">
        <v>74</v>
      </c>
      <c r="D133" t="s">
        <v>314</v>
      </c>
      <c r="E133" t="s">
        <v>157</v>
      </c>
      <c r="F133" t="s">
        <v>80</v>
      </c>
      <c r="G133" t="s">
        <v>409</v>
      </c>
      <c r="H133" t="s">
        <v>414</v>
      </c>
      <c r="I133" t="s">
        <v>85</v>
      </c>
      <c r="J133" t="s">
        <v>808</v>
      </c>
      <c r="K133">
        <v>5</v>
      </c>
      <c r="L133">
        <v>8</v>
      </c>
      <c r="M133">
        <v>6</v>
      </c>
      <c r="N133">
        <v>3</v>
      </c>
      <c r="O133">
        <v>3</v>
      </c>
      <c r="P133">
        <v>1</v>
      </c>
      <c r="Q133">
        <v>3</v>
      </c>
      <c r="R133">
        <v>3</v>
      </c>
      <c r="S133">
        <v>0</v>
      </c>
      <c r="T133">
        <v>3.32</v>
      </c>
      <c r="U133">
        <v>4.8499999999999996</v>
      </c>
      <c r="V133">
        <v>31</v>
      </c>
      <c r="W133">
        <v>105</v>
      </c>
      <c r="X133">
        <v>72</v>
      </c>
      <c r="Y133">
        <v>21</v>
      </c>
      <c r="Z133">
        <v>5</v>
      </c>
      <c r="AA133">
        <v>10</v>
      </c>
      <c r="AB133">
        <v>17</v>
      </c>
      <c r="AC133">
        <v>7</v>
      </c>
      <c r="AD133">
        <v>3</v>
      </c>
      <c r="AE133">
        <v>0</v>
      </c>
      <c r="AF133">
        <v>60</v>
      </c>
      <c r="AG133">
        <v>0</v>
      </c>
      <c r="AH133">
        <v>0</v>
      </c>
      <c r="AI133">
        <v>0</v>
      </c>
      <c r="AJ133">
        <v>30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0.57999999999999996</v>
      </c>
      <c r="AR133">
        <v>3.0000000000000001E-3</v>
      </c>
      <c r="AS133">
        <v>0.99</v>
      </c>
      <c r="AT133" s="2">
        <v>0</v>
      </c>
      <c r="AU133">
        <v>1.06</v>
      </c>
    </row>
    <row r="134" spans="1:47" x14ac:dyDescent="0.2">
      <c r="A134" t="s">
        <v>772</v>
      </c>
      <c r="B134" t="s">
        <v>779</v>
      </c>
      <c r="C134">
        <v>79</v>
      </c>
      <c r="D134" t="s">
        <v>687</v>
      </c>
      <c r="E134" t="s">
        <v>157</v>
      </c>
      <c r="F134" t="s">
        <v>72</v>
      </c>
      <c r="G134" t="s">
        <v>410</v>
      </c>
      <c r="H134" t="s">
        <v>189</v>
      </c>
      <c r="I134" t="s">
        <v>57</v>
      </c>
      <c r="K134">
        <v>4</v>
      </c>
      <c r="L134">
        <v>6</v>
      </c>
      <c r="M134">
        <v>7</v>
      </c>
      <c r="N134">
        <v>1</v>
      </c>
      <c r="O134">
        <v>1</v>
      </c>
      <c r="P134">
        <v>2</v>
      </c>
      <c r="Q134">
        <v>8</v>
      </c>
      <c r="R134">
        <v>1</v>
      </c>
      <c r="S134">
        <v>0</v>
      </c>
      <c r="T134">
        <v>3.21</v>
      </c>
      <c r="U134">
        <v>4.7699999999999996</v>
      </c>
      <c r="V134">
        <v>26</v>
      </c>
      <c r="W134">
        <v>99</v>
      </c>
      <c r="X134">
        <v>64</v>
      </c>
      <c r="Y134">
        <v>28</v>
      </c>
      <c r="Z134">
        <v>7</v>
      </c>
      <c r="AA134">
        <v>6</v>
      </c>
      <c r="AB134">
        <v>10</v>
      </c>
      <c r="AC134">
        <v>8</v>
      </c>
      <c r="AD134">
        <v>1</v>
      </c>
      <c r="AE134">
        <v>0</v>
      </c>
      <c r="AF134">
        <v>60</v>
      </c>
      <c r="AG134">
        <v>0</v>
      </c>
      <c r="AH134">
        <v>0</v>
      </c>
      <c r="AI134">
        <v>0</v>
      </c>
      <c r="AJ134">
        <v>23</v>
      </c>
      <c r="AK134">
        <v>0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1.53</v>
      </c>
      <c r="AR134">
        <v>0.2</v>
      </c>
      <c r="AS134">
        <v>1.78</v>
      </c>
      <c r="AT134" s="2">
        <v>1.4E-3</v>
      </c>
      <c r="AU134">
        <v>2.11</v>
      </c>
    </row>
    <row r="135" spans="1:47" x14ac:dyDescent="0.2">
      <c r="A135" t="s">
        <v>772</v>
      </c>
      <c r="B135" t="s">
        <v>779</v>
      </c>
      <c r="C135">
        <v>84</v>
      </c>
      <c r="D135" t="s">
        <v>106</v>
      </c>
      <c r="E135" t="s">
        <v>158</v>
      </c>
      <c r="F135" t="s">
        <v>80</v>
      </c>
      <c r="G135" t="s">
        <v>409</v>
      </c>
      <c r="H135" t="s">
        <v>809</v>
      </c>
      <c r="I135" t="s">
        <v>52</v>
      </c>
      <c r="J135" t="s">
        <v>810</v>
      </c>
      <c r="K135">
        <v>4</v>
      </c>
      <c r="L135">
        <v>4.2</v>
      </c>
      <c r="M135">
        <v>7</v>
      </c>
      <c r="N135">
        <v>8</v>
      </c>
      <c r="O135">
        <v>5</v>
      </c>
      <c r="P135">
        <v>1</v>
      </c>
      <c r="Q135">
        <v>4</v>
      </c>
      <c r="R135">
        <v>2</v>
      </c>
      <c r="S135">
        <v>0</v>
      </c>
      <c r="T135">
        <v>3.51</v>
      </c>
      <c r="U135">
        <v>4.91</v>
      </c>
      <c r="V135">
        <v>23</v>
      </c>
      <c r="W135">
        <v>83</v>
      </c>
      <c r="X135">
        <v>57</v>
      </c>
      <c r="Y135">
        <v>14</v>
      </c>
      <c r="Z135">
        <v>5</v>
      </c>
      <c r="AA135">
        <v>10</v>
      </c>
      <c r="AB135">
        <v>8</v>
      </c>
      <c r="AC135">
        <v>5</v>
      </c>
      <c r="AD135">
        <v>0</v>
      </c>
      <c r="AE135">
        <v>0</v>
      </c>
      <c r="AF135">
        <v>27</v>
      </c>
      <c r="AG135">
        <v>0</v>
      </c>
      <c r="AH135">
        <v>0</v>
      </c>
      <c r="AI135">
        <v>0</v>
      </c>
      <c r="AJ135">
        <v>21</v>
      </c>
      <c r="AK135">
        <v>1</v>
      </c>
      <c r="AL135">
        <v>0</v>
      </c>
      <c r="AM135">
        <v>0</v>
      </c>
      <c r="AN135">
        <v>0</v>
      </c>
      <c r="AO135">
        <v>1</v>
      </c>
      <c r="AP135">
        <v>1</v>
      </c>
      <c r="AQ135">
        <v>0.96</v>
      </c>
      <c r="AR135">
        <v>-0.441</v>
      </c>
      <c r="AS135">
        <v>1.24</v>
      </c>
      <c r="AT135" s="2">
        <v>-3.3999999999999998E-3</v>
      </c>
      <c r="AU135">
        <v>-5.35</v>
      </c>
    </row>
    <row r="136" spans="1:47" x14ac:dyDescent="0.2">
      <c r="A136" t="s">
        <v>772</v>
      </c>
      <c r="B136" t="s">
        <v>779</v>
      </c>
      <c r="C136">
        <v>91</v>
      </c>
      <c r="D136" t="s">
        <v>437</v>
      </c>
      <c r="E136" t="s">
        <v>157</v>
      </c>
      <c r="F136" t="s">
        <v>77</v>
      </c>
      <c r="G136" t="s">
        <v>409</v>
      </c>
      <c r="H136" t="s">
        <v>310</v>
      </c>
      <c r="I136" t="s">
        <v>85</v>
      </c>
      <c r="J136" t="s">
        <v>538</v>
      </c>
      <c r="K136">
        <v>10</v>
      </c>
      <c r="L136">
        <v>7.2</v>
      </c>
      <c r="M136">
        <v>6</v>
      </c>
      <c r="N136">
        <v>1</v>
      </c>
      <c r="O136">
        <v>1</v>
      </c>
      <c r="P136">
        <v>1</v>
      </c>
      <c r="Q136">
        <v>4</v>
      </c>
      <c r="R136">
        <v>1</v>
      </c>
      <c r="S136">
        <v>1</v>
      </c>
      <c r="T136">
        <v>3.34</v>
      </c>
      <c r="U136">
        <v>4.88</v>
      </c>
      <c r="V136">
        <v>31</v>
      </c>
      <c r="W136">
        <v>107</v>
      </c>
      <c r="X136">
        <v>74</v>
      </c>
      <c r="Y136">
        <v>25</v>
      </c>
      <c r="Z136">
        <v>4</v>
      </c>
      <c r="AA136">
        <v>10</v>
      </c>
      <c r="AB136">
        <v>15</v>
      </c>
      <c r="AC136">
        <v>8</v>
      </c>
      <c r="AD136">
        <v>1</v>
      </c>
      <c r="AE136">
        <v>0</v>
      </c>
      <c r="AF136">
        <v>66</v>
      </c>
      <c r="AG136">
        <v>0</v>
      </c>
      <c r="AH136">
        <v>0</v>
      </c>
      <c r="AI136">
        <v>0</v>
      </c>
      <c r="AJ136">
        <v>29</v>
      </c>
      <c r="AK136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0.92</v>
      </c>
      <c r="AR136">
        <v>0.35799999999999998</v>
      </c>
      <c r="AS136">
        <v>1.18</v>
      </c>
      <c r="AT136" s="2">
        <v>2.7000000000000001E-3</v>
      </c>
      <c r="AU136">
        <v>2.74</v>
      </c>
    </row>
    <row r="137" spans="1:47" x14ac:dyDescent="0.2">
      <c r="A137" t="s">
        <v>772</v>
      </c>
      <c r="B137" t="s">
        <v>779</v>
      </c>
      <c r="C137">
        <v>96</v>
      </c>
      <c r="D137" t="s">
        <v>507</v>
      </c>
      <c r="E137" t="s">
        <v>157</v>
      </c>
      <c r="F137" t="s">
        <v>88</v>
      </c>
      <c r="G137" t="s">
        <v>410</v>
      </c>
      <c r="H137" t="s">
        <v>393</v>
      </c>
      <c r="I137" t="s">
        <v>66</v>
      </c>
      <c r="J137" t="s">
        <v>540</v>
      </c>
      <c r="K137">
        <v>5</v>
      </c>
      <c r="L137">
        <v>6</v>
      </c>
      <c r="M137">
        <v>7</v>
      </c>
      <c r="N137">
        <v>4</v>
      </c>
      <c r="O137">
        <v>4</v>
      </c>
      <c r="P137">
        <v>0</v>
      </c>
      <c r="Q137">
        <v>8</v>
      </c>
      <c r="R137">
        <v>2</v>
      </c>
      <c r="S137">
        <v>0</v>
      </c>
      <c r="T137">
        <v>3.48</v>
      </c>
      <c r="U137">
        <v>4.88</v>
      </c>
      <c r="V137">
        <v>24</v>
      </c>
      <c r="W137">
        <v>97</v>
      </c>
      <c r="X137">
        <v>71</v>
      </c>
      <c r="Y137">
        <v>16</v>
      </c>
      <c r="Z137">
        <v>14</v>
      </c>
      <c r="AA137">
        <v>6</v>
      </c>
      <c r="AB137">
        <v>10</v>
      </c>
      <c r="AC137">
        <v>7</v>
      </c>
      <c r="AD137">
        <v>0</v>
      </c>
      <c r="AE137">
        <v>0</v>
      </c>
      <c r="AF137">
        <v>50</v>
      </c>
      <c r="AG137">
        <v>0</v>
      </c>
      <c r="AH137">
        <v>0</v>
      </c>
      <c r="AI137">
        <v>0</v>
      </c>
      <c r="AJ137">
        <v>24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0.53</v>
      </c>
      <c r="AR137">
        <v>-0.14099999999999999</v>
      </c>
      <c r="AS137">
        <v>0.65</v>
      </c>
      <c r="AT137" s="2">
        <v>-1E-3</v>
      </c>
      <c r="AU137">
        <v>-0.89</v>
      </c>
    </row>
    <row r="138" spans="1:47" x14ac:dyDescent="0.2">
      <c r="A138" t="s">
        <v>772</v>
      </c>
      <c r="B138" t="s">
        <v>779</v>
      </c>
      <c r="C138">
        <v>101</v>
      </c>
      <c r="D138" t="s">
        <v>202</v>
      </c>
      <c r="E138" t="s">
        <v>158</v>
      </c>
      <c r="F138" t="s">
        <v>69</v>
      </c>
      <c r="G138" t="s">
        <v>411</v>
      </c>
      <c r="H138" t="s">
        <v>89</v>
      </c>
      <c r="I138" t="s">
        <v>66</v>
      </c>
      <c r="J138" t="s">
        <v>702</v>
      </c>
      <c r="K138">
        <v>6</v>
      </c>
      <c r="L138">
        <v>7</v>
      </c>
      <c r="M138">
        <v>6</v>
      </c>
      <c r="N138">
        <v>2</v>
      </c>
      <c r="O138">
        <v>2</v>
      </c>
      <c r="P138">
        <v>2</v>
      </c>
      <c r="Q138">
        <v>7</v>
      </c>
      <c r="R138">
        <v>1</v>
      </c>
      <c r="S138">
        <v>0</v>
      </c>
      <c r="T138">
        <v>3.43</v>
      </c>
      <c r="U138">
        <v>4.82</v>
      </c>
      <c r="V138">
        <v>28</v>
      </c>
      <c r="W138">
        <v>103</v>
      </c>
      <c r="X138">
        <v>69</v>
      </c>
      <c r="Y138">
        <v>21</v>
      </c>
      <c r="Z138">
        <v>11</v>
      </c>
      <c r="AA138">
        <v>8</v>
      </c>
      <c r="AB138">
        <v>11</v>
      </c>
      <c r="AC138">
        <v>7</v>
      </c>
      <c r="AD138">
        <v>0</v>
      </c>
      <c r="AE138">
        <v>0</v>
      </c>
      <c r="AF138">
        <v>62</v>
      </c>
      <c r="AG138">
        <v>0</v>
      </c>
      <c r="AH138">
        <v>0</v>
      </c>
      <c r="AI138">
        <v>0</v>
      </c>
      <c r="AJ138">
        <v>26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0.84</v>
      </c>
      <c r="AR138">
        <v>0.11799999999999999</v>
      </c>
      <c r="AS138">
        <v>1.01</v>
      </c>
      <c r="AT138" s="2">
        <v>8.9999999999999998E-4</v>
      </c>
      <c r="AU138">
        <v>1.88</v>
      </c>
    </row>
    <row r="139" spans="1:47" x14ac:dyDescent="0.2">
      <c r="A139" t="s">
        <v>772</v>
      </c>
      <c r="B139" t="s">
        <v>779</v>
      </c>
      <c r="C139">
        <v>107</v>
      </c>
      <c r="D139" t="s">
        <v>483</v>
      </c>
      <c r="E139" t="s">
        <v>157</v>
      </c>
      <c r="F139" t="s">
        <v>227</v>
      </c>
      <c r="G139" t="s">
        <v>410</v>
      </c>
      <c r="H139" t="s">
        <v>811</v>
      </c>
      <c r="I139" t="s">
        <v>52</v>
      </c>
      <c r="J139" t="s">
        <v>703</v>
      </c>
      <c r="K139">
        <v>5</v>
      </c>
      <c r="L139">
        <v>4.2</v>
      </c>
      <c r="M139">
        <v>9</v>
      </c>
      <c r="N139">
        <v>7</v>
      </c>
      <c r="O139">
        <v>7</v>
      </c>
      <c r="P139">
        <v>2</v>
      </c>
      <c r="Q139">
        <v>2</v>
      </c>
      <c r="R139">
        <v>1</v>
      </c>
      <c r="S139">
        <v>0</v>
      </c>
      <c r="T139">
        <v>3.81</v>
      </c>
      <c r="U139">
        <v>4.88</v>
      </c>
      <c r="V139">
        <v>25</v>
      </c>
      <c r="W139">
        <v>93</v>
      </c>
      <c r="X139">
        <v>53</v>
      </c>
      <c r="Y139">
        <v>16</v>
      </c>
      <c r="Z139">
        <v>6</v>
      </c>
      <c r="AA139">
        <v>13</v>
      </c>
      <c r="AB139">
        <v>8</v>
      </c>
      <c r="AC139">
        <v>5</v>
      </c>
      <c r="AD139">
        <v>1</v>
      </c>
      <c r="AE139">
        <v>0</v>
      </c>
      <c r="AF139">
        <v>18</v>
      </c>
      <c r="AG139">
        <v>0</v>
      </c>
      <c r="AH139">
        <v>0</v>
      </c>
      <c r="AI139">
        <v>0</v>
      </c>
      <c r="AJ139">
        <v>23</v>
      </c>
      <c r="AK139">
        <v>4</v>
      </c>
      <c r="AL139">
        <v>0</v>
      </c>
      <c r="AM139">
        <v>1</v>
      </c>
      <c r="AN139">
        <v>0</v>
      </c>
      <c r="AO139">
        <v>0</v>
      </c>
      <c r="AP139">
        <v>0</v>
      </c>
      <c r="AQ139">
        <v>0.65</v>
      </c>
      <c r="AR139">
        <v>-0.32700000000000001</v>
      </c>
      <c r="AS139">
        <v>0.92</v>
      </c>
      <c r="AT139" s="2">
        <v>-2.8E-3</v>
      </c>
      <c r="AU139">
        <v>-4.72</v>
      </c>
    </row>
    <row r="140" spans="1:47" x14ac:dyDescent="0.2">
      <c r="A140" t="s">
        <v>772</v>
      </c>
      <c r="B140" t="s">
        <v>779</v>
      </c>
      <c r="C140">
        <v>111</v>
      </c>
      <c r="D140" t="s">
        <v>324</v>
      </c>
      <c r="E140" t="s">
        <v>157</v>
      </c>
      <c r="F140" t="s">
        <v>566</v>
      </c>
      <c r="G140" t="s">
        <v>570</v>
      </c>
      <c r="H140" t="s">
        <v>423</v>
      </c>
      <c r="I140" t="s">
        <v>52</v>
      </c>
      <c r="J140" t="s">
        <v>545</v>
      </c>
      <c r="K140">
        <v>4</v>
      </c>
      <c r="L140">
        <v>4</v>
      </c>
      <c r="M140">
        <v>8</v>
      </c>
      <c r="N140">
        <v>7</v>
      </c>
      <c r="O140">
        <v>7</v>
      </c>
      <c r="P140">
        <v>1</v>
      </c>
      <c r="Q140">
        <v>4</v>
      </c>
      <c r="R140">
        <v>1</v>
      </c>
      <c r="S140">
        <v>0</v>
      </c>
      <c r="T140">
        <v>4.18</v>
      </c>
      <c r="U140">
        <v>4.8899999999999997</v>
      </c>
      <c r="V140">
        <v>21</v>
      </c>
      <c r="W140">
        <v>77</v>
      </c>
      <c r="X140">
        <v>52</v>
      </c>
      <c r="Y140">
        <v>13</v>
      </c>
      <c r="Z140">
        <v>9</v>
      </c>
      <c r="AA140">
        <v>6</v>
      </c>
      <c r="AB140">
        <v>10</v>
      </c>
      <c r="AC140">
        <v>5</v>
      </c>
      <c r="AD140">
        <v>1</v>
      </c>
      <c r="AE140">
        <v>0</v>
      </c>
      <c r="AF140">
        <v>21</v>
      </c>
      <c r="AG140">
        <v>0</v>
      </c>
      <c r="AH140">
        <v>0</v>
      </c>
      <c r="AI140">
        <v>0</v>
      </c>
      <c r="AJ140">
        <v>20</v>
      </c>
      <c r="AK140">
        <v>4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1.1599999999999999</v>
      </c>
      <c r="AR140">
        <v>-0.45300000000000001</v>
      </c>
      <c r="AS140">
        <v>1.53</v>
      </c>
      <c r="AT140" s="2">
        <v>-3.5999999999999999E-3</v>
      </c>
      <c r="AU140">
        <v>-4.45</v>
      </c>
    </row>
    <row r="141" spans="1:47" x14ac:dyDescent="0.2">
      <c r="A141" t="s">
        <v>772</v>
      </c>
      <c r="B141" t="s">
        <v>779</v>
      </c>
      <c r="C141">
        <v>116</v>
      </c>
      <c r="D141" t="s">
        <v>484</v>
      </c>
      <c r="E141" t="s">
        <v>158</v>
      </c>
      <c r="F141" t="s">
        <v>102</v>
      </c>
      <c r="G141" t="s">
        <v>410</v>
      </c>
      <c r="H141" t="s">
        <v>136</v>
      </c>
      <c r="I141" t="s">
        <v>85</v>
      </c>
      <c r="J141" t="s">
        <v>775</v>
      </c>
      <c r="K141">
        <v>4</v>
      </c>
      <c r="L141">
        <v>7.2</v>
      </c>
      <c r="M141">
        <v>7</v>
      </c>
      <c r="N141">
        <v>3</v>
      </c>
      <c r="O141">
        <v>3</v>
      </c>
      <c r="P141">
        <v>0</v>
      </c>
      <c r="Q141">
        <v>3</v>
      </c>
      <c r="R141">
        <v>2</v>
      </c>
      <c r="S141">
        <v>0</v>
      </c>
      <c r="T141">
        <v>4.1399999999999997</v>
      </c>
      <c r="U141">
        <v>4.93</v>
      </c>
      <c r="V141">
        <v>29</v>
      </c>
      <c r="W141">
        <v>104</v>
      </c>
      <c r="X141">
        <v>74</v>
      </c>
      <c r="Y141">
        <v>20</v>
      </c>
      <c r="Z141">
        <v>5</v>
      </c>
      <c r="AA141">
        <v>12</v>
      </c>
      <c r="AB141">
        <v>14</v>
      </c>
      <c r="AC141">
        <v>8</v>
      </c>
      <c r="AD141">
        <v>1</v>
      </c>
      <c r="AE141">
        <v>0</v>
      </c>
      <c r="AF141">
        <v>56</v>
      </c>
      <c r="AG141">
        <v>0</v>
      </c>
      <c r="AH141">
        <v>0</v>
      </c>
      <c r="AI141">
        <v>0</v>
      </c>
      <c r="AJ141">
        <v>29</v>
      </c>
      <c r="AK141">
        <v>0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0.98</v>
      </c>
      <c r="AR141">
        <v>-1.9E-2</v>
      </c>
      <c r="AS141">
        <v>1.1399999999999999</v>
      </c>
      <c r="AT141" s="2">
        <v>-1E-4</v>
      </c>
      <c r="AU141">
        <v>1.31</v>
      </c>
    </row>
    <row r="142" spans="1:47" x14ac:dyDescent="0.2">
      <c r="A142" t="s">
        <v>772</v>
      </c>
      <c r="B142" t="s">
        <v>779</v>
      </c>
      <c r="C142">
        <v>121</v>
      </c>
      <c r="D142" t="s">
        <v>131</v>
      </c>
      <c r="E142" t="s">
        <v>158</v>
      </c>
      <c r="F142" t="s">
        <v>72</v>
      </c>
      <c r="G142" t="s">
        <v>410</v>
      </c>
      <c r="H142" t="s">
        <v>150</v>
      </c>
      <c r="I142" t="s">
        <v>52</v>
      </c>
      <c r="J142" t="s">
        <v>789</v>
      </c>
      <c r="K142">
        <v>4</v>
      </c>
      <c r="L142">
        <v>4.0999999999999996</v>
      </c>
      <c r="M142">
        <v>9</v>
      </c>
      <c r="N142">
        <v>6</v>
      </c>
      <c r="O142">
        <v>6</v>
      </c>
      <c r="P142">
        <v>1</v>
      </c>
      <c r="Q142">
        <v>5</v>
      </c>
      <c r="R142">
        <v>3</v>
      </c>
      <c r="S142">
        <v>0</v>
      </c>
      <c r="T142">
        <v>4.3899999999999997</v>
      </c>
      <c r="U142">
        <v>5.1100000000000003</v>
      </c>
      <c r="V142">
        <v>23</v>
      </c>
      <c r="W142">
        <v>85</v>
      </c>
      <c r="X142">
        <v>55</v>
      </c>
      <c r="Y142">
        <v>17</v>
      </c>
      <c r="Z142">
        <v>6</v>
      </c>
      <c r="AA142">
        <v>9</v>
      </c>
      <c r="AB142">
        <v>8</v>
      </c>
      <c r="AC142">
        <v>5</v>
      </c>
      <c r="AD142">
        <v>1</v>
      </c>
      <c r="AE142">
        <v>0</v>
      </c>
      <c r="AF142">
        <v>25</v>
      </c>
      <c r="AG142">
        <v>0</v>
      </c>
      <c r="AH142">
        <v>0</v>
      </c>
      <c r="AI142">
        <v>0</v>
      </c>
      <c r="AJ142">
        <v>22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0.83</v>
      </c>
      <c r="AR142">
        <v>-0.39200000000000002</v>
      </c>
      <c r="AS142">
        <v>0.72</v>
      </c>
      <c r="AT142" s="2">
        <v>-2E-3</v>
      </c>
      <c r="AU142">
        <v>-3.8</v>
      </c>
    </row>
    <row r="143" spans="1:47" x14ac:dyDescent="0.2">
      <c r="A143" t="s">
        <v>772</v>
      </c>
      <c r="B143" t="s">
        <v>779</v>
      </c>
      <c r="C143">
        <v>126</v>
      </c>
      <c r="D143" t="s">
        <v>380</v>
      </c>
      <c r="E143" t="s">
        <v>157</v>
      </c>
      <c r="F143" t="s">
        <v>93</v>
      </c>
      <c r="G143" t="s">
        <v>411</v>
      </c>
      <c r="H143" t="s">
        <v>812</v>
      </c>
      <c r="I143" t="s">
        <v>52</v>
      </c>
      <c r="J143" t="s">
        <v>694</v>
      </c>
      <c r="K143">
        <v>4</v>
      </c>
      <c r="L143">
        <v>4.0999999999999996</v>
      </c>
      <c r="M143">
        <v>6</v>
      </c>
      <c r="N143">
        <v>8</v>
      </c>
      <c r="O143">
        <v>7</v>
      </c>
      <c r="P143">
        <v>2</v>
      </c>
      <c r="Q143">
        <v>5</v>
      </c>
      <c r="R143">
        <v>2</v>
      </c>
      <c r="S143">
        <v>0</v>
      </c>
      <c r="T143">
        <v>4.7</v>
      </c>
      <c r="U143">
        <v>5.2</v>
      </c>
      <c r="V143">
        <v>22</v>
      </c>
      <c r="W143">
        <v>81</v>
      </c>
      <c r="X143">
        <v>53</v>
      </c>
      <c r="Y143">
        <v>13</v>
      </c>
      <c r="Z143">
        <v>8</v>
      </c>
      <c r="AA143">
        <v>8</v>
      </c>
      <c r="AB143">
        <v>7</v>
      </c>
      <c r="AC143">
        <v>4</v>
      </c>
      <c r="AD143">
        <v>2</v>
      </c>
      <c r="AE143">
        <v>0</v>
      </c>
      <c r="AF143">
        <v>24</v>
      </c>
      <c r="AG143">
        <v>1</v>
      </c>
      <c r="AH143">
        <v>0</v>
      </c>
      <c r="AI143">
        <v>0</v>
      </c>
      <c r="AJ143">
        <v>20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0.57999999999999996</v>
      </c>
      <c r="AR143">
        <v>-0.24399999999999999</v>
      </c>
      <c r="AS143">
        <v>0.68</v>
      </c>
      <c r="AT143" s="2">
        <v>-1.6999999999999999E-3</v>
      </c>
      <c r="AU143">
        <v>-5.57</v>
      </c>
    </row>
    <row r="144" spans="1:47" x14ac:dyDescent="0.2">
      <c r="A144" t="s">
        <v>772</v>
      </c>
      <c r="B144" t="s">
        <v>779</v>
      </c>
      <c r="C144">
        <v>131</v>
      </c>
      <c r="D144" t="s">
        <v>268</v>
      </c>
      <c r="E144" t="s">
        <v>158</v>
      </c>
      <c r="F144" t="s">
        <v>77</v>
      </c>
      <c r="G144" t="s">
        <v>409</v>
      </c>
      <c r="H144" t="s">
        <v>407</v>
      </c>
      <c r="I144" t="s">
        <v>429</v>
      </c>
      <c r="K144">
        <v>4</v>
      </c>
      <c r="L144">
        <v>1.2</v>
      </c>
      <c r="M144">
        <v>7</v>
      </c>
      <c r="N144">
        <v>4</v>
      </c>
      <c r="O144">
        <v>4</v>
      </c>
      <c r="P144">
        <v>0</v>
      </c>
      <c r="Q144">
        <v>2</v>
      </c>
      <c r="R144">
        <v>1</v>
      </c>
      <c r="S144">
        <v>0</v>
      </c>
      <c r="T144">
        <v>4.8899999999999997</v>
      </c>
      <c r="U144">
        <v>5.24</v>
      </c>
      <c r="V144">
        <v>12</v>
      </c>
      <c r="W144">
        <v>41</v>
      </c>
      <c r="X144">
        <v>28</v>
      </c>
      <c r="Y144">
        <v>5</v>
      </c>
      <c r="Z144">
        <v>3</v>
      </c>
      <c r="AA144">
        <v>6</v>
      </c>
      <c r="AB144">
        <v>4</v>
      </c>
      <c r="AC144">
        <v>2</v>
      </c>
      <c r="AD144">
        <v>0</v>
      </c>
      <c r="AE144">
        <v>0</v>
      </c>
      <c r="AF144">
        <v>27</v>
      </c>
      <c r="AG144">
        <v>0</v>
      </c>
      <c r="AH144">
        <v>0</v>
      </c>
      <c r="AI144">
        <v>0</v>
      </c>
      <c r="AJ144">
        <v>12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1.1200000000000001</v>
      </c>
      <c r="AR144">
        <v>-0.30199999999999999</v>
      </c>
      <c r="AS144">
        <v>1.63</v>
      </c>
      <c r="AT144" s="2">
        <v>-2.7000000000000001E-3</v>
      </c>
      <c r="AU144">
        <v>-3.36</v>
      </c>
    </row>
    <row r="145" spans="1:47" x14ac:dyDescent="0.2">
      <c r="A145" t="s">
        <v>772</v>
      </c>
      <c r="B145" t="s">
        <v>779</v>
      </c>
      <c r="C145">
        <v>145</v>
      </c>
      <c r="D145" t="s">
        <v>273</v>
      </c>
      <c r="E145" t="s">
        <v>157</v>
      </c>
      <c r="F145" t="s">
        <v>59</v>
      </c>
      <c r="G145" t="s">
        <v>409</v>
      </c>
      <c r="H145" t="s">
        <v>310</v>
      </c>
      <c r="I145" t="s">
        <v>52</v>
      </c>
      <c r="J145" t="s">
        <v>148</v>
      </c>
      <c r="K145">
        <v>8</v>
      </c>
      <c r="L145">
        <v>5</v>
      </c>
      <c r="M145">
        <v>4</v>
      </c>
      <c r="N145">
        <v>1</v>
      </c>
      <c r="O145">
        <v>1</v>
      </c>
      <c r="P145">
        <v>0</v>
      </c>
      <c r="Q145">
        <v>2</v>
      </c>
      <c r="R145">
        <v>0</v>
      </c>
      <c r="S145">
        <v>0</v>
      </c>
      <c r="T145">
        <v>4.75</v>
      </c>
      <c r="U145">
        <v>5.12</v>
      </c>
      <c r="V145">
        <v>19</v>
      </c>
      <c r="W145">
        <v>72</v>
      </c>
      <c r="X145">
        <v>50</v>
      </c>
      <c r="Y145">
        <v>10</v>
      </c>
      <c r="Z145">
        <v>8</v>
      </c>
      <c r="AA145">
        <v>8</v>
      </c>
      <c r="AB145">
        <v>9</v>
      </c>
      <c r="AC145">
        <v>4</v>
      </c>
      <c r="AD145">
        <v>1</v>
      </c>
      <c r="AE145">
        <v>0</v>
      </c>
      <c r="AF145">
        <v>57</v>
      </c>
      <c r="AG145">
        <v>0</v>
      </c>
      <c r="AH145">
        <v>0</v>
      </c>
      <c r="AI145">
        <v>0</v>
      </c>
      <c r="AJ145">
        <v>19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0.88</v>
      </c>
      <c r="AR145">
        <v>0.151</v>
      </c>
      <c r="AS145">
        <v>0.54</v>
      </c>
      <c r="AT145" s="2">
        <v>5.9999999999999995E-4</v>
      </c>
      <c r="AU145">
        <v>1.44</v>
      </c>
    </row>
    <row r="146" spans="1:47" x14ac:dyDescent="0.2">
      <c r="A146" t="s">
        <v>772</v>
      </c>
      <c r="B146" t="s">
        <v>779</v>
      </c>
      <c r="C146">
        <v>150</v>
      </c>
      <c r="D146" t="s">
        <v>332</v>
      </c>
      <c r="E146" t="s">
        <v>158</v>
      </c>
      <c r="F146" t="s">
        <v>50</v>
      </c>
      <c r="G146" t="s">
        <v>409</v>
      </c>
      <c r="H146" t="s">
        <v>189</v>
      </c>
      <c r="I146" t="s">
        <v>66</v>
      </c>
      <c r="K146">
        <v>5</v>
      </c>
      <c r="L146">
        <v>6.2</v>
      </c>
      <c r="M146">
        <v>5</v>
      </c>
      <c r="N146">
        <v>1</v>
      </c>
      <c r="O146">
        <v>1</v>
      </c>
      <c r="P146">
        <v>0</v>
      </c>
      <c r="Q146">
        <v>3</v>
      </c>
      <c r="R146">
        <v>0</v>
      </c>
      <c r="S146">
        <v>0</v>
      </c>
      <c r="T146">
        <v>4.6100000000000003</v>
      </c>
      <c r="U146">
        <v>5</v>
      </c>
      <c r="V146">
        <v>24</v>
      </c>
      <c r="W146">
        <v>84</v>
      </c>
      <c r="X146">
        <v>52</v>
      </c>
      <c r="Y146">
        <v>15</v>
      </c>
      <c r="Z146">
        <v>6</v>
      </c>
      <c r="AA146">
        <v>13</v>
      </c>
      <c r="AB146">
        <v>8</v>
      </c>
      <c r="AC146">
        <v>4</v>
      </c>
      <c r="AD146">
        <v>2</v>
      </c>
      <c r="AE146">
        <v>0</v>
      </c>
      <c r="AF146">
        <v>63</v>
      </c>
      <c r="AG146">
        <v>0</v>
      </c>
      <c r="AH146">
        <v>0</v>
      </c>
      <c r="AI146">
        <v>0</v>
      </c>
      <c r="AJ146">
        <v>23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1.1000000000000001</v>
      </c>
      <c r="AR146">
        <v>0.26200000000000001</v>
      </c>
      <c r="AS146">
        <v>0.34</v>
      </c>
      <c r="AT146" s="2">
        <v>5.0000000000000001E-4</v>
      </c>
      <c r="AU146">
        <v>2.4900000000000002</v>
      </c>
    </row>
    <row r="147" spans="1:47" x14ac:dyDescent="0.2">
      <c r="A147" t="s">
        <v>772</v>
      </c>
      <c r="B147" t="s">
        <v>779</v>
      </c>
      <c r="C147">
        <v>155</v>
      </c>
      <c r="D147" t="s">
        <v>334</v>
      </c>
      <c r="E147" t="s">
        <v>158</v>
      </c>
      <c r="F147" t="s">
        <v>59</v>
      </c>
      <c r="G147" s="6" t="s">
        <v>409</v>
      </c>
      <c r="H147" t="s">
        <v>65</v>
      </c>
      <c r="I147" t="s">
        <v>66</v>
      </c>
      <c r="J147" t="s">
        <v>813</v>
      </c>
      <c r="K147">
        <v>4</v>
      </c>
      <c r="L147">
        <v>6.2</v>
      </c>
      <c r="M147">
        <v>5</v>
      </c>
      <c r="N147">
        <v>2</v>
      </c>
      <c r="O147">
        <v>1</v>
      </c>
      <c r="P147">
        <v>0</v>
      </c>
      <c r="Q147">
        <v>1</v>
      </c>
      <c r="R147">
        <v>0</v>
      </c>
      <c r="S147">
        <v>0</v>
      </c>
      <c r="T147">
        <v>4.4800000000000004</v>
      </c>
      <c r="U147">
        <v>4.91</v>
      </c>
      <c r="V147">
        <v>26</v>
      </c>
      <c r="W147">
        <v>94</v>
      </c>
      <c r="X147">
        <v>70</v>
      </c>
      <c r="Y147">
        <v>17</v>
      </c>
      <c r="Z147">
        <v>6</v>
      </c>
      <c r="AA147">
        <v>9</v>
      </c>
      <c r="AB147">
        <v>16</v>
      </c>
      <c r="AC147">
        <v>7</v>
      </c>
      <c r="AD147">
        <v>0</v>
      </c>
      <c r="AE147">
        <v>0</v>
      </c>
      <c r="AF147">
        <v>59</v>
      </c>
      <c r="AG147">
        <v>1</v>
      </c>
      <c r="AH147">
        <v>0</v>
      </c>
      <c r="AI147">
        <v>0</v>
      </c>
      <c r="AJ147">
        <v>25</v>
      </c>
      <c r="AK147">
        <v>0</v>
      </c>
      <c r="AL147">
        <v>0</v>
      </c>
      <c r="AM147">
        <v>0</v>
      </c>
      <c r="AN147">
        <v>0</v>
      </c>
      <c r="AO147">
        <v>1</v>
      </c>
      <c r="AP147">
        <v>1</v>
      </c>
      <c r="AQ147">
        <v>1.1200000000000001</v>
      </c>
      <c r="AR147">
        <v>8.1000000000000003E-2</v>
      </c>
      <c r="AS147">
        <v>0.32</v>
      </c>
      <c r="AT147" s="2">
        <v>1E-4</v>
      </c>
      <c r="AU147">
        <v>1.24</v>
      </c>
    </row>
    <row r="148" spans="1:47" x14ac:dyDescent="0.2">
      <c r="A148" t="s">
        <v>772</v>
      </c>
      <c r="B148" t="s">
        <v>779</v>
      </c>
      <c r="C148">
        <v>161</v>
      </c>
      <c r="D148" t="s">
        <v>151</v>
      </c>
      <c r="E148" t="s">
        <v>157</v>
      </c>
      <c r="F148" t="s">
        <v>50</v>
      </c>
      <c r="G148" s="6" t="s">
        <v>409</v>
      </c>
      <c r="H148" t="s">
        <v>78</v>
      </c>
      <c r="I148" t="s">
        <v>85</v>
      </c>
      <c r="J148" t="s">
        <v>814</v>
      </c>
      <c r="K148">
        <v>6</v>
      </c>
      <c r="L148">
        <v>7.1</v>
      </c>
      <c r="M148">
        <v>6</v>
      </c>
      <c r="N148">
        <v>2</v>
      </c>
      <c r="O148">
        <v>2</v>
      </c>
      <c r="P148">
        <v>0</v>
      </c>
      <c r="Q148">
        <v>3</v>
      </c>
      <c r="R148">
        <v>1</v>
      </c>
      <c r="S148">
        <v>0</v>
      </c>
      <c r="T148">
        <v>4.4000000000000004</v>
      </c>
      <c r="U148">
        <v>4.88</v>
      </c>
      <c r="V148">
        <v>27</v>
      </c>
      <c r="W148">
        <v>88</v>
      </c>
      <c r="X148">
        <v>64</v>
      </c>
      <c r="Y148">
        <v>17</v>
      </c>
      <c r="Z148">
        <v>4</v>
      </c>
      <c r="AA148">
        <v>12</v>
      </c>
      <c r="AB148">
        <v>12</v>
      </c>
      <c r="AC148">
        <v>7</v>
      </c>
      <c r="AD148">
        <v>0</v>
      </c>
      <c r="AE148">
        <v>0</v>
      </c>
      <c r="AF148">
        <v>61</v>
      </c>
      <c r="AG148">
        <v>0</v>
      </c>
      <c r="AH148">
        <v>0</v>
      </c>
      <c r="AI148">
        <v>0</v>
      </c>
      <c r="AJ148">
        <v>27</v>
      </c>
      <c r="AK148">
        <v>2</v>
      </c>
      <c r="AL148">
        <v>0</v>
      </c>
      <c r="AM148">
        <v>0</v>
      </c>
      <c r="AN148">
        <v>1</v>
      </c>
      <c r="AO148">
        <v>0</v>
      </c>
      <c r="AP148">
        <v>0</v>
      </c>
      <c r="AQ148">
        <v>1.2</v>
      </c>
      <c r="AR148">
        <v>0.26300000000000001</v>
      </c>
      <c r="AS148">
        <v>0.97</v>
      </c>
      <c r="AT148" s="2">
        <v>1.2999999999999999E-3</v>
      </c>
      <c r="AU148">
        <v>1.87</v>
      </c>
    </row>
    <row r="149" spans="1:47" x14ac:dyDescent="0.2">
      <c r="A149" t="s">
        <v>773</v>
      </c>
      <c r="H149" t="s">
        <v>815</v>
      </c>
      <c r="J149" t="s">
        <v>816</v>
      </c>
      <c r="K149">
        <v>4.5999999999999996</v>
      </c>
      <c r="L149">
        <v>174</v>
      </c>
      <c r="M149">
        <v>187</v>
      </c>
      <c r="N149">
        <v>97</v>
      </c>
      <c r="O149">
        <v>85</v>
      </c>
      <c r="P149">
        <v>20</v>
      </c>
      <c r="Q149">
        <v>118</v>
      </c>
      <c r="R149">
        <v>36</v>
      </c>
      <c r="S149">
        <v>3</v>
      </c>
      <c r="T149">
        <v>4.4000000000000004</v>
      </c>
      <c r="U149">
        <v>4.88</v>
      </c>
      <c r="V149">
        <v>725</v>
      </c>
      <c r="W149">
        <v>2612</v>
      </c>
      <c r="X149" s="3">
        <v>0.68</v>
      </c>
      <c r="Y149" s="3">
        <v>0.19</v>
      </c>
      <c r="Z149" s="3">
        <v>7.0000000000000007E-2</v>
      </c>
      <c r="AA149">
        <v>0.81</v>
      </c>
      <c r="AC149" s="3">
        <v>0.28000000000000003</v>
      </c>
      <c r="AD149" s="3">
        <v>0.05</v>
      </c>
      <c r="AE149">
        <v>0</v>
      </c>
      <c r="AF149">
        <v>49</v>
      </c>
      <c r="AG149">
        <v>3</v>
      </c>
      <c r="AH149">
        <v>1</v>
      </c>
      <c r="AI149">
        <v>0</v>
      </c>
      <c r="AJ149">
        <v>694</v>
      </c>
      <c r="AK149">
        <v>37</v>
      </c>
      <c r="AL149">
        <v>3</v>
      </c>
      <c r="AM149">
        <v>2</v>
      </c>
      <c r="AN149">
        <v>6</v>
      </c>
      <c r="AO149">
        <v>4</v>
      </c>
      <c r="AP149">
        <v>8</v>
      </c>
      <c r="AQ149">
        <v>0.91</v>
      </c>
      <c r="AR149">
        <v>-0.251</v>
      </c>
      <c r="AS149">
        <v>1.04</v>
      </c>
      <c r="AT149" s="2">
        <v>-3.8999999999999998E-3</v>
      </c>
      <c r="AU149">
        <v>-4.54</v>
      </c>
    </row>
  </sheetData>
  <hyperlinks>
    <hyperlink ref="E1" r:id="rId1" xr:uid="{24F5328A-7A10-194A-82AE-F1433A8AAEF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0C7D7-E942-4A4F-ADFC-5CD4933B38D6}">
  <dimension ref="A1:AU147"/>
  <sheetViews>
    <sheetView workbookViewId="0">
      <selection activeCell="A2" sqref="A2:AU147"/>
    </sheetView>
  </sheetViews>
  <sheetFormatPr baseColWidth="10" defaultRowHeight="16" x14ac:dyDescent="0.2"/>
  <sheetData>
    <row r="1" spans="1:47" x14ac:dyDescent="0.2">
      <c r="A1" t="s">
        <v>159</v>
      </c>
      <c r="B1" t="s">
        <v>286</v>
      </c>
      <c r="C1" t="s">
        <v>823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820</v>
      </c>
      <c r="B2" t="s">
        <v>822</v>
      </c>
      <c r="C2">
        <v>68</v>
      </c>
      <c r="D2" t="s">
        <v>312</v>
      </c>
      <c r="E2" t="s">
        <v>158</v>
      </c>
      <c r="F2" t="s">
        <v>117</v>
      </c>
      <c r="G2" t="s">
        <v>410</v>
      </c>
      <c r="H2" t="s">
        <v>374</v>
      </c>
      <c r="I2" t="s">
        <v>85</v>
      </c>
      <c r="K2">
        <v>99</v>
      </c>
      <c r="L2">
        <v>7.2</v>
      </c>
      <c r="M2">
        <v>6</v>
      </c>
      <c r="N2">
        <v>0</v>
      </c>
      <c r="O2">
        <v>0</v>
      </c>
      <c r="P2">
        <v>1</v>
      </c>
      <c r="Q2">
        <v>4</v>
      </c>
      <c r="R2">
        <v>0</v>
      </c>
      <c r="S2">
        <v>0</v>
      </c>
      <c r="T2">
        <v>0</v>
      </c>
      <c r="U2">
        <v>2.48</v>
      </c>
      <c r="V2">
        <v>29</v>
      </c>
      <c r="W2">
        <v>94</v>
      </c>
      <c r="X2">
        <v>61</v>
      </c>
      <c r="Y2">
        <v>21</v>
      </c>
      <c r="Z2">
        <v>8</v>
      </c>
      <c r="AA2">
        <v>14</v>
      </c>
      <c r="AB2">
        <v>10</v>
      </c>
      <c r="AC2">
        <v>5</v>
      </c>
      <c r="AD2">
        <v>1</v>
      </c>
      <c r="AE2">
        <v>0</v>
      </c>
      <c r="AF2">
        <v>70</v>
      </c>
      <c r="AG2">
        <v>1</v>
      </c>
      <c r="AH2">
        <v>0</v>
      </c>
      <c r="AI2">
        <v>0</v>
      </c>
      <c r="AJ2">
        <v>28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1.32</v>
      </c>
      <c r="AR2">
        <v>0.47</v>
      </c>
      <c r="AS2">
        <v>0.74</v>
      </c>
      <c r="AT2" s="2">
        <v>1.6000000000000001E-3</v>
      </c>
      <c r="AU2">
        <v>3.8</v>
      </c>
    </row>
    <row r="3" spans="1:47" x14ac:dyDescent="0.2">
      <c r="A3" t="s">
        <v>820</v>
      </c>
      <c r="B3" t="s">
        <v>822</v>
      </c>
      <c r="C3">
        <v>75</v>
      </c>
      <c r="D3" t="s">
        <v>242</v>
      </c>
      <c r="E3" t="s">
        <v>157</v>
      </c>
      <c r="F3" t="s">
        <v>117</v>
      </c>
      <c r="G3" t="s">
        <v>410</v>
      </c>
      <c r="H3" t="s">
        <v>550</v>
      </c>
      <c r="I3" t="s">
        <v>85</v>
      </c>
      <c r="J3" t="s">
        <v>61</v>
      </c>
      <c r="K3">
        <v>7</v>
      </c>
      <c r="L3">
        <v>8</v>
      </c>
      <c r="M3">
        <v>2</v>
      </c>
      <c r="N3">
        <v>1</v>
      </c>
      <c r="O3">
        <v>1</v>
      </c>
      <c r="P3">
        <v>0</v>
      </c>
      <c r="Q3">
        <v>2</v>
      </c>
      <c r="R3">
        <v>1</v>
      </c>
      <c r="S3">
        <v>0</v>
      </c>
      <c r="T3">
        <v>0.56999999999999995</v>
      </c>
      <c r="U3">
        <v>3.39</v>
      </c>
      <c r="V3">
        <v>26</v>
      </c>
      <c r="W3">
        <v>100</v>
      </c>
      <c r="X3">
        <v>68</v>
      </c>
      <c r="Y3">
        <v>18</v>
      </c>
      <c r="Z3">
        <v>5</v>
      </c>
      <c r="AA3">
        <v>9</v>
      </c>
      <c r="AB3">
        <v>15</v>
      </c>
      <c r="AC3">
        <v>5</v>
      </c>
      <c r="AD3">
        <v>4</v>
      </c>
      <c r="AE3">
        <v>0</v>
      </c>
      <c r="AF3">
        <v>76</v>
      </c>
      <c r="AG3">
        <v>0</v>
      </c>
      <c r="AH3">
        <v>0</v>
      </c>
      <c r="AI3">
        <v>0</v>
      </c>
      <c r="AJ3">
        <v>26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0.39100000000000001</v>
      </c>
      <c r="AS3">
        <v>0.34</v>
      </c>
      <c r="AT3" s="2">
        <v>8.0000000000000004E-4</v>
      </c>
      <c r="AU3">
        <v>2.73</v>
      </c>
    </row>
    <row r="4" spans="1:47" x14ac:dyDescent="0.2">
      <c r="A4" t="s">
        <v>820</v>
      </c>
      <c r="B4" t="s">
        <v>822</v>
      </c>
      <c r="C4">
        <v>80</v>
      </c>
      <c r="D4" t="s">
        <v>435</v>
      </c>
      <c r="E4" t="s">
        <v>157</v>
      </c>
      <c r="F4" t="s">
        <v>431</v>
      </c>
      <c r="G4" t="s">
        <v>452</v>
      </c>
      <c r="H4" t="s">
        <v>163</v>
      </c>
      <c r="I4" t="s">
        <v>698</v>
      </c>
      <c r="J4" t="s">
        <v>67</v>
      </c>
      <c r="K4">
        <v>4</v>
      </c>
      <c r="L4">
        <v>8</v>
      </c>
      <c r="M4">
        <v>6</v>
      </c>
      <c r="N4">
        <v>1</v>
      </c>
      <c r="O4">
        <v>1</v>
      </c>
      <c r="P4">
        <v>0</v>
      </c>
      <c r="Q4">
        <v>4</v>
      </c>
      <c r="R4">
        <v>0</v>
      </c>
      <c r="S4">
        <v>0</v>
      </c>
      <c r="T4">
        <v>0.76</v>
      </c>
      <c r="U4">
        <v>2.96</v>
      </c>
      <c r="V4">
        <v>29</v>
      </c>
      <c r="W4">
        <v>92</v>
      </c>
      <c r="X4">
        <v>67</v>
      </c>
      <c r="Y4">
        <v>17</v>
      </c>
      <c r="Z4">
        <v>9</v>
      </c>
      <c r="AA4">
        <v>16</v>
      </c>
      <c r="AB4">
        <v>9</v>
      </c>
      <c r="AC4">
        <v>3</v>
      </c>
      <c r="AD4">
        <v>2</v>
      </c>
      <c r="AE4">
        <v>0</v>
      </c>
      <c r="AF4">
        <v>70</v>
      </c>
      <c r="AG4">
        <v>0</v>
      </c>
      <c r="AH4">
        <v>1</v>
      </c>
      <c r="AI4">
        <v>0</v>
      </c>
      <c r="AJ4">
        <v>28</v>
      </c>
      <c r="AK4">
        <v>2</v>
      </c>
      <c r="AL4">
        <v>0</v>
      </c>
      <c r="AM4">
        <v>0</v>
      </c>
      <c r="AN4">
        <v>0</v>
      </c>
      <c r="AO4">
        <v>0</v>
      </c>
      <c r="AP4">
        <v>0</v>
      </c>
      <c r="AQ4">
        <v>1.01</v>
      </c>
      <c r="AR4">
        <v>0.20399999999999999</v>
      </c>
      <c r="AS4">
        <v>0.73</v>
      </c>
      <c r="AT4" s="2">
        <v>8.9999999999999998E-4</v>
      </c>
      <c r="AU4">
        <v>2.68</v>
      </c>
    </row>
    <row r="5" spans="1:47" x14ac:dyDescent="0.2">
      <c r="A5" t="s">
        <v>820</v>
      </c>
      <c r="B5" t="s">
        <v>822</v>
      </c>
      <c r="C5">
        <v>85</v>
      </c>
      <c r="D5" t="s">
        <v>365</v>
      </c>
      <c r="E5" t="s">
        <v>158</v>
      </c>
      <c r="F5" t="s">
        <v>179</v>
      </c>
      <c r="G5" t="s">
        <v>411</v>
      </c>
      <c r="H5" t="s">
        <v>70</v>
      </c>
      <c r="I5" t="s">
        <v>66</v>
      </c>
      <c r="J5" t="s">
        <v>552</v>
      </c>
      <c r="K5">
        <v>4</v>
      </c>
      <c r="L5">
        <v>6.2</v>
      </c>
      <c r="M5">
        <v>3</v>
      </c>
      <c r="N5">
        <v>1</v>
      </c>
      <c r="O5">
        <v>1</v>
      </c>
      <c r="P5">
        <v>2</v>
      </c>
      <c r="Q5">
        <v>1</v>
      </c>
      <c r="R5">
        <v>1</v>
      </c>
      <c r="S5">
        <v>0</v>
      </c>
      <c r="T5">
        <v>0.89</v>
      </c>
      <c r="U5">
        <v>3.56</v>
      </c>
      <c r="V5">
        <v>23</v>
      </c>
      <c r="W5">
        <v>79</v>
      </c>
      <c r="X5">
        <v>49</v>
      </c>
      <c r="Y5">
        <v>9</v>
      </c>
      <c r="Z5">
        <v>6</v>
      </c>
      <c r="AA5">
        <v>9</v>
      </c>
      <c r="AB5">
        <v>11</v>
      </c>
      <c r="AC5">
        <v>5</v>
      </c>
      <c r="AD5">
        <v>2</v>
      </c>
      <c r="AE5">
        <v>0</v>
      </c>
      <c r="AF5">
        <v>63</v>
      </c>
      <c r="AG5">
        <v>0</v>
      </c>
      <c r="AH5">
        <v>1</v>
      </c>
      <c r="AI5">
        <v>0</v>
      </c>
      <c r="AJ5">
        <v>21</v>
      </c>
      <c r="AK5">
        <v>0</v>
      </c>
      <c r="AL5">
        <v>0</v>
      </c>
      <c r="AM5">
        <v>0</v>
      </c>
      <c r="AN5">
        <v>1</v>
      </c>
      <c r="AO5">
        <v>0</v>
      </c>
      <c r="AP5">
        <v>0</v>
      </c>
      <c r="AQ5">
        <v>1</v>
      </c>
      <c r="AR5">
        <v>0.26</v>
      </c>
      <c r="AS5">
        <v>0.57999999999999996</v>
      </c>
      <c r="AT5" s="2">
        <v>8.9999999999999998E-4</v>
      </c>
      <c r="AU5">
        <v>2.54</v>
      </c>
    </row>
    <row r="6" spans="1:47" x14ac:dyDescent="0.2">
      <c r="A6" t="s">
        <v>820</v>
      </c>
      <c r="B6" t="s">
        <v>822</v>
      </c>
      <c r="C6">
        <v>93</v>
      </c>
      <c r="D6" t="s">
        <v>253</v>
      </c>
      <c r="E6" t="s">
        <v>157</v>
      </c>
      <c r="F6" t="s">
        <v>464</v>
      </c>
      <c r="G6" t="s">
        <v>452</v>
      </c>
      <c r="H6" t="s">
        <v>152</v>
      </c>
      <c r="I6" t="s">
        <v>297</v>
      </c>
      <c r="K6">
        <v>12</v>
      </c>
      <c r="L6">
        <v>2.2000000000000002</v>
      </c>
      <c r="M6">
        <v>10</v>
      </c>
      <c r="N6">
        <v>4</v>
      </c>
      <c r="O6">
        <v>4</v>
      </c>
      <c r="P6">
        <v>0</v>
      </c>
      <c r="Q6">
        <v>1</v>
      </c>
      <c r="R6">
        <v>1</v>
      </c>
      <c r="S6">
        <v>0</v>
      </c>
      <c r="T6">
        <v>1.91</v>
      </c>
      <c r="U6">
        <v>3.86</v>
      </c>
      <c r="V6">
        <v>18</v>
      </c>
      <c r="W6">
        <v>66</v>
      </c>
      <c r="X6">
        <v>48</v>
      </c>
      <c r="Y6">
        <v>7</v>
      </c>
      <c r="Z6">
        <v>8</v>
      </c>
      <c r="AA6">
        <v>4</v>
      </c>
      <c r="AB6">
        <v>13</v>
      </c>
      <c r="AC6">
        <v>11</v>
      </c>
      <c r="AD6">
        <v>0</v>
      </c>
      <c r="AE6">
        <v>0</v>
      </c>
      <c r="AF6">
        <v>23</v>
      </c>
      <c r="AG6">
        <v>0</v>
      </c>
      <c r="AH6">
        <v>0</v>
      </c>
      <c r="AI6">
        <v>0</v>
      </c>
      <c r="AJ6">
        <v>18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0.82</v>
      </c>
      <c r="AR6">
        <v>-0.318</v>
      </c>
      <c r="AS6">
        <v>0.42</v>
      </c>
      <c r="AT6" s="2">
        <v>-1E-3</v>
      </c>
      <c r="AU6">
        <v>-3.02</v>
      </c>
    </row>
    <row r="7" spans="1:47" x14ac:dyDescent="0.2">
      <c r="A7" t="s">
        <v>820</v>
      </c>
      <c r="B7" s="6" t="s">
        <v>822</v>
      </c>
      <c r="C7">
        <v>98</v>
      </c>
      <c r="D7" t="s">
        <v>256</v>
      </c>
      <c r="E7" t="s">
        <v>158</v>
      </c>
      <c r="F7" t="s">
        <v>50</v>
      </c>
      <c r="G7" t="s">
        <v>409</v>
      </c>
      <c r="H7" t="s">
        <v>434</v>
      </c>
      <c r="I7" t="s">
        <v>57</v>
      </c>
      <c r="J7" t="s">
        <v>599</v>
      </c>
      <c r="K7">
        <v>4</v>
      </c>
      <c r="L7">
        <v>5.2</v>
      </c>
      <c r="M7">
        <v>8</v>
      </c>
      <c r="N7">
        <v>7</v>
      </c>
      <c r="O7">
        <v>7</v>
      </c>
      <c r="P7">
        <v>2</v>
      </c>
      <c r="Q7">
        <v>2</v>
      </c>
      <c r="R7">
        <v>2</v>
      </c>
      <c r="S7">
        <v>1</v>
      </c>
      <c r="T7">
        <v>3.26</v>
      </c>
      <c r="U7">
        <v>4.5599999999999996</v>
      </c>
      <c r="V7">
        <v>28</v>
      </c>
      <c r="W7">
        <v>81</v>
      </c>
      <c r="X7">
        <v>54</v>
      </c>
      <c r="Y7">
        <v>9</v>
      </c>
      <c r="Z7">
        <v>8</v>
      </c>
      <c r="AA7">
        <v>12</v>
      </c>
      <c r="AB7">
        <v>11</v>
      </c>
      <c r="AC7">
        <v>6</v>
      </c>
      <c r="AD7">
        <v>1</v>
      </c>
      <c r="AE7">
        <v>0</v>
      </c>
      <c r="AF7">
        <v>25</v>
      </c>
      <c r="AG7">
        <v>0</v>
      </c>
      <c r="AH7">
        <v>0</v>
      </c>
      <c r="AI7">
        <v>0</v>
      </c>
      <c r="AJ7">
        <v>25</v>
      </c>
      <c r="AK7">
        <v>2</v>
      </c>
      <c r="AL7">
        <v>1</v>
      </c>
      <c r="AM7">
        <v>0</v>
      </c>
      <c r="AN7">
        <v>0</v>
      </c>
      <c r="AO7">
        <v>0</v>
      </c>
      <c r="AP7">
        <v>0</v>
      </c>
      <c r="AQ7">
        <v>0.53</v>
      </c>
      <c r="AR7">
        <v>-0.32900000000000001</v>
      </c>
      <c r="AS7">
        <v>0.16</v>
      </c>
      <c r="AT7" s="2">
        <v>-5.9999999999999995E-4</v>
      </c>
      <c r="AU7">
        <v>-4.24</v>
      </c>
    </row>
    <row r="8" spans="1:47" x14ac:dyDescent="0.2">
      <c r="A8" t="s">
        <v>820</v>
      </c>
      <c r="B8" s="6" t="s">
        <v>822</v>
      </c>
      <c r="C8">
        <v>103</v>
      </c>
      <c r="D8" t="s">
        <v>257</v>
      </c>
      <c r="E8" t="s">
        <v>157</v>
      </c>
      <c r="F8" t="s">
        <v>69</v>
      </c>
      <c r="G8" t="s">
        <v>409</v>
      </c>
      <c r="H8" t="s">
        <v>196</v>
      </c>
      <c r="I8" t="s">
        <v>66</v>
      </c>
      <c r="J8" t="s">
        <v>353</v>
      </c>
      <c r="K8">
        <v>4</v>
      </c>
      <c r="L8">
        <v>6.2</v>
      </c>
      <c r="M8">
        <v>6</v>
      </c>
      <c r="N8">
        <v>4</v>
      </c>
      <c r="O8">
        <v>3</v>
      </c>
      <c r="P8">
        <v>2</v>
      </c>
      <c r="Q8">
        <v>4</v>
      </c>
      <c r="R8">
        <v>1</v>
      </c>
      <c r="S8">
        <v>0</v>
      </c>
      <c r="T8">
        <v>3.38</v>
      </c>
      <c r="U8">
        <v>4.59</v>
      </c>
      <c r="V8">
        <v>26</v>
      </c>
      <c r="W8">
        <v>100</v>
      </c>
      <c r="X8">
        <v>64</v>
      </c>
      <c r="Y8">
        <v>17</v>
      </c>
      <c r="Z8">
        <v>5</v>
      </c>
      <c r="AA8">
        <v>10</v>
      </c>
      <c r="AB8">
        <v>10</v>
      </c>
      <c r="AC8">
        <v>7</v>
      </c>
      <c r="AD8">
        <v>1</v>
      </c>
      <c r="AE8">
        <v>0</v>
      </c>
      <c r="AF8">
        <v>50</v>
      </c>
      <c r="AG8">
        <v>0</v>
      </c>
      <c r="AH8">
        <v>0</v>
      </c>
      <c r="AI8">
        <v>0</v>
      </c>
      <c r="AJ8">
        <v>24</v>
      </c>
      <c r="AK8">
        <v>2</v>
      </c>
      <c r="AL8">
        <v>0</v>
      </c>
      <c r="AM8">
        <v>0</v>
      </c>
      <c r="AN8">
        <v>1</v>
      </c>
      <c r="AO8">
        <v>0</v>
      </c>
      <c r="AP8">
        <v>0</v>
      </c>
      <c r="AQ8">
        <v>0.92</v>
      </c>
      <c r="AR8">
        <v>-0.17699999999999999</v>
      </c>
      <c r="AS8">
        <v>0.31</v>
      </c>
      <c r="AT8" s="2">
        <v>-4.0000000000000002E-4</v>
      </c>
      <c r="AU8">
        <v>-0.79</v>
      </c>
    </row>
    <row r="9" spans="1:47" x14ac:dyDescent="0.2">
      <c r="A9" t="s">
        <v>820</v>
      </c>
      <c r="B9" s="6" t="s">
        <v>822</v>
      </c>
      <c r="C9">
        <v>108</v>
      </c>
      <c r="D9" t="s">
        <v>373</v>
      </c>
      <c r="E9" t="s">
        <v>158</v>
      </c>
      <c r="F9" t="s">
        <v>77</v>
      </c>
      <c r="G9" t="s">
        <v>409</v>
      </c>
      <c r="H9" t="s">
        <v>640</v>
      </c>
      <c r="I9" t="s">
        <v>297</v>
      </c>
      <c r="K9">
        <v>5</v>
      </c>
      <c r="L9">
        <v>2.2000000000000002</v>
      </c>
      <c r="M9">
        <v>5</v>
      </c>
      <c r="N9">
        <v>6</v>
      </c>
      <c r="O9">
        <v>6</v>
      </c>
      <c r="P9">
        <v>1</v>
      </c>
      <c r="Q9">
        <v>2</v>
      </c>
      <c r="R9">
        <v>0</v>
      </c>
      <c r="S9">
        <v>0</v>
      </c>
      <c r="T9">
        <v>4.3099999999999996</v>
      </c>
      <c r="U9">
        <v>4.49</v>
      </c>
      <c r="V9">
        <v>14</v>
      </c>
      <c r="W9">
        <v>48</v>
      </c>
      <c r="X9">
        <v>32</v>
      </c>
      <c r="Y9">
        <v>5</v>
      </c>
      <c r="Z9">
        <v>5</v>
      </c>
      <c r="AA9">
        <v>5</v>
      </c>
      <c r="AB9">
        <v>6</v>
      </c>
      <c r="AC9">
        <v>4</v>
      </c>
      <c r="AD9">
        <v>1</v>
      </c>
      <c r="AE9">
        <v>0</v>
      </c>
      <c r="AF9">
        <v>25</v>
      </c>
      <c r="AG9">
        <v>0</v>
      </c>
      <c r="AH9">
        <v>0</v>
      </c>
      <c r="AI9">
        <v>0</v>
      </c>
      <c r="AJ9">
        <v>12</v>
      </c>
      <c r="AK9">
        <v>2</v>
      </c>
      <c r="AL9">
        <v>0</v>
      </c>
      <c r="AM9">
        <v>1</v>
      </c>
      <c r="AN9">
        <v>0</v>
      </c>
      <c r="AO9">
        <v>0</v>
      </c>
      <c r="AP9">
        <v>0</v>
      </c>
      <c r="AQ9">
        <v>1.2</v>
      </c>
      <c r="AR9">
        <v>-0.29499999999999998</v>
      </c>
      <c r="AS9">
        <v>0.21</v>
      </c>
      <c r="AT9" s="2">
        <v>-2.9999999999999997E-4</v>
      </c>
      <c r="AU9">
        <v>-3.67</v>
      </c>
    </row>
    <row r="10" spans="1:47" x14ac:dyDescent="0.2">
      <c r="A10" t="s">
        <v>820</v>
      </c>
      <c r="B10" s="6" t="s">
        <v>822</v>
      </c>
      <c r="C10">
        <v>126</v>
      </c>
      <c r="D10" t="s">
        <v>134</v>
      </c>
      <c r="E10" t="s">
        <v>158</v>
      </c>
      <c r="F10" t="s">
        <v>464</v>
      </c>
      <c r="G10" t="s">
        <v>452</v>
      </c>
      <c r="H10" t="s">
        <v>575</v>
      </c>
      <c r="I10" t="s">
        <v>52</v>
      </c>
      <c r="K10">
        <v>18</v>
      </c>
      <c r="L10">
        <v>4.0999999999999996</v>
      </c>
      <c r="M10">
        <v>2</v>
      </c>
      <c r="N10">
        <v>2</v>
      </c>
      <c r="O10">
        <v>2</v>
      </c>
      <c r="P10">
        <v>2</v>
      </c>
      <c r="Q10">
        <v>4</v>
      </c>
      <c r="R10">
        <v>1</v>
      </c>
      <c r="S10">
        <v>0</v>
      </c>
      <c r="T10">
        <v>4.3</v>
      </c>
      <c r="U10">
        <v>4.59</v>
      </c>
      <c r="V10">
        <v>17</v>
      </c>
      <c r="W10">
        <v>76</v>
      </c>
      <c r="X10">
        <v>47</v>
      </c>
      <c r="Y10">
        <v>9</v>
      </c>
      <c r="Z10">
        <v>9</v>
      </c>
      <c r="AA10">
        <v>3</v>
      </c>
      <c r="AB10">
        <v>8</v>
      </c>
      <c r="AC10">
        <v>2</v>
      </c>
      <c r="AD10">
        <v>3</v>
      </c>
      <c r="AE10">
        <v>0</v>
      </c>
      <c r="AF10">
        <v>53</v>
      </c>
      <c r="AG10">
        <v>0</v>
      </c>
      <c r="AH10">
        <v>0</v>
      </c>
      <c r="AI10">
        <v>0</v>
      </c>
      <c r="AJ10">
        <v>15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0.67</v>
      </c>
      <c r="AR10">
        <v>4.4999999999999998E-2</v>
      </c>
      <c r="AS10">
        <v>0.1</v>
      </c>
      <c r="AT10" s="2">
        <v>0</v>
      </c>
      <c r="AU10">
        <v>0.4</v>
      </c>
    </row>
    <row r="11" spans="1:47" x14ac:dyDescent="0.2">
      <c r="A11" t="s">
        <v>820</v>
      </c>
      <c r="B11" s="6" t="s">
        <v>822</v>
      </c>
      <c r="C11">
        <v>131</v>
      </c>
      <c r="D11" t="s">
        <v>137</v>
      </c>
      <c r="E11" t="s">
        <v>157</v>
      </c>
      <c r="F11" t="s">
        <v>72</v>
      </c>
      <c r="G11" t="s">
        <v>410</v>
      </c>
      <c r="H11" t="s">
        <v>404</v>
      </c>
      <c r="I11" t="s">
        <v>57</v>
      </c>
      <c r="K11">
        <v>5</v>
      </c>
      <c r="L11">
        <v>6</v>
      </c>
      <c r="M11">
        <v>3</v>
      </c>
      <c r="N11">
        <v>2</v>
      </c>
      <c r="O11">
        <v>2</v>
      </c>
      <c r="P11">
        <v>2</v>
      </c>
      <c r="Q11">
        <v>2</v>
      </c>
      <c r="R11">
        <v>0</v>
      </c>
      <c r="S11">
        <v>0</v>
      </c>
      <c r="T11">
        <v>4.17</v>
      </c>
      <c r="U11">
        <v>4.47</v>
      </c>
      <c r="V11">
        <v>23</v>
      </c>
      <c r="W11">
        <v>83</v>
      </c>
      <c r="X11">
        <v>51</v>
      </c>
      <c r="Y11">
        <v>9</v>
      </c>
      <c r="Z11">
        <v>5</v>
      </c>
      <c r="AA11">
        <v>12</v>
      </c>
      <c r="AB11">
        <v>7</v>
      </c>
      <c r="AC11">
        <v>3</v>
      </c>
      <c r="AD11">
        <v>1</v>
      </c>
      <c r="AE11">
        <v>0</v>
      </c>
      <c r="AF11">
        <v>58</v>
      </c>
      <c r="AG11">
        <v>0</v>
      </c>
      <c r="AH11">
        <v>0</v>
      </c>
      <c r="AI11">
        <v>0</v>
      </c>
      <c r="AJ11">
        <v>18</v>
      </c>
      <c r="AK11">
        <v>0</v>
      </c>
      <c r="AL11">
        <v>0</v>
      </c>
      <c r="AM11">
        <v>0</v>
      </c>
      <c r="AN11">
        <v>0</v>
      </c>
      <c r="AO11">
        <v>2</v>
      </c>
      <c r="AP11">
        <v>0</v>
      </c>
      <c r="AQ11">
        <v>0.84</v>
      </c>
      <c r="AR11">
        <v>6.6000000000000003E-2</v>
      </c>
      <c r="AS11">
        <v>0.38</v>
      </c>
      <c r="AT11" s="2">
        <v>2.0000000000000001E-4</v>
      </c>
      <c r="AU11">
        <v>1.01</v>
      </c>
    </row>
    <row r="12" spans="1:47" x14ac:dyDescent="0.2">
      <c r="A12" t="s">
        <v>820</v>
      </c>
      <c r="B12" s="6" t="s">
        <v>822</v>
      </c>
      <c r="C12">
        <v>135</v>
      </c>
      <c r="D12" t="s">
        <v>139</v>
      </c>
      <c r="E12" t="s">
        <v>157</v>
      </c>
      <c r="F12" t="s">
        <v>80</v>
      </c>
      <c r="G12" t="s">
        <v>409</v>
      </c>
      <c r="H12" t="s">
        <v>94</v>
      </c>
      <c r="I12" t="s">
        <v>66</v>
      </c>
      <c r="J12" t="s">
        <v>90</v>
      </c>
      <c r="K12">
        <v>4</v>
      </c>
      <c r="L12">
        <v>7</v>
      </c>
      <c r="M12">
        <v>2</v>
      </c>
      <c r="N12">
        <v>0</v>
      </c>
      <c r="O12">
        <v>0</v>
      </c>
      <c r="P12">
        <v>2</v>
      </c>
      <c r="Q12">
        <v>3</v>
      </c>
      <c r="R12">
        <v>0</v>
      </c>
      <c r="S12">
        <v>0</v>
      </c>
      <c r="T12">
        <v>3.72</v>
      </c>
      <c r="U12">
        <v>4.33</v>
      </c>
      <c r="V12">
        <v>23</v>
      </c>
      <c r="W12">
        <v>92</v>
      </c>
      <c r="X12">
        <v>58</v>
      </c>
      <c r="Y12">
        <v>15</v>
      </c>
      <c r="Z12">
        <v>5</v>
      </c>
      <c r="AA12">
        <v>11</v>
      </c>
      <c r="AB12">
        <v>7</v>
      </c>
      <c r="AC12">
        <v>5</v>
      </c>
      <c r="AD12">
        <v>0</v>
      </c>
      <c r="AE12">
        <v>0</v>
      </c>
      <c r="AF12">
        <v>74</v>
      </c>
      <c r="AG12">
        <v>0</v>
      </c>
      <c r="AH12">
        <v>0</v>
      </c>
      <c r="AI12">
        <v>0</v>
      </c>
      <c r="AJ12">
        <v>21</v>
      </c>
      <c r="AK12">
        <v>1</v>
      </c>
      <c r="AL12">
        <v>0</v>
      </c>
      <c r="AM12">
        <v>0</v>
      </c>
      <c r="AN12">
        <v>2</v>
      </c>
      <c r="AO12">
        <v>0</v>
      </c>
      <c r="AP12">
        <v>0</v>
      </c>
      <c r="AQ12">
        <v>1.07</v>
      </c>
      <c r="AR12">
        <v>0.38100000000000001</v>
      </c>
      <c r="AS12">
        <v>0.2</v>
      </c>
      <c r="AT12" s="2">
        <v>4.0000000000000002E-4</v>
      </c>
      <c r="AU12">
        <v>3.38</v>
      </c>
    </row>
    <row r="13" spans="1:47" x14ac:dyDescent="0.2">
      <c r="A13" t="s">
        <v>820</v>
      </c>
      <c r="B13" s="6" t="s">
        <v>822</v>
      </c>
      <c r="C13">
        <v>140</v>
      </c>
      <c r="D13" t="s">
        <v>817</v>
      </c>
      <c r="E13" t="s">
        <v>158</v>
      </c>
      <c r="F13" t="s">
        <v>80</v>
      </c>
      <c r="G13" t="s">
        <v>409</v>
      </c>
      <c r="H13" t="s">
        <v>128</v>
      </c>
      <c r="I13" t="s">
        <v>57</v>
      </c>
      <c r="J13" t="s">
        <v>238</v>
      </c>
      <c r="K13">
        <v>6</v>
      </c>
      <c r="L13">
        <v>5.2</v>
      </c>
      <c r="M13">
        <v>7</v>
      </c>
      <c r="N13">
        <v>2</v>
      </c>
      <c r="O13">
        <v>2</v>
      </c>
      <c r="P13">
        <v>1</v>
      </c>
      <c r="Q13">
        <v>3</v>
      </c>
      <c r="R13">
        <v>0</v>
      </c>
      <c r="S13">
        <v>0</v>
      </c>
      <c r="T13">
        <v>3.68</v>
      </c>
      <c r="U13">
        <v>4.1900000000000004</v>
      </c>
      <c r="V13">
        <v>24</v>
      </c>
      <c r="W13">
        <v>93</v>
      </c>
      <c r="X13">
        <v>64</v>
      </c>
      <c r="Y13">
        <v>13</v>
      </c>
      <c r="Z13">
        <v>8</v>
      </c>
      <c r="AA13">
        <v>10</v>
      </c>
      <c r="AB13">
        <v>10</v>
      </c>
      <c r="AC13">
        <v>4</v>
      </c>
      <c r="AD13">
        <v>1</v>
      </c>
      <c r="AE13">
        <v>0</v>
      </c>
      <c r="AF13">
        <v>49</v>
      </c>
      <c r="AG13">
        <v>0</v>
      </c>
      <c r="AH13">
        <v>0</v>
      </c>
      <c r="AI13">
        <v>0</v>
      </c>
      <c r="AJ13">
        <v>22</v>
      </c>
      <c r="AK13">
        <v>2</v>
      </c>
      <c r="AL13">
        <v>1</v>
      </c>
      <c r="AM13">
        <v>0</v>
      </c>
      <c r="AN13">
        <v>1</v>
      </c>
      <c r="AO13">
        <v>1</v>
      </c>
      <c r="AP13">
        <v>0</v>
      </c>
      <c r="AQ13">
        <v>1.05</v>
      </c>
      <c r="AR13">
        <v>9.5000000000000001E-2</v>
      </c>
      <c r="AS13">
        <v>0.48</v>
      </c>
      <c r="AT13" s="2">
        <v>2.9999999999999997E-4</v>
      </c>
      <c r="AU13">
        <v>1.02</v>
      </c>
    </row>
    <row r="14" spans="1:47" x14ac:dyDescent="0.2">
      <c r="A14" t="s">
        <v>820</v>
      </c>
      <c r="B14" s="6" t="s">
        <v>822</v>
      </c>
      <c r="C14">
        <v>146</v>
      </c>
      <c r="D14" t="s">
        <v>542</v>
      </c>
      <c r="E14" t="s">
        <v>158</v>
      </c>
      <c r="F14" t="s">
        <v>59</v>
      </c>
      <c r="G14" t="s">
        <v>409</v>
      </c>
      <c r="H14" t="s">
        <v>782</v>
      </c>
      <c r="I14" t="s">
        <v>66</v>
      </c>
      <c r="J14" t="s">
        <v>444</v>
      </c>
      <c r="K14">
        <v>4</v>
      </c>
      <c r="L14">
        <v>6.2</v>
      </c>
      <c r="M14">
        <v>5</v>
      </c>
      <c r="N14">
        <v>1</v>
      </c>
      <c r="O14">
        <v>1</v>
      </c>
      <c r="P14">
        <v>5</v>
      </c>
      <c r="Q14">
        <v>6</v>
      </c>
      <c r="R14">
        <v>1</v>
      </c>
      <c r="S14">
        <v>0</v>
      </c>
      <c r="T14">
        <v>3.48</v>
      </c>
      <c r="U14">
        <v>4.3099999999999996</v>
      </c>
      <c r="V14">
        <v>30</v>
      </c>
      <c r="W14">
        <v>101</v>
      </c>
      <c r="X14">
        <v>66</v>
      </c>
      <c r="Y14">
        <v>19</v>
      </c>
      <c r="Z14">
        <v>11</v>
      </c>
      <c r="AA14">
        <v>9</v>
      </c>
      <c r="AB14">
        <v>10</v>
      </c>
      <c r="AC14">
        <v>4</v>
      </c>
      <c r="AD14">
        <v>2</v>
      </c>
      <c r="AE14">
        <v>0</v>
      </c>
      <c r="AF14">
        <v>61</v>
      </c>
      <c r="AG14">
        <v>0</v>
      </c>
      <c r="AH14">
        <v>0</v>
      </c>
      <c r="AI14">
        <v>0</v>
      </c>
      <c r="AJ14">
        <v>25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1</v>
      </c>
      <c r="AQ14">
        <v>0.89</v>
      </c>
      <c r="AR14">
        <v>0.20499999999999999</v>
      </c>
      <c r="AS14">
        <v>0.3</v>
      </c>
      <c r="AT14" s="2">
        <v>4.0000000000000002E-4</v>
      </c>
      <c r="AU14">
        <v>2.41</v>
      </c>
    </row>
    <row r="15" spans="1:47" x14ac:dyDescent="0.2">
      <c r="A15" t="s">
        <v>820</v>
      </c>
      <c r="B15" s="6" t="s">
        <v>822</v>
      </c>
      <c r="C15">
        <v>151</v>
      </c>
      <c r="D15" t="s">
        <v>277</v>
      </c>
      <c r="E15" t="s">
        <v>157</v>
      </c>
      <c r="F15" t="s">
        <v>77</v>
      </c>
      <c r="G15" t="s">
        <v>409</v>
      </c>
      <c r="H15" t="s">
        <v>89</v>
      </c>
      <c r="I15" t="s">
        <v>66</v>
      </c>
      <c r="J15" t="s">
        <v>447</v>
      </c>
      <c r="K15">
        <v>5</v>
      </c>
      <c r="L15">
        <v>6.2</v>
      </c>
      <c r="M15">
        <v>10</v>
      </c>
      <c r="N15">
        <v>1</v>
      </c>
      <c r="O15">
        <v>1</v>
      </c>
      <c r="P15">
        <v>0</v>
      </c>
      <c r="Q15">
        <v>4</v>
      </c>
      <c r="R15">
        <v>1</v>
      </c>
      <c r="S15">
        <v>0</v>
      </c>
      <c r="T15">
        <v>3.31</v>
      </c>
      <c r="U15">
        <v>4.2699999999999996</v>
      </c>
      <c r="V15">
        <v>28</v>
      </c>
      <c r="W15">
        <v>92</v>
      </c>
      <c r="X15">
        <v>67</v>
      </c>
      <c r="Y15">
        <v>23</v>
      </c>
      <c r="Z15">
        <v>5</v>
      </c>
      <c r="AA15">
        <v>8</v>
      </c>
      <c r="AB15">
        <v>16</v>
      </c>
      <c r="AC15">
        <v>8</v>
      </c>
      <c r="AD15">
        <v>2</v>
      </c>
      <c r="AE15">
        <v>0</v>
      </c>
      <c r="AF15">
        <v>54</v>
      </c>
      <c r="AG15">
        <v>0</v>
      </c>
      <c r="AH15">
        <v>0</v>
      </c>
      <c r="AI15">
        <v>0</v>
      </c>
      <c r="AJ15">
        <v>28</v>
      </c>
      <c r="AK15">
        <v>1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0.46</v>
      </c>
      <c r="AR15">
        <v>0.14299999999999999</v>
      </c>
      <c r="AS15">
        <v>0.06</v>
      </c>
      <c r="AT15" s="2">
        <v>1E-4</v>
      </c>
      <c r="AU15">
        <v>1.92</v>
      </c>
    </row>
    <row r="16" spans="1:47" x14ac:dyDescent="0.2">
      <c r="A16" t="s">
        <v>820</v>
      </c>
      <c r="B16" s="6" t="s">
        <v>822</v>
      </c>
      <c r="C16">
        <v>157</v>
      </c>
      <c r="D16" t="s">
        <v>818</v>
      </c>
      <c r="E16" t="s">
        <v>158</v>
      </c>
      <c r="F16" t="s">
        <v>77</v>
      </c>
      <c r="G16" t="s">
        <v>409</v>
      </c>
      <c r="H16" t="s">
        <v>681</v>
      </c>
      <c r="I16" t="s">
        <v>66</v>
      </c>
      <c r="J16" t="s">
        <v>448</v>
      </c>
      <c r="K16">
        <v>5</v>
      </c>
      <c r="L16">
        <v>7</v>
      </c>
      <c r="M16">
        <v>2</v>
      </c>
      <c r="N16">
        <v>0</v>
      </c>
      <c r="O16">
        <v>0</v>
      </c>
      <c r="P16">
        <v>4</v>
      </c>
      <c r="Q16">
        <v>2</v>
      </c>
      <c r="R16">
        <v>0</v>
      </c>
      <c r="S16">
        <v>0</v>
      </c>
      <c r="T16">
        <v>3.05</v>
      </c>
      <c r="U16">
        <v>4.2699999999999996</v>
      </c>
      <c r="V16">
        <v>27</v>
      </c>
      <c r="W16">
        <v>97</v>
      </c>
      <c r="X16">
        <v>60</v>
      </c>
      <c r="Y16">
        <v>11</v>
      </c>
      <c r="Z16">
        <v>6</v>
      </c>
      <c r="AA16">
        <v>8</v>
      </c>
      <c r="AB16">
        <v>13</v>
      </c>
      <c r="AC16">
        <v>3</v>
      </c>
      <c r="AD16">
        <v>3</v>
      </c>
      <c r="AE16">
        <v>0</v>
      </c>
      <c r="AF16">
        <v>71</v>
      </c>
      <c r="AG16">
        <v>0</v>
      </c>
      <c r="AH16">
        <v>0</v>
      </c>
      <c r="AI16">
        <v>0</v>
      </c>
      <c r="AJ16">
        <v>23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0.41</v>
      </c>
      <c r="AR16">
        <v>0.186</v>
      </c>
      <c r="AS16">
        <v>0</v>
      </c>
      <c r="AT16" s="2">
        <v>0</v>
      </c>
      <c r="AU16">
        <v>3.65</v>
      </c>
    </row>
    <row r="17" spans="1:47" x14ac:dyDescent="0.2">
      <c r="A17" t="s">
        <v>821</v>
      </c>
      <c r="H17" s="5" t="s">
        <v>824</v>
      </c>
      <c r="J17" t="s">
        <v>819</v>
      </c>
      <c r="K17">
        <v>4.8</v>
      </c>
      <c r="L17">
        <v>91.1</v>
      </c>
      <c r="M17">
        <v>77</v>
      </c>
      <c r="N17">
        <v>32</v>
      </c>
      <c r="O17">
        <v>31</v>
      </c>
      <c r="P17">
        <v>24</v>
      </c>
      <c r="Q17">
        <v>44</v>
      </c>
      <c r="R17">
        <v>9</v>
      </c>
      <c r="S17">
        <v>1</v>
      </c>
      <c r="T17">
        <v>3.05</v>
      </c>
      <c r="U17">
        <v>4.2699999999999996</v>
      </c>
      <c r="V17">
        <v>365</v>
      </c>
      <c r="W17">
        <v>1294</v>
      </c>
      <c r="X17" s="3">
        <v>0.66</v>
      </c>
      <c r="Y17" s="3">
        <v>0.16</v>
      </c>
      <c r="Z17" s="3">
        <v>0.08</v>
      </c>
      <c r="AA17">
        <v>0.9</v>
      </c>
      <c r="AC17" s="3">
        <v>0.25</v>
      </c>
      <c r="AD17" s="3">
        <v>0.08</v>
      </c>
      <c r="AE17">
        <v>0</v>
      </c>
      <c r="AF17">
        <v>55</v>
      </c>
      <c r="AG17">
        <v>1</v>
      </c>
      <c r="AH17">
        <v>2</v>
      </c>
      <c r="AI17">
        <v>0</v>
      </c>
      <c r="AJ17">
        <v>334</v>
      </c>
      <c r="AK17">
        <v>14</v>
      </c>
      <c r="AL17">
        <v>2</v>
      </c>
      <c r="AM17">
        <v>1</v>
      </c>
      <c r="AN17">
        <v>8</v>
      </c>
      <c r="AO17">
        <v>3</v>
      </c>
      <c r="AP17">
        <v>1</v>
      </c>
      <c r="AQ17">
        <v>0.87</v>
      </c>
      <c r="AR17">
        <v>1.327</v>
      </c>
      <c r="AS17">
        <v>0.35</v>
      </c>
      <c r="AT17" s="2">
        <v>3.3E-3</v>
      </c>
      <c r="AU17">
        <v>13.79</v>
      </c>
    </row>
    <row r="19" spans="1:47" x14ac:dyDescent="0.2">
      <c r="A19" t="s">
        <v>778</v>
      </c>
      <c r="B19" t="s">
        <v>822</v>
      </c>
      <c r="C19">
        <v>10</v>
      </c>
      <c r="D19" t="s">
        <v>656</v>
      </c>
      <c r="E19" t="s">
        <v>157</v>
      </c>
      <c r="F19" t="s">
        <v>77</v>
      </c>
      <c r="G19" t="s">
        <v>409</v>
      </c>
      <c r="H19" t="s">
        <v>147</v>
      </c>
      <c r="I19" t="s">
        <v>66</v>
      </c>
      <c r="J19" t="s">
        <v>61</v>
      </c>
      <c r="K19">
        <v>99</v>
      </c>
      <c r="L19">
        <v>6</v>
      </c>
      <c r="M19">
        <v>6</v>
      </c>
      <c r="N19">
        <v>2</v>
      </c>
      <c r="O19">
        <v>2</v>
      </c>
      <c r="P19">
        <v>2</v>
      </c>
      <c r="Q19">
        <v>10</v>
      </c>
      <c r="R19">
        <v>1</v>
      </c>
      <c r="S19">
        <v>0</v>
      </c>
      <c r="T19">
        <v>3</v>
      </c>
      <c r="U19">
        <v>2.97</v>
      </c>
      <c r="V19">
        <v>24</v>
      </c>
      <c r="W19">
        <v>105</v>
      </c>
      <c r="X19">
        <v>67</v>
      </c>
      <c r="Y19">
        <v>12</v>
      </c>
      <c r="Z19">
        <v>20</v>
      </c>
      <c r="AA19">
        <v>2</v>
      </c>
      <c r="AB19">
        <v>10</v>
      </c>
      <c r="AC19">
        <v>7</v>
      </c>
      <c r="AD19">
        <v>0</v>
      </c>
      <c r="AE19">
        <v>0</v>
      </c>
      <c r="AF19">
        <v>60</v>
      </c>
      <c r="AG19">
        <v>0</v>
      </c>
      <c r="AH19">
        <v>0</v>
      </c>
      <c r="AI19">
        <v>0</v>
      </c>
      <c r="AJ19">
        <v>22</v>
      </c>
      <c r="AK19">
        <v>3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1.26</v>
      </c>
      <c r="AR19">
        <v>0.16400000000000001</v>
      </c>
      <c r="AS19">
        <v>0.98</v>
      </c>
      <c r="AT19" s="2">
        <v>8.0000000000000004E-4</v>
      </c>
      <c r="AU19">
        <v>0.92</v>
      </c>
    </row>
    <row r="20" spans="1:47" x14ac:dyDescent="0.2">
      <c r="A20" t="s">
        <v>778</v>
      </c>
      <c r="B20" t="s">
        <v>822</v>
      </c>
      <c r="C20">
        <v>15</v>
      </c>
      <c r="D20" t="s">
        <v>295</v>
      </c>
      <c r="E20" t="s">
        <v>157</v>
      </c>
      <c r="F20" t="s">
        <v>80</v>
      </c>
      <c r="G20" t="s">
        <v>409</v>
      </c>
      <c r="H20" t="s">
        <v>366</v>
      </c>
      <c r="I20" t="s">
        <v>66</v>
      </c>
      <c r="J20" t="s">
        <v>523</v>
      </c>
      <c r="K20">
        <v>5</v>
      </c>
      <c r="L20">
        <v>7</v>
      </c>
      <c r="M20">
        <v>6</v>
      </c>
      <c r="N20">
        <v>1</v>
      </c>
      <c r="O20">
        <v>1</v>
      </c>
      <c r="P20">
        <v>3</v>
      </c>
      <c r="Q20">
        <v>11</v>
      </c>
      <c r="R20">
        <v>1</v>
      </c>
      <c r="S20">
        <v>1</v>
      </c>
      <c r="T20">
        <v>2.08</v>
      </c>
      <c r="U20">
        <v>3.29</v>
      </c>
      <c r="V20">
        <v>31</v>
      </c>
      <c r="W20">
        <v>115</v>
      </c>
      <c r="X20">
        <v>74</v>
      </c>
      <c r="Y20">
        <v>16</v>
      </c>
      <c r="Z20">
        <v>21</v>
      </c>
      <c r="AA20">
        <v>6</v>
      </c>
      <c r="AB20">
        <v>10</v>
      </c>
      <c r="AC20">
        <v>5</v>
      </c>
      <c r="AD20">
        <v>0</v>
      </c>
      <c r="AE20">
        <v>0</v>
      </c>
      <c r="AF20">
        <v>69</v>
      </c>
      <c r="AG20">
        <v>1</v>
      </c>
      <c r="AH20">
        <v>0</v>
      </c>
      <c r="AI20">
        <v>0</v>
      </c>
      <c r="AJ20">
        <v>27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0.74</v>
      </c>
      <c r="AR20">
        <v>0.13900000000000001</v>
      </c>
      <c r="AS20">
        <v>0.64</v>
      </c>
      <c r="AT20" s="2">
        <v>6.9999999999999999E-4</v>
      </c>
      <c r="AU20">
        <v>2.38</v>
      </c>
    </row>
    <row r="21" spans="1:47" x14ac:dyDescent="0.2">
      <c r="A21" t="s">
        <v>778</v>
      </c>
      <c r="B21" t="s">
        <v>822</v>
      </c>
      <c r="C21">
        <v>20</v>
      </c>
      <c r="D21" t="s">
        <v>300</v>
      </c>
      <c r="E21" t="s">
        <v>158</v>
      </c>
      <c r="F21" t="s">
        <v>50</v>
      </c>
      <c r="G21" t="s">
        <v>409</v>
      </c>
      <c r="H21" t="s">
        <v>152</v>
      </c>
      <c r="I21" t="s">
        <v>57</v>
      </c>
      <c r="J21" t="s">
        <v>524</v>
      </c>
      <c r="K21">
        <v>4</v>
      </c>
      <c r="L21">
        <v>6</v>
      </c>
      <c r="M21">
        <v>6</v>
      </c>
      <c r="N21">
        <v>4</v>
      </c>
      <c r="O21">
        <v>4</v>
      </c>
      <c r="P21">
        <v>0</v>
      </c>
      <c r="Q21">
        <v>7</v>
      </c>
      <c r="R21">
        <v>1</v>
      </c>
      <c r="S21">
        <v>1</v>
      </c>
      <c r="T21">
        <v>3.32</v>
      </c>
      <c r="U21">
        <v>3.34</v>
      </c>
      <c r="V21">
        <v>25</v>
      </c>
      <c r="W21">
        <v>96</v>
      </c>
      <c r="X21">
        <v>65</v>
      </c>
      <c r="Y21">
        <v>12</v>
      </c>
      <c r="Z21">
        <v>12</v>
      </c>
      <c r="AA21">
        <v>8</v>
      </c>
      <c r="AB21">
        <v>9</v>
      </c>
      <c r="AC21">
        <v>6</v>
      </c>
      <c r="AD21">
        <v>1</v>
      </c>
      <c r="AE21">
        <v>0</v>
      </c>
      <c r="AF21">
        <v>51</v>
      </c>
      <c r="AG21">
        <v>0</v>
      </c>
      <c r="AH21">
        <v>0</v>
      </c>
      <c r="AI21">
        <v>0</v>
      </c>
      <c r="AJ21">
        <v>24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-0.193</v>
      </c>
      <c r="AS21">
        <v>0.59</v>
      </c>
      <c r="AT21" s="2">
        <v>-6.9999999999999999E-4</v>
      </c>
      <c r="AU21">
        <v>-0.87</v>
      </c>
    </row>
    <row r="22" spans="1:47" x14ac:dyDescent="0.2">
      <c r="A22" t="s">
        <v>778</v>
      </c>
      <c r="B22" t="s">
        <v>822</v>
      </c>
      <c r="C22">
        <v>25</v>
      </c>
      <c r="D22" t="s">
        <v>303</v>
      </c>
      <c r="E22" t="s">
        <v>157</v>
      </c>
      <c r="F22" t="s">
        <v>50</v>
      </c>
      <c r="G22" t="s">
        <v>409</v>
      </c>
      <c r="H22" t="s">
        <v>404</v>
      </c>
      <c r="I22" t="s">
        <v>66</v>
      </c>
      <c r="J22" t="s">
        <v>686</v>
      </c>
      <c r="K22">
        <v>5</v>
      </c>
      <c r="L22">
        <v>7</v>
      </c>
      <c r="M22">
        <v>5</v>
      </c>
      <c r="N22">
        <v>4</v>
      </c>
      <c r="O22">
        <v>4</v>
      </c>
      <c r="P22">
        <v>0</v>
      </c>
      <c r="Q22">
        <v>9</v>
      </c>
      <c r="R22">
        <v>1</v>
      </c>
      <c r="S22">
        <v>1</v>
      </c>
      <c r="T22">
        <v>3.81</v>
      </c>
      <c r="U22">
        <v>3.21</v>
      </c>
      <c r="V22">
        <v>27</v>
      </c>
      <c r="W22">
        <v>115</v>
      </c>
      <c r="X22">
        <v>71</v>
      </c>
      <c r="Y22">
        <v>16</v>
      </c>
      <c r="Z22">
        <v>15</v>
      </c>
      <c r="AA22">
        <v>13</v>
      </c>
      <c r="AB22">
        <v>4</v>
      </c>
      <c r="AC22">
        <v>0</v>
      </c>
      <c r="AD22">
        <v>1</v>
      </c>
      <c r="AE22">
        <v>0</v>
      </c>
      <c r="AF22">
        <v>60</v>
      </c>
      <c r="AG22">
        <v>0</v>
      </c>
      <c r="AH22">
        <v>0</v>
      </c>
      <c r="AI22">
        <v>0</v>
      </c>
      <c r="AJ22">
        <v>25</v>
      </c>
      <c r="AK22">
        <v>0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0.78</v>
      </c>
      <c r="AR22">
        <v>-0.13600000000000001</v>
      </c>
      <c r="AS22">
        <v>0.51</v>
      </c>
      <c r="AT22" s="2">
        <v>-5.0000000000000001E-4</v>
      </c>
      <c r="AU22">
        <v>-0.45</v>
      </c>
    </row>
    <row r="23" spans="1:47" x14ac:dyDescent="0.2">
      <c r="A23" t="s">
        <v>778</v>
      </c>
      <c r="B23" t="s">
        <v>822</v>
      </c>
      <c r="C23">
        <v>30</v>
      </c>
      <c r="D23" t="s">
        <v>230</v>
      </c>
      <c r="E23" t="s">
        <v>158</v>
      </c>
      <c r="F23" t="s">
        <v>77</v>
      </c>
      <c r="G23" t="s">
        <v>409</v>
      </c>
      <c r="H23" t="s">
        <v>254</v>
      </c>
      <c r="I23" t="s">
        <v>66</v>
      </c>
      <c r="J23" t="s">
        <v>628</v>
      </c>
      <c r="K23">
        <v>4</v>
      </c>
      <c r="L23">
        <v>7</v>
      </c>
      <c r="M23">
        <v>1</v>
      </c>
      <c r="N23">
        <v>1</v>
      </c>
      <c r="O23">
        <v>1</v>
      </c>
      <c r="P23">
        <v>0</v>
      </c>
      <c r="Q23">
        <v>11</v>
      </c>
      <c r="R23">
        <v>1</v>
      </c>
      <c r="S23">
        <v>0</v>
      </c>
      <c r="T23">
        <v>3.27</v>
      </c>
      <c r="U23">
        <v>2.92</v>
      </c>
      <c r="V23">
        <v>22</v>
      </c>
      <c r="W23">
        <v>102</v>
      </c>
      <c r="X23">
        <v>71</v>
      </c>
      <c r="Y23">
        <v>17</v>
      </c>
      <c r="Z23">
        <v>17</v>
      </c>
      <c r="AA23">
        <v>4</v>
      </c>
      <c r="AB23">
        <v>7</v>
      </c>
      <c r="AC23">
        <v>1</v>
      </c>
      <c r="AD23">
        <v>3</v>
      </c>
      <c r="AE23">
        <v>0</v>
      </c>
      <c r="AF23">
        <v>82</v>
      </c>
      <c r="AG23">
        <v>0</v>
      </c>
      <c r="AH23">
        <v>0</v>
      </c>
      <c r="AI23">
        <v>0</v>
      </c>
      <c r="AJ23">
        <v>22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0.48</v>
      </c>
      <c r="AR23">
        <v>0.155</v>
      </c>
      <c r="AS23">
        <v>0.23</v>
      </c>
      <c r="AT23" s="2">
        <v>4.0000000000000002E-4</v>
      </c>
      <c r="AU23">
        <v>2.65</v>
      </c>
    </row>
    <row r="24" spans="1:47" x14ac:dyDescent="0.2">
      <c r="A24" t="s">
        <v>778</v>
      </c>
      <c r="B24" s="6" t="s">
        <v>822</v>
      </c>
      <c r="C24">
        <v>35</v>
      </c>
      <c r="D24" t="s">
        <v>632</v>
      </c>
      <c r="E24" t="s">
        <v>157</v>
      </c>
      <c r="F24" t="s">
        <v>93</v>
      </c>
      <c r="G24" t="s">
        <v>411</v>
      </c>
      <c r="H24" t="s">
        <v>825</v>
      </c>
      <c r="I24" t="s">
        <v>52</v>
      </c>
      <c r="K24">
        <v>5</v>
      </c>
      <c r="L24">
        <v>4.2</v>
      </c>
      <c r="M24">
        <v>9</v>
      </c>
      <c r="N24">
        <v>7</v>
      </c>
      <c r="O24">
        <v>5</v>
      </c>
      <c r="P24">
        <v>1</v>
      </c>
      <c r="Q24">
        <v>4</v>
      </c>
      <c r="R24">
        <v>2</v>
      </c>
      <c r="S24">
        <v>0</v>
      </c>
      <c r="T24">
        <v>4.0599999999999996</v>
      </c>
      <c r="U24">
        <v>3.51</v>
      </c>
      <c r="V24">
        <v>24</v>
      </c>
      <c r="W24">
        <v>81</v>
      </c>
      <c r="X24">
        <v>56</v>
      </c>
      <c r="Y24">
        <v>19</v>
      </c>
      <c r="Z24">
        <v>4</v>
      </c>
      <c r="AA24">
        <v>8</v>
      </c>
      <c r="AB24">
        <v>11</v>
      </c>
      <c r="AC24">
        <v>4</v>
      </c>
      <c r="AD24">
        <v>1</v>
      </c>
      <c r="AE24">
        <v>0</v>
      </c>
      <c r="AF24">
        <v>25</v>
      </c>
      <c r="AG24">
        <v>0</v>
      </c>
      <c r="AH24">
        <v>0</v>
      </c>
      <c r="AI24">
        <v>0</v>
      </c>
      <c r="AJ24">
        <v>22</v>
      </c>
      <c r="AK24">
        <v>2</v>
      </c>
      <c r="AL24">
        <v>1</v>
      </c>
      <c r="AM24">
        <v>0</v>
      </c>
      <c r="AN24">
        <v>1</v>
      </c>
      <c r="AO24">
        <v>1</v>
      </c>
      <c r="AP24">
        <v>1</v>
      </c>
      <c r="AQ24">
        <v>1.1299999999999999</v>
      </c>
      <c r="AR24">
        <v>-0.41</v>
      </c>
      <c r="AS24">
        <v>0.48</v>
      </c>
      <c r="AT24" s="2">
        <v>-1.1000000000000001E-3</v>
      </c>
      <c r="AU24">
        <v>-3.68</v>
      </c>
    </row>
    <row r="25" spans="1:47" x14ac:dyDescent="0.2">
      <c r="A25" t="s">
        <v>778</v>
      </c>
      <c r="B25" s="6" t="s">
        <v>822</v>
      </c>
      <c r="C25">
        <v>40</v>
      </c>
      <c r="D25" t="s">
        <v>424</v>
      </c>
      <c r="E25" t="s">
        <v>157</v>
      </c>
      <c r="F25" t="s">
        <v>59</v>
      </c>
      <c r="G25" t="s">
        <v>409</v>
      </c>
      <c r="H25" t="s">
        <v>124</v>
      </c>
      <c r="I25" t="s">
        <v>57</v>
      </c>
      <c r="J25" t="s">
        <v>661</v>
      </c>
      <c r="K25">
        <v>4</v>
      </c>
      <c r="L25">
        <v>6</v>
      </c>
      <c r="M25">
        <v>5</v>
      </c>
      <c r="N25">
        <v>0</v>
      </c>
      <c r="O25">
        <v>0</v>
      </c>
      <c r="P25">
        <v>3</v>
      </c>
      <c r="Q25">
        <v>8</v>
      </c>
      <c r="R25">
        <v>0</v>
      </c>
      <c r="S25">
        <v>0</v>
      </c>
      <c r="T25">
        <v>3.5</v>
      </c>
      <c r="U25">
        <v>3.29</v>
      </c>
      <c r="V25">
        <v>25</v>
      </c>
      <c r="W25">
        <v>107</v>
      </c>
      <c r="X25">
        <v>75</v>
      </c>
      <c r="Y25">
        <v>14</v>
      </c>
      <c r="Z25">
        <v>18</v>
      </c>
      <c r="AA25">
        <v>7</v>
      </c>
      <c r="AB25">
        <v>7</v>
      </c>
      <c r="AC25">
        <v>2</v>
      </c>
      <c r="AD25">
        <v>0</v>
      </c>
      <c r="AE25">
        <v>0</v>
      </c>
      <c r="AF25">
        <v>67</v>
      </c>
      <c r="AG25">
        <v>0</v>
      </c>
      <c r="AH25">
        <v>0</v>
      </c>
      <c r="AI25">
        <v>0</v>
      </c>
      <c r="AJ25">
        <v>22</v>
      </c>
      <c r="AK25">
        <v>1</v>
      </c>
      <c r="AL25">
        <v>0</v>
      </c>
      <c r="AM25">
        <v>0</v>
      </c>
      <c r="AN25">
        <v>1</v>
      </c>
      <c r="AO25">
        <v>0</v>
      </c>
      <c r="AP25">
        <v>1</v>
      </c>
      <c r="AQ25">
        <v>0.77</v>
      </c>
      <c r="AR25">
        <v>0.161</v>
      </c>
      <c r="AS25">
        <v>0.38</v>
      </c>
      <c r="AT25" s="2">
        <v>5.0000000000000001E-4</v>
      </c>
      <c r="AU25">
        <v>2.8</v>
      </c>
    </row>
    <row r="26" spans="1:47" x14ac:dyDescent="0.2">
      <c r="A26" t="s">
        <v>778</v>
      </c>
      <c r="B26" s="6" t="s">
        <v>822</v>
      </c>
      <c r="C26">
        <v>45</v>
      </c>
      <c r="D26" t="s">
        <v>400</v>
      </c>
      <c r="E26" t="s">
        <v>158</v>
      </c>
      <c r="F26" t="s">
        <v>93</v>
      </c>
      <c r="G26" t="s">
        <v>411</v>
      </c>
      <c r="H26" t="s">
        <v>210</v>
      </c>
      <c r="I26" t="s">
        <v>57</v>
      </c>
      <c r="K26">
        <v>4</v>
      </c>
      <c r="L26">
        <v>5.2</v>
      </c>
      <c r="M26">
        <v>6</v>
      </c>
      <c r="N26">
        <v>3</v>
      </c>
      <c r="O26">
        <v>3</v>
      </c>
      <c r="P26">
        <v>3</v>
      </c>
      <c r="Q26">
        <v>6</v>
      </c>
      <c r="R26">
        <v>1</v>
      </c>
      <c r="S26">
        <v>1</v>
      </c>
      <c r="T26">
        <v>3.65</v>
      </c>
      <c r="U26">
        <v>3.54</v>
      </c>
      <c r="V26">
        <v>27</v>
      </c>
      <c r="W26">
        <v>109</v>
      </c>
      <c r="X26">
        <v>70</v>
      </c>
      <c r="Y26">
        <v>16</v>
      </c>
      <c r="Z26">
        <v>9</v>
      </c>
      <c r="AA26">
        <v>11</v>
      </c>
      <c r="AB26">
        <v>6</v>
      </c>
      <c r="AC26">
        <v>4</v>
      </c>
      <c r="AD26">
        <v>1</v>
      </c>
      <c r="AE26">
        <v>0</v>
      </c>
      <c r="AF26">
        <v>48</v>
      </c>
      <c r="AG26">
        <v>0</v>
      </c>
      <c r="AH26">
        <v>0</v>
      </c>
      <c r="AI26">
        <v>0</v>
      </c>
      <c r="AJ26">
        <v>22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1.05</v>
      </c>
      <c r="AR26">
        <v>-4.1000000000000002E-2</v>
      </c>
      <c r="AS26">
        <v>0.64</v>
      </c>
      <c r="AT26" s="2">
        <v>-2.0000000000000001E-4</v>
      </c>
      <c r="AU26">
        <v>-0.24</v>
      </c>
    </row>
    <row r="27" spans="1:47" x14ac:dyDescent="0.2">
      <c r="A27" t="s">
        <v>778</v>
      </c>
      <c r="B27" s="6" t="s">
        <v>822</v>
      </c>
      <c r="C27">
        <v>50</v>
      </c>
      <c r="D27" t="s">
        <v>234</v>
      </c>
      <c r="E27" t="s">
        <v>157</v>
      </c>
      <c r="F27" t="s">
        <v>135</v>
      </c>
      <c r="G27" t="s">
        <v>411</v>
      </c>
      <c r="H27" t="s">
        <v>89</v>
      </c>
      <c r="I27" t="s">
        <v>57</v>
      </c>
      <c r="K27">
        <v>4</v>
      </c>
      <c r="L27">
        <v>5.0999999999999996</v>
      </c>
      <c r="M27">
        <v>4</v>
      </c>
      <c r="N27">
        <v>3</v>
      </c>
      <c r="O27">
        <v>3</v>
      </c>
      <c r="P27">
        <v>4</v>
      </c>
      <c r="Q27">
        <v>5</v>
      </c>
      <c r="R27">
        <v>0</v>
      </c>
      <c r="S27">
        <v>0</v>
      </c>
      <c r="T27">
        <v>3.79</v>
      </c>
      <c r="U27">
        <v>3.54</v>
      </c>
      <c r="V27">
        <v>24</v>
      </c>
      <c r="W27">
        <v>98</v>
      </c>
      <c r="X27">
        <v>58</v>
      </c>
      <c r="Y27">
        <v>16</v>
      </c>
      <c r="Z27">
        <v>9</v>
      </c>
      <c r="AA27">
        <v>6</v>
      </c>
      <c r="AB27">
        <v>9</v>
      </c>
      <c r="AC27">
        <v>5</v>
      </c>
      <c r="AD27">
        <v>2</v>
      </c>
      <c r="AE27">
        <v>0</v>
      </c>
      <c r="AF27">
        <v>49</v>
      </c>
      <c r="AG27">
        <v>0</v>
      </c>
      <c r="AH27">
        <v>0</v>
      </c>
      <c r="AI27">
        <v>0</v>
      </c>
      <c r="AJ27">
        <v>19</v>
      </c>
      <c r="AK27">
        <v>1</v>
      </c>
      <c r="AL27">
        <v>0</v>
      </c>
      <c r="AM27">
        <v>1</v>
      </c>
      <c r="AN27">
        <v>0</v>
      </c>
      <c r="AO27">
        <v>1</v>
      </c>
      <c r="AP27">
        <v>0</v>
      </c>
      <c r="AQ27">
        <v>0.98</v>
      </c>
      <c r="AR27">
        <v>-0.107</v>
      </c>
      <c r="AS27">
        <v>0.68</v>
      </c>
      <c r="AT27" s="2">
        <v>-5.0000000000000001E-4</v>
      </c>
      <c r="AU27">
        <v>-0.72</v>
      </c>
    </row>
    <row r="28" spans="1:47" x14ac:dyDescent="0.2">
      <c r="A28" t="s">
        <v>778</v>
      </c>
      <c r="B28" s="6" t="s">
        <v>822</v>
      </c>
      <c r="C28">
        <v>55</v>
      </c>
      <c r="D28" t="s">
        <v>427</v>
      </c>
      <c r="E28" t="s">
        <v>158</v>
      </c>
      <c r="F28" t="s">
        <v>88</v>
      </c>
      <c r="G28" t="s">
        <v>410</v>
      </c>
      <c r="H28" t="s">
        <v>189</v>
      </c>
      <c r="I28" t="s">
        <v>85</v>
      </c>
      <c r="J28" t="s">
        <v>530</v>
      </c>
      <c r="K28">
        <v>5</v>
      </c>
      <c r="L28">
        <v>7</v>
      </c>
      <c r="M28">
        <v>6</v>
      </c>
      <c r="N28">
        <v>1</v>
      </c>
      <c r="O28">
        <v>1</v>
      </c>
      <c r="P28">
        <v>1</v>
      </c>
      <c r="Q28">
        <v>10</v>
      </c>
      <c r="R28">
        <v>1</v>
      </c>
      <c r="S28">
        <v>0</v>
      </c>
      <c r="T28">
        <v>3.5</v>
      </c>
      <c r="U28">
        <v>3.43</v>
      </c>
      <c r="V28">
        <v>26</v>
      </c>
      <c r="W28">
        <v>109</v>
      </c>
      <c r="X28">
        <v>72</v>
      </c>
      <c r="Y28">
        <v>16</v>
      </c>
      <c r="Z28">
        <v>13</v>
      </c>
      <c r="AA28">
        <v>8</v>
      </c>
      <c r="AB28">
        <v>7</v>
      </c>
      <c r="AC28">
        <v>3</v>
      </c>
      <c r="AD28">
        <v>1</v>
      </c>
      <c r="AE28">
        <v>0</v>
      </c>
      <c r="AF28">
        <v>70</v>
      </c>
      <c r="AG28">
        <v>0</v>
      </c>
      <c r="AH28">
        <v>0</v>
      </c>
      <c r="AI28">
        <v>0</v>
      </c>
      <c r="AJ28">
        <v>25</v>
      </c>
      <c r="AK28">
        <v>1</v>
      </c>
      <c r="AL28">
        <v>0</v>
      </c>
      <c r="AM28">
        <v>0</v>
      </c>
      <c r="AN28">
        <v>2</v>
      </c>
      <c r="AO28">
        <v>0</v>
      </c>
      <c r="AP28">
        <v>0</v>
      </c>
      <c r="AQ28">
        <v>1.1200000000000001</v>
      </c>
      <c r="AR28">
        <v>0.254</v>
      </c>
      <c r="AS28">
        <v>0.92</v>
      </c>
      <c r="AT28" s="2">
        <v>1.2999999999999999E-3</v>
      </c>
      <c r="AU28">
        <v>2.2599999999999998</v>
      </c>
    </row>
    <row r="29" spans="1:47" x14ac:dyDescent="0.2">
      <c r="A29" t="s">
        <v>778</v>
      </c>
      <c r="B29" s="6" t="s">
        <v>822</v>
      </c>
      <c r="C29">
        <v>60</v>
      </c>
      <c r="D29" t="s">
        <v>237</v>
      </c>
      <c r="E29" t="s">
        <v>157</v>
      </c>
      <c r="F29" t="s">
        <v>80</v>
      </c>
      <c r="G29" t="s">
        <v>409</v>
      </c>
      <c r="H29" t="s">
        <v>330</v>
      </c>
      <c r="I29" t="s">
        <v>66</v>
      </c>
      <c r="J29" t="s">
        <v>826</v>
      </c>
      <c r="K29">
        <v>5</v>
      </c>
      <c r="L29">
        <v>7</v>
      </c>
      <c r="M29">
        <v>7</v>
      </c>
      <c r="N29">
        <v>3</v>
      </c>
      <c r="O29">
        <v>3</v>
      </c>
      <c r="P29">
        <v>1</v>
      </c>
      <c r="Q29">
        <v>6</v>
      </c>
      <c r="R29">
        <v>1</v>
      </c>
      <c r="S29">
        <v>0</v>
      </c>
      <c r="T29">
        <v>3.54</v>
      </c>
      <c r="U29">
        <v>3.45</v>
      </c>
      <c r="V29">
        <v>27</v>
      </c>
      <c r="W29">
        <v>106</v>
      </c>
      <c r="X29">
        <v>71</v>
      </c>
      <c r="Y29">
        <v>13</v>
      </c>
      <c r="Z29">
        <v>18</v>
      </c>
      <c r="AA29">
        <v>8</v>
      </c>
      <c r="AB29">
        <v>12</v>
      </c>
      <c r="AC29">
        <v>3</v>
      </c>
      <c r="AD29">
        <v>1</v>
      </c>
      <c r="AE29">
        <v>0</v>
      </c>
      <c r="AF29">
        <v>56</v>
      </c>
      <c r="AG29">
        <v>1</v>
      </c>
      <c r="AH29">
        <v>1</v>
      </c>
      <c r="AI29">
        <v>0</v>
      </c>
      <c r="AJ29">
        <v>26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0.97</v>
      </c>
      <c r="AR29">
        <v>-0.04</v>
      </c>
      <c r="AS29">
        <v>0.76</v>
      </c>
      <c r="AT29" s="2">
        <v>-2.0000000000000001E-4</v>
      </c>
      <c r="AU29">
        <v>0.38</v>
      </c>
    </row>
    <row r="30" spans="1:47" x14ac:dyDescent="0.2">
      <c r="A30" t="s">
        <v>778</v>
      </c>
      <c r="B30" s="6" t="s">
        <v>822</v>
      </c>
      <c r="C30">
        <v>65</v>
      </c>
      <c r="D30" t="s">
        <v>239</v>
      </c>
      <c r="E30" t="s">
        <v>158</v>
      </c>
      <c r="F30" t="s">
        <v>422</v>
      </c>
      <c r="G30" t="s">
        <v>452</v>
      </c>
      <c r="H30" t="s">
        <v>97</v>
      </c>
      <c r="I30" t="s">
        <v>52</v>
      </c>
      <c r="K30">
        <v>5</v>
      </c>
      <c r="L30">
        <v>4.2</v>
      </c>
      <c r="M30">
        <v>6</v>
      </c>
      <c r="N30">
        <v>3</v>
      </c>
      <c r="O30">
        <v>2</v>
      </c>
      <c r="P30">
        <v>1</v>
      </c>
      <c r="Q30">
        <v>4</v>
      </c>
      <c r="R30">
        <v>1</v>
      </c>
      <c r="S30">
        <v>0</v>
      </c>
      <c r="T30">
        <v>3.56</v>
      </c>
      <c r="U30">
        <v>3.54</v>
      </c>
      <c r="V30">
        <v>21</v>
      </c>
      <c r="W30">
        <v>85</v>
      </c>
      <c r="X30">
        <v>53</v>
      </c>
      <c r="Y30">
        <v>15</v>
      </c>
      <c r="Z30">
        <v>5</v>
      </c>
      <c r="AA30">
        <v>7</v>
      </c>
      <c r="AB30">
        <v>9</v>
      </c>
      <c r="AC30">
        <v>3</v>
      </c>
      <c r="AD30">
        <v>3</v>
      </c>
      <c r="AE30">
        <v>0</v>
      </c>
      <c r="AF30">
        <v>45</v>
      </c>
      <c r="AG30">
        <v>0</v>
      </c>
      <c r="AH30">
        <v>0</v>
      </c>
      <c r="AI30">
        <v>0</v>
      </c>
      <c r="AJ30">
        <v>20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1.1000000000000001</v>
      </c>
      <c r="AR30">
        <v>-0.159</v>
      </c>
      <c r="AS30">
        <v>0.69</v>
      </c>
      <c r="AT30" s="2">
        <v>-5.9999999999999995E-4</v>
      </c>
      <c r="AU30">
        <v>-1.18</v>
      </c>
    </row>
    <row r="31" spans="1:47" x14ac:dyDescent="0.2">
      <c r="A31" t="s">
        <v>778</v>
      </c>
      <c r="B31" s="6" t="s">
        <v>822</v>
      </c>
      <c r="C31">
        <v>70</v>
      </c>
      <c r="D31" t="s">
        <v>190</v>
      </c>
      <c r="E31" t="s">
        <v>158</v>
      </c>
      <c r="F31" t="s">
        <v>80</v>
      </c>
      <c r="G31" t="s">
        <v>409</v>
      </c>
      <c r="H31" t="s">
        <v>180</v>
      </c>
      <c r="I31" t="s">
        <v>52</v>
      </c>
      <c r="J31" t="s">
        <v>602</v>
      </c>
      <c r="K31">
        <v>4</v>
      </c>
      <c r="L31">
        <v>4.0999999999999996</v>
      </c>
      <c r="M31">
        <v>6</v>
      </c>
      <c r="N31">
        <v>7</v>
      </c>
      <c r="O31">
        <v>6</v>
      </c>
      <c r="P31">
        <v>3</v>
      </c>
      <c r="Q31">
        <v>8</v>
      </c>
      <c r="R31">
        <v>1</v>
      </c>
      <c r="S31">
        <v>0</v>
      </c>
      <c r="T31">
        <v>4.0599999999999996</v>
      </c>
      <c r="U31">
        <v>3.6</v>
      </c>
      <c r="V31">
        <v>23</v>
      </c>
      <c r="W31">
        <v>99</v>
      </c>
      <c r="X31">
        <v>56</v>
      </c>
      <c r="Y31">
        <v>12</v>
      </c>
      <c r="Z31">
        <v>12</v>
      </c>
      <c r="AA31">
        <v>7</v>
      </c>
      <c r="AB31">
        <v>5</v>
      </c>
      <c r="AC31">
        <v>4</v>
      </c>
      <c r="AD31">
        <v>0</v>
      </c>
      <c r="AE31">
        <v>0</v>
      </c>
      <c r="AF31">
        <v>30</v>
      </c>
      <c r="AG31">
        <v>0</v>
      </c>
      <c r="AH31">
        <v>0</v>
      </c>
      <c r="AI31">
        <v>0</v>
      </c>
      <c r="AJ31">
        <v>20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1.27</v>
      </c>
      <c r="AR31">
        <v>-0.308</v>
      </c>
      <c r="AS31">
        <v>0.74</v>
      </c>
      <c r="AT31" s="2">
        <v>-1.1000000000000001E-3</v>
      </c>
      <c r="AU31">
        <v>-3.33</v>
      </c>
    </row>
    <row r="32" spans="1:47" x14ac:dyDescent="0.2">
      <c r="A32" t="s">
        <v>778</v>
      </c>
      <c r="B32" s="6" t="s">
        <v>822</v>
      </c>
      <c r="C32">
        <v>76</v>
      </c>
      <c r="D32" t="s">
        <v>104</v>
      </c>
      <c r="E32" t="s">
        <v>157</v>
      </c>
      <c r="F32" t="s">
        <v>117</v>
      </c>
      <c r="G32" t="s">
        <v>410</v>
      </c>
      <c r="H32" t="s">
        <v>575</v>
      </c>
      <c r="I32" t="s">
        <v>85</v>
      </c>
      <c r="J32" t="s">
        <v>448</v>
      </c>
      <c r="K32">
        <v>6</v>
      </c>
      <c r="L32">
        <v>7.2</v>
      </c>
      <c r="M32">
        <v>2</v>
      </c>
      <c r="N32">
        <v>2</v>
      </c>
      <c r="O32">
        <v>1</v>
      </c>
      <c r="P32">
        <v>2</v>
      </c>
      <c r="Q32">
        <v>2</v>
      </c>
      <c r="R32">
        <v>0</v>
      </c>
      <c r="S32">
        <v>0</v>
      </c>
      <c r="T32">
        <v>3.8</v>
      </c>
      <c r="U32">
        <v>3.58</v>
      </c>
      <c r="V32">
        <v>27</v>
      </c>
      <c r="W32">
        <v>109</v>
      </c>
      <c r="X32">
        <v>64</v>
      </c>
      <c r="Y32">
        <v>15</v>
      </c>
      <c r="Z32">
        <v>9</v>
      </c>
      <c r="AA32">
        <v>10</v>
      </c>
      <c r="AB32">
        <v>13</v>
      </c>
      <c r="AC32">
        <v>3</v>
      </c>
      <c r="AD32">
        <v>1</v>
      </c>
      <c r="AE32">
        <v>0</v>
      </c>
      <c r="AF32">
        <v>69</v>
      </c>
      <c r="AG32">
        <v>0</v>
      </c>
      <c r="AH32">
        <v>0</v>
      </c>
      <c r="AI32">
        <v>0</v>
      </c>
      <c r="AJ32">
        <v>25</v>
      </c>
      <c r="AK32">
        <v>2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0.8</v>
      </c>
      <c r="AR32">
        <v>0.39100000000000001</v>
      </c>
      <c r="AS32">
        <v>0.33</v>
      </c>
      <c r="AT32" s="2">
        <v>1E-3</v>
      </c>
      <c r="AU32">
        <v>1.42</v>
      </c>
    </row>
    <row r="33" spans="1:47" x14ac:dyDescent="0.2">
      <c r="A33" t="s">
        <v>778</v>
      </c>
      <c r="B33" s="6" t="s">
        <v>822</v>
      </c>
      <c r="C33">
        <v>81</v>
      </c>
      <c r="D33" t="s">
        <v>244</v>
      </c>
      <c r="E33" t="s">
        <v>157</v>
      </c>
      <c r="F33" t="s">
        <v>431</v>
      </c>
      <c r="G33" t="s">
        <v>452</v>
      </c>
      <c r="H33" t="s">
        <v>404</v>
      </c>
      <c r="I33" t="s">
        <v>52</v>
      </c>
      <c r="J33" t="s">
        <v>689</v>
      </c>
      <c r="K33">
        <v>4</v>
      </c>
      <c r="L33">
        <v>4.2</v>
      </c>
      <c r="M33">
        <v>7</v>
      </c>
      <c r="N33">
        <v>5</v>
      </c>
      <c r="O33">
        <v>5</v>
      </c>
      <c r="P33">
        <v>1</v>
      </c>
      <c r="Q33">
        <v>7</v>
      </c>
      <c r="R33">
        <v>1</v>
      </c>
      <c r="S33">
        <v>0</v>
      </c>
      <c r="T33">
        <v>4.0999999999999996</v>
      </c>
      <c r="U33">
        <v>3.58</v>
      </c>
      <c r="V33">
        <v>21</v>
      </c>
      <c r="W33">
        <v>88</v>
      </c>
      <c r="X33">
        <v>59</v>
      </c>
      <c r="Y33">
        <v>14</v>
      </c>
      <c r="Z33">
        <v>14</v>
      </c>
      <c r="AA33">
        <v>6</v>
      </c>
      <c r="AB33">
        <v>7</v>
      </c>
      <c r="AC33">
        <v>4</v>
      </c>
      <c r="AD33">
        <v>0</v>
      </c>
      <c r="AE33">
        <v>0</v>
      </c>
      <c r="AF33">
        <v>36</v>
      </c>
      <c r="AG33">
        <v>0</v>
      </c>
      <c r="AH33">
        <v>0</v>
      </c>
      <c r="AI33">
        <v>0</v>
      </c>
      <c r="AJ33">
        <v>19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1.29</v>
      </c>
      <c r="AR33">
        <v>-0.45400000000000001</v>
      </c>
      <c r="AS33">
        <v>0.81</v>
      </c>
      <c r="AT33" s="2">
        <v>-1.6999999999999999E-3</v>
      </c>
      <c r="AU33">
        <v>-3.01</v>
      </c>
    </row>
    <row r="34" spans="1:47" x14ac:dyDescent="0.2">
      <c r="A34" t="s">
        <v>778</v>
      </c>
      <c r="B34" t="s">
        <v>822</v>
      </c>
      <c r="C34">
        <v>86</v>
      </c>
      <c r="D34" t="s">
        <v>195</v>
      </c>
      <c r="E34" t="s">
        <v>158</v>
      </c>
      <c r="F34" t="s">
        <v>69</v>
      </c>
      <c r="G34" t="s">
        <v>411</v>
      </c>
      <c r="H34" t="s">
        <v>144</v>
      </c>
      <c r="I34" t="s">
        <v>531</v>
      </c>
      <c r="J34" t="s">
        <v>512</v>
      </c>
      <c r="K34">
        <v>4</v>
      </c>
      <c r="L34">
        <v>8.1999999999999993</v>
      </c>
      <c r="M34">
        <v>5</v>
      </c>
      <c r="N34">
        <v>1</v>
      </c>
      <c r="O34">
        <v>0</v>
      </c>
      <c r="P34">
        <v>1</v>
      </c>
      <c r="Q34">
        <v>8</v>
      </c>
      <c r="R34">
        <v>0</v>
      </c>
      <c r="S34">
        <v>1</v>
      </c>
      <c r="T34">
        <v>3.74</v>
      </c>
      <c r="U34">
        <v>3.44</v>
      </c>
      <c r="V34">
        <v>32</v>
      </c>
      <c r="W34">
        <v>113</v>
      </c>
      <c r="X34">
        <v>78</v>
      </c>
      <c r="Y34">
        <v>14</v>
      </c>
      <c r="Z34">
        <v>20</v>
      </c>
      <c r="AA34">
        <v>9</v>
      </c>
      <c r="AB34">
        <v>13</v>
      </c>
      <c r="AC34">
        <v>9</v>
      </c>
      <c r="AD34">
        <v>0</v>
      </c>
      <c r="AE34">
        <v>0</v>
      </c>
      <c r="AF34">
        <v>79</v>
      </c>
      <c r="AG34">
        <v>0</v>
      </c>
      <c r="AH34">
        <v>1</v>
      </c>
      <c r="AI34">
        <v>0</v>
      </c>
      <c r="AJ34">
        <v>29</v>
      </c>
      <c r="AK34">
        <v>2</v>
      </c>
      <c r="AL34">
        <v>0</v>
      </c>
      <c r="AM34">
        <v>0</v>
      </c>
      <c r="AN34">
        <v>1</v>
      </c>
      <c r="AO34">
        <v>1</v>
      </c>
      <c r="AP34">
        <v>0</v>
      </c>
      <c r="AQ34">
        <v>0.91</v>
      </c>
      <c r="AR34">
        <v>0.29799999999999999</v>
      </c>
      <c r="AS34">
        <v>0.55000000000000004</v>
      </c>
      <c r="AT34" s="2">
        <v>1.1000000000000001E-3</v>
      </c>
      <c r="AU34">
        <v>3.24</v>
      </c>
    </row>
    <row r="35" spans="1:47" x14ac:dyDescent="0.2">
      <c r="A35" t="s">
        <v>778</v>
      </c>
      <c r="B35" t="s">
        <v>822</v>
      </c>
      <c r="C35">
        <v>92</v>
      </c>
      <c r="D35" t="s">
        <v>459</v>
      </c>
      <c r="E35" t="s">
        <v>157</v>
      </c>
      <c r="F35" t="s">
        <v>464</v>
      </c>
      <c r="G35" t="s">
        <v>452</v>
      </c>
      <c r="H35" t="s">
        <v>293</v>
      </c>
      <c r="I35" t="s">
        <v>57</v>
      </c>
      <c r="J35" t="s">
        <v>664</v>
      </c>
      <c r="K35">
        <v>10</v>
      </c>
      <c r="L35">
        <v>6</v>
      </c>
      <c r="M35">
        <v>2</v>
      </c>
      <c r="N35">
        <v>3</v>
      </c>
      <c r="O35">
        <v>3</v>
      </c>
      <c r="P35">
        <v>3</v>
      </c>
      <c r="Q35">
        <v>8</v>
      </c>
      <c r="R35">
        <v>1</v>
      </c>
      <c r="S35">
        <v>1</v>
      </c>
      <c r="T35">
        <v>3.78</v>
      </c>
      <c r="U35">
        <v>3.51</v>
      </c>
      <c r="V35">
        <v>24</v>
      </c>
      <c r="W35">
        <v>91</v>
      </c>
      <c r="X35">
        <v>62</v>
      </c>
      <c r="Y35">
        <v>13</v>
      </c>
      <c r="Z35">
        <v>10</v>
      </c>
      <c r="AA35">
        <v>7</v>
      </c>
      <c r="AB35">
        <v>5</v>
      </c>
      <c r="AC35">
        <v>0</v>
      </c>
      <c r="AD35">
        <v>0</v>
      </c>
      <c r="AE35">
        <v>0</v>
      </c>
      <c r="AF35">
        <v>61</v>
      </c>
      <c r="AG35">
        <v>0</v>
      </c>
      <c r="AH35">
        <v>0</v>
      </c>
      <c r="AI35">
        <v>0</v>
      </c>
      <c r="AJ35">
        <v>20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0.46</v>
      </c>
      <c r="AR35">
        <v>-0.13500000000000001</v>
      </c>
      <c r="AS35">
        <v>0.27</v>
      </c>
      <c r="AT35" s="2">
        <v>-5.0000000000000001E-4</v>
      </c>
      <c r="AU35">
        <v>-0.22</v>
      </c>
    </row>
    <row r="36" spans="1:47" x14ac:dyDescent="0.2">
      <c r="A36" t="s">
        <v>778</v>
      </c>
      <c r="B36" t="s">
        <v>822</v>
      </c>
      <c r="C36">
        <v>97</v>
      </c>
      <c r="D36" t="s">
        <v>559</v>
      </c>
      <c r="E36" t="s">
        <v>158</v>
      </c>
      <c r="F36" t="s">
        <v>59</v>
      </c>
      <c r="G36" t="s">
        <v>409</v>
      </c>
      <c r="H36" t="s">
        <v>233</v>
      </c>
      <c r="I36" t="s">
        <v>66</v>
      </c>
      <c r="J36" t="s">
        <v>827</v>
      </c>
      <c r="K36">
        <v>4</v>
      </c>
      <c r="L36">
        <v>6.2</v>
      </c>
      <c r="M36">
        <v>6</v>
      </c>
      <c r="N36">
        <v>2</v>
      </c>
      <c r="O36">
        <v>2</v>
      </c>
      <c r="P36">
        <v>3</v>
      </c>
      <c r="Q36">
        <v>8</v>
      </c>
      <c r="R36">
        <v>1</v>
      </c>
      <c r="S36">
        <v>0</v>
      </c>
      <c r="T36">
        <v>3.72</v>
      </c>
      <c r="U36">
        <v>3.54</v>
      </c>
      <c r="V36">
        <v>29</v>
      </c>
      <c r="W36">
        <v>113</v>
      </c>
      <c r="X36">
        <v>75</v>
      </c>
      <c r="Y36">
        <v>22</v>
      </c>
      <c r="Z36">
        <v>12</v>
      </c>
      <c r="AA36">
        <v>8</v>
      </c>
      <c r="AB36">
        <v>10</v>
      </c>
      <c r="AC36">
        <v>5</v>
      </c>
      <c r="AD36">
        <v>0</v>
      </c>
      <c r="AE36">
        <v>0</v>
      </c>
      <c r="AF36">
        <v>59</v>
      </c>
      <c r="AG36">
        <v>1</v>
      </c>
      <c r="AH36">
        <v>0</v>
      </c>
      <c r="AI36">
        <v>0</v>
      </c>
      <c r="AJ36">
        <v>26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0.98</v>
      </c>
      <c r="AR36">
        <v>0.21099999999999999</v>
      </c>
      <c r="AS36">
        <v>0.37</v>
      </c>
      <c r="AT36" s="2">
        <v>5.0000000000000001E-4</v>
      </c>
      <c r="AU36">
        <v>2.2000000000000002</v>
      </c>
    </row>
    <row r="37" spans="1:47" x14ac:dyDescent="0.2">
      <c r="A37" t="s">
        <v>778</v>
      </c>
      <c r="B37" t="s">
        <v>822</v>
      </c>
      <c r="C37">
        <v>102</v>
      </c>
      <c r="D37" t="s">
        <v>481</v>
      </c>
      <c r="E37" t="s">
        <v>157</v>
      </c>
      <c r="F37" t="s">
        <v>69</v>
      </c>
      <c r="G37" t="s">
        <v>411</v>
      </c>
      <c r="H37" t="s">
        <v>189</v>
      </c>
      <c r="I37" t="s">
        <v>85</v>
      </c>
      <c r="J37" t="s">
        <v>646</v>
      </c>
      <c r="K37">
        <v>4</v>
      </c>
      <c r="L37">
        <v>8</v>
      </c>
      <c r="M37">
        <v>1</v>
      </c>
      <c r="N37">
        <v>1</v>
      </c>
      <c r="O37">
        <v>0</v>
      </c>
      <c r="P37">
        <v>1</v>
      </c>
      <c r="Q37">
        <v>4</v>
      </c>
      <c r="R37">
        <v>0</v>
      </c>
      <c r="S37">
        <v>0</v>
      </c>
      <c r="T37">
        <v>3.47</v>
      </c>
      <c r="U37">
        <v>3.47</v>
      </c>
      <c r="V37">
        <v>27</v>
      </c>
      <c r="W37">
        <v>111</v>
      </c>
      <c r="X37">
        <v>76</v>
      </c>
      <c r="Y37">
        <v>19</v>
      </c>
      <c r="Z37">
        <v>7</v>
      </c>
      <c r="AA37">
        <v>10</v>
      </c>
      <c r="AB37">
        <v>12</v>
      </c>
      <c r="AC37">
        <v>5</v>
      </c>
      <c r="AD37">
        <v>3</v>
      </c>
      <c r="AE37">
        <v>0</v>
      </c>
      <c r="AF37">
        <v>81</v>
      </c>
      <c r="AG37">
        <v>0</v>
      </c>
      <c r="AH37">
        <v>0</v>
      </c>
      <c r="AI37">
        <v>0</v>
      </c>
      <c r="AJ37">
        <v>26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0.98</v>
      </c>
      <c r="AR37">
        <v>0.34399999999999997</v>
      </c>
      <c r="AS37">
        <v>0.25</v>
      </c>
      <c r="AT37" s="2">
        <v>5.0000000000000001E-4</v>
      </c>
      <c r="AU37">
        <v>2.78</v>
      </c>
    </row>
    <row r="38" spans="1:47" x14ac:dyDescent="0.2">
      <c r="A38" t="s">
        <v>778</v>
      </c>
      <c r="B38" t="s">
        <v>822</v>
      </c>
      <c r="C38">
        <v>107</v>
      </c>
      <c r="D38" t="s">
        <v>483</v>
      </c>
      <c r="E38" t="s">
        <v>157</v>
      </c>
      <c r="F38" t="s">
        <v>64</v>
      </c>
      <c r="G38" t="s">
        <v>411</v>
      </c>
      <c r="H38" t="s">
        <v>210</v>
      </c>
      <c r="I38" t="s">
        <v>57</v>
      </c>
      <c r="K38">
        <v>4</v>
      </c>
      <c r="L38">
        <v>6</v>
      </c>
      <c r="M38">
        <v>3</v>
      </c>
      <c r="N38">
        <v>1</v>
      </c>
      <c r="O38">
        <v>1</v>
      </c>
      <c r="P38">
        <v>2</v>
      </c>
      <c r="Q38">
        <v>7</v>
      </c>
      <c r="R38">
        <v>1</v>
      </c>
      <c r="S38">
        <v>0</v>
      </c>
      <c r="T38">
        <v>3.38</v>
      </c>
      <c r="U38">
        <v>3.49</v>
      </c>
      <c r="V38">
        <v>23</v>
      </c>
      <c r="W38">
        <v>107</v>
      </c>
      <c r="X38">
        <v>71</v>
      </c>
      <c r="Y38">
        <v>17</v>
      </c>
      <c r="Z38">
        <v>10</v>
      </c>
      <c r="AA38">
        <v>6</v>
      </c>
      <c r="AB38">
        <v>8</v>
      </c>
      <c r="AC38">
        <v>4</v>
      </c>
      <c r="AD38">
        <v>2</v>
      </c>
      <c r="AE38">
        <v>0</v>
      </c>
      <c r="AF38">
        <v>67</v>
      </c>
      <c r="AG38">
        <v>0</v>
      </c>
      <c r="AH38">
        <v>0</v>
      </c>
      <c r="AI38">
        <v>0</v>
      </c>
      <c r="AJ38">
        <v>21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1.1399999999999999</v>
      </c>
      <c r="AR38">
        <v>0.21199999999999999</v>
      </c>
      <c r="AS38">
        <v>0.28000000000000003</v>
      </c>
      <c r="AT38" s="2">
        <v>2.9999999999999997E-4</v>
      </c>
      <c r="AU38">
        <v>1.74</v>
      </c>
    </row>
    <row r="39" spans="1:47" x14ac:dyDescent="0.2">
      <c r="A39" t="s">
        <v>778</v>
      </c>
      <c r="B39" s="6" t="s">
        <v>822</v>
      </c>
      <c r="C39">
        <v>112</v>
      </c>
      <c r="D39" t="s">
        <v>261</v>
      </c>
      <c r="E39" t="s">
        <v>158</v>
      </c>
      <c r="F39" t="s">
        <v>227</v>
      </c>
      <c r="G39" t="s">
        <v>410</v>
      </c>
      <c r="H39" t="s">
        <v>189</v>
      </c>
      <c r="I39" t="s">
        <v>85</v>
      </c>
      <c r="J39" t="s">
        <v>647</v>
      </c>
      <c r="K39">
        <v>6</v>
      </c>
      <c r="L39">
        <v>7.1</v>
      </c>
      <c r="M39">
        <v>4</v>
      </c>
      <c r="N39">
        <v>1</v>
      </c>
      <c r="O39">
        <v>1</v>
      </c>
      <c r="P39">
        <v>5</v>
      </c>
      <c r="Q39">
        <v>8</v>
      </c>
      <c r="R39">
        <v>1</v>
      </c>
      <c r="S39">
        <v>0</v>
      </c>
      <c r="T39">
        <v>3.26</v>
      </c>
      <c r="U39">
        <v>3.56</v>
      </c>
      <c r="V39">
        <v>29</v>
      </c>
      <c r="W39">
        <v>110</v>
      </c>
      <c r="X39">
        <v>66</v>
      </c>
      <c r="Y39">
        <v>15</v>
      </c>
      <c r="Z39">
        <v>12</v>
      </c>
      <c r="AA39">
        <v>5</v>
      </c>
      <c r="AB39">
        <v>11</v>
      </c>
      <c r="AC39">
        <v>6</v>
      </c>
      <c r="AD39">
        <v>2</v>
      </c>
      <c r="AE39">
        <v>0</v>
      </c>
      <c r="AF39">
        <v>69</v>
      </c>
      <c r="AG39">
        <v>0</v>
      </c>
      <c r="AH39">
        <v>1</v>
      </c>
      <c r="AI39">
        <v>0</v>
      </c>
      <c r="AJ39">
        <v>24</v>
      </c>
      <c r="AK39">
        <v>1</v>
      </c>
      <c r="AL39">
        <v>0</v>
      </c>
      <c r="AM39">
        <v>0</v>
      </c>
      <c r="AN39">
        <v>1</v>
      </c>
      <c r="AO39">
        <v>0</v>
      </c>
      <c r="AP39">
        <v>0</v>
      </c>
      <c r="AQ39">
        <v>1.3</v>
      </c>
      <c r="AR39">
        <v>0.23200000000000001</v>
      </c>
      <c r="AS39">
        <v>0.36</v>
      </c>
      <c r="AT39" s="2">
        <v>4.0000000000000002E-4</v>
      </c>
      <c r="AU39">
        <v>2.2400000000000002</v>
      </c>
    </row>
    <row r="40" spans="1:47" x14ac:dyDescent="0.2">
      <c r="A40" t="s">
        <v>778</v>
      </c>
      <c r="B40" s="6" t="s">
        <v>822</v>
      </c>
      <c r="C40">
        <v>117</v>
      </c>
      <c r="D40" t="s">
        <v>264</v>
      </c>
      <c r="E40" t="s">
        <v>157</v>
      </c>
      <c r="F40" t="s">
        <v>102</v>
      </c>
      <c r="G40" t="s">
        <v>410</v>
      </c>
      <c r="H40" t="s">
        <v>254</v>
      </c>
      <c r="I40" t="s">
        <v>66</v>
      </c>
      <c r="J40" t="s">
        <v>648</v>
      </c>
      <c r="K40">
        <v>4</v>
      </c>
      <c r="L40">
        <v>7</v>
      </c>
      <c r="M40">
        <v>4</v>
      </c>
      <c r="N40">
        <v>1</v>
      </c>
      <c r="O40">
        <v>1</v>
      </c>
      <c r="P40">
        <v>1</v>
      </c>
      <c r="Q40">
        <v>5</v>
      </c>
      <c r="R40">
        <v>1</v>
      </c>
      <c r="S40">
        <v>0</v>
      </c>
      <c r="T40">
        <v>3.16</v>
      </c>
      <c r="U40">
        <v>3.59</v>
      </c>
      <c r="V40">
        <v>25</v>
      </c>
      <c r="W40">
        <v>108</v>
      </c>
      <c r="X40">
        <v>74</v>
      </c>
      <c r="Y40">
        <v>18</v>
      </c>
      <c r="Z40">
        <v>11</v>
      </c>
      <c r="AA40">
        <v>9</v>
      </c>
      <c r="AB40">
        <v>10</v>
      </c>
      <c r="AC40">
        <v>3</v>
      </c>
      <c r="AD40">
        <v>1</v>
      </c>
      <c r="AE40">
        <v>0</v>
      </c>
      <c r="AF40">
        <v>69</v>
      </c>
      <c r="AG40">
        <v>0</v>
      </c>
      <c r="AH40">
        <v>0</v>
      </c>
      <c r="AI40">
        <v>0</v>
      </c>
      <c r="AJ40">
        <v>24</v>
      </c>
      <c r="AK40">
        <v>2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0.5</v>
      </c>
      <c r="AR40">
        <v>0.13200000000000001</v>
      </c>
      <c r="AS40">
        <v>7.0000000000000007E-2</v>
      </c>
      <c r="AT40" s="2">
        <v>1E-4</v>
      </c>
      <c r="AU40">
        <v>2.65</v>
      </c>
    </row>
    <row r="41" spans="1:47" x14ac:dyDescent="0.2">
      <c r="A41" t="s">
        <v>778</v>
      </c>
      <c r="B41" s="6" t="s">
        <v>822</v>
      </c>
      <c r="C41">
        <v>122</v>
      </c>
      <c r="D41" t="s">
        <v>439</v>
      </c>
      <c r="E41" t="s">
        <v>157</v>
      </c>
      <c r="F41" t="s">
        <v>227</v>
      </c>
      <c r="G41" t="s">
        <v>410</v>
      </c>
      <c r="H41" t="s">
        <v>622</v>
      </c>
      <c r="I41" t="s">
        <v>52</v>
      </c>
      <c r="J41" t="s">
        <v>789</v>
      </c>
      <c r="K41">
        <v>4</v>
      </c>
      <c r="L41">
        <v>4.2</v>
      </c>
      <c r="M41">
        <v>8</v>
      </c>
      <c r="N41">
        <v>5</v>
      </c>
      <c r="O41">
        <v>4</v>
      </c>
      <c r="P41">
        <v>0</v>
      </c>
      <c r="Q41">
        <v>6</v>
      </c>
      <c r="R41">
        <v>2</v>
      </c>
      <c r="S41">
        <v>0</v>
      </c>
      <c r="T41">
        <v>3.3</v>
      </c>
      <c r="U41">
        <v>3.67</v>
      </c>
      <c r="V41">
        <v>23</v>
      </c>
      <c r="W41">
        <v>100</v>
      </c>
      <c r="X41">
        <v>68</v>
      </c>
      <c r="Y41">
        <v>12</v>
      </c>
      <c r="Z41">
        <v>13</v>
      </c>
      <c r="AA41">
        <v>4</v>
      </c>
      <c r="AB41">
        <v>13</v>
      </c>
      <c r="AC41">
        <v>5</v>
      </c>
      <c r="AD41">
        <v>1</v>
      </c>
      <c r="AE41">
        <v>0</v>
      </c>
      <c r="AF41">
        <v>36</v>
      </c>
      <c r="AG41">
        <v>0</v>
      </c>
      <c r="AH41">
        <v>0</v>
      </c>
      <c r="AI41">
        <v>0</v>
      </c>
      <c r="AJ41">
        <v>22</v>
      </c>
      <c r="AK41">
        <v>1</v>
      </c>
      <c r="AL41">
        <v>0</v>
      </c>
      <c r="AM41">
        <v>0</v>
      </c>
      <c r="AN41">
        <v>0</v>
      </c>
      <c r="AO41">
        <v>1</v>
      </c>
      <c r="AP41">
        <v>1</v>
      </c>
      <c r="AQ41">
        <v>0.52</v>
      </c>
      <c r="AR41">
        <v>-0.33500000000000002</v>
      </c>
      <c r="AS41">
        <v>0.1</v>
      </c>
      <c r="AT41" s="2">
        <v>-4.0000000000000002E-4</v>
      </c>
      <c r="AU41">
        <v>-2.77</v>
      </c>
    </row>
    <row r="42" spans="1:47" x14ac:dyDescent="0.2">
      <c r="A42" t="s">
        <v>778</v>
      </c>
      <c r="B42" s="6" t="s">
        <v>822</v>
      </c>
      <c r="C42">
        <v>130</v>
      </c>
      <c r="D42" t="s">
        <v>382</v>
      </c>
      <c r="E42" t="s">
        <v>157</v>
      </c>
      <c r="F42" t="s">
        <v>72</v>
      </c>
      <c r="G42" t="s">
        <v>410</v>
      </c>
      <c r="H42" t="s">
        <v>147</v>
      </c>
      <c r="I42" t="s">
        <v>66</v>
      </c>
      <c r="J42" t="s">
        <v>828</v>
      </c>
      <c r="K42">
        <v>8</v>
      </c>
      <c r="L42">
        <v>7</v>
      </c>
      <c r="M42">
        <v>6</v>
      </c>
      <c r="N42">
        <v>2</v>
      </c>
      <c r="O42">
        <v>2</v>
      </c>
      <c r="P42">
        <v>1</v>
      </c>
      <c r="Q42">
        <v>10</v>
      </c>
      <c r="R42">
        <v>0</v>
      </c>
      <c r="S42">
        <v>0</v>
      </c>
      <c r="T42">
        <v>3.27</v>
      </c>
      <c r="U42">
        <v>3.53</v>
      </c>
      <c r="V42">
        <v>27</v>
      </c>
      <c r="W42">
        <v>103</v>
      </c>
      <c r="X42">
        <v>63</v>
      </c>
      <c r="Y42">
        <v>15</v>
      </c>
      <c r="Z42">
        <v>12</v>
      </c>
      <c r="AA42">
        <v>10</v>
      </c>
      <c r="AB42">
        <v>6</v>
      </c>
      <c r="AC42">
        <v>2</v>
      </c>
      <c r="AD42">
        <v>1</v>
      </c>
      <c r="AE42">
        <v>0</v>
      </c>
      <c r="AF42">
        <v>66</v>
      </c>
      <c r="AG42">
        <v>0</v>
      </c>
      <c r="AH42">
        <v>0</v>
      </c>
      <c r="AI42">
        <v>0</v>
      </c>
      <c r="AJ42">
        <v>26</v>
      </c>
      <c r="AK42">
        <v>1</v>
      </c>
      <c r="AL42">
        <v>1</v>
      </c>
      <c r="AM42">
        <v>0</v>
      </c>
      <c r="AN42">
        <v>1</v>
      </c>
      <c r="AO42">
        <v>0</v>
      </c>
      <c r="AP42">
        <v>0</v>
      </c>
      <c r="AQ42">
        <v>1.05</v>
      </c>
      <c r="AR42">
        <v>0.13500000000000001</v>
      </c>
      <c r="AS42">
        <v>0.33</v>
      </c>
      <c r="AT42" s="2">
        <v>2.9999999999999997E-4</v>
      </c>
      <c r="AU42">
        <v>1.51</v>
      </c>
    </row>
    <row r="43" spans="1:47" x14ac:dyDescent="0.2">
      <c r="A43" t="s">
        <v>778</v>
      </c>
      <c r="B43" s="6" t="s">
        <v>822</v>
      </c>
      <c r="C43">
        <v>134</v>
      </c>
      <c r="D43" t="s">
        <v>384</v>
      </c>
      <c r="E43" t="s">
        <v>157</v>
      </c>
      <c r="F43" t="s">
        <v>80</v>
      </c>
      <c r="G43" t="s">
        <v>409</v>
      </c>
      <c r="H43" t="s">
        <v>206</v>
      </c>
      <c r="I43" t="s">
        <v>74</v>
      </c>
      <c r="J43" t="s">
        <v>829</v>
      </c>
      <c r="K43">
        <v>4</v>
      </c>
      <c r="L43">
        <v>3.2</v>
      </c>
      <c r="M43">
        <v>8</v>
      </c>
      <c r="N43">
        <v>6</v>
      </c>
      <c r="O43">
        <v>6</v>
      </c>
      <c r="P43">
        <v>1</v>
      </c>
      <c r="Q43">
        <v>1</v>
      </c>
      <c r="R43">
        <v>2</v>
      </c>
      <c r="S43">
        <v>0</v>
      </c>
      <c r="T43">
        <v>3.54</v>
      </c>
      <c r="U43">
        <v>3.7</v>
      </c>
      <c r="V43">
        <v>19</v>
      </c>
      <c r="W43">
        <v>76</v>
      </c>
      <c r="X43">
        <v>45</v>
      </c>
      <c r="Y43">
        <v>11</v>
      </c>
      <c r="Z43">
        <v>5</v>
      </c>
      <c r="AA43">
        <v>10</v>
      </c>
      <c r="AB43">
        <v>7</v>
      </c>
      <c r="AC43">
        <v>3</v>
      </c>
      <c r="AD43">
        <v>0</v>
      </c>
      <c r="AE43">
        <v>0</v>
      </c>
      <c r="AF43">
        <v>21</v>
      </c>
      <c r="AG43">
        <v>0</v>
      </c>
      <c r="AH43">
        <v>1</v>
      </c>
      <c r="AI43">
        <v>0</v>
      </c>
      <c r="AJ43">
        <v>18</v>
      </c>
      <c r="AK43">
        <v>0</v>
      </c>
      <c r="AL43">
        <v>1</v>
      </c>
      <c r="AM43">
        <v>0</v>
      </c>
      <c r="AN43">
        <v>1</v>
      </c>
      <c r="AO43">
        <v>0</v>
      </c>
      <c r="AP43">
        <v>1</v>
      </c>
      <c r="AQ43">
        <v>0.7</v>
      </c>
      <c r="AR43">
        <v>-0.252</v>
      </c>
      <c r="AS43">
        <v>0.19</v>
      </c>
      <c r="AT43" s="2">
        <v>-4.0000000000000002E-4</v>
      </c>
      <c r="AU43">
        <v>-3.43</v>
      </c>
    </row>
    <row r="44" spans="1:47" x14ac:dyDescent="0.2">
      <c r="A44" t="s">
        <v>778</v>
      </c>
      <c r="B44" s="6" t="s">
        <v>822</v>
      </c>
      <c r="C44">
        <v>139</v>
      </c>
      <c r="D44" t="s">
        <v>385</v>
      </c>
      <c r="E44" t="s">
        <v>158</v>
      </c>
      <c r="F44" t="s">
        <v>80</v>
      </c>
      <c r="G44" t="s">
        <v>409</v>
      </c>
      <c r="H44" t="s">
        <v>152</v>
      </c>
      <c r="I44" t="s">
        <v>66</v>
      </c>
      <c r="K44">
        <v>4</v>
      </c>
      <c r="L44">
        <v>6.1</v>
      </c>
      <c r="M44">
        <v>7</v>
      </c>
      <c r="N44">
        <v>3</v>
      </c>
      <c r="O44">
        <v>3</v>
      </c>
      <c r="P44">
        <v>3</v>
      </c>
      <c r="Q44">
        <v>3</v>
      </c>
      <c r="R44">
        <v>0</v>
      </c>
      <c r="S44">
        <v>0</v>
      </c>
      <c r="T44">
        <v>3.57</v>
      </c>
      <c r="U44">
        <v>3.69</v>
      </c>
      <c r="V44">
        <v>27</v>
      </c>
      <c r="W44">
        <v>94</v>
      </c>
      <c r="X44">
        <v>66</v>
      </c>
      <c r="Y44">
        <v>14</v>
      </c>
      <c r="Z44">
        <v>7</v>
      </c>
      <c r="AA44">
        <v>11</v>
      </c>
      <c r="AB44">
        <v>10</v>
      </c>
      <c r="AC44">
        <v>5</v>
      </c>
      <c r="AD44">
        <v>0</v>
      </c>
      <c r="AE44">
        <v>0</v>
      </c>
      <c r="AF44">
        <v>47</v>
      </c>
      <c r="AG44">
        <v>0</v>
      </c>
      <c r="AH44">
        <v>0</v>
      </c>
      <c r="AI44">
        <v>0</v>
      </c>
      <c r="AJ44">
        <v>24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1.26</v>
      </c>
      <c r="AR44">
        <v>7.4999999999999997E-2</v>
      </c>
      <c r="AS44">
        <v>0.39</v>
      </c>
      <c r="AT44" s="2">
        <v>1E-4</v>
      </c>
      <c r="AU44">
        <v>1.05</v>
      </c>
    </row>
    <row r="45" spans="1:47" x14ac:dyDescent="0.2">
      <c r="A45" t="s">
        <v>778</v>
      </c>
      <c r="B45" s="6" t="s">
        <v>822</v>
      </c>
      <c r="C45">
        <v>144</v>
      </c>
      <c r="D45" t="s">
        <v>388</v>
      </c>
      <c r="E45" t="s">
        <v>158</v>
      </c>
      <c r="F45" t="s">
        <v>50</v>
      </c>
      <c r="G45" t="s">
        <v>409</v>
      </c>
      <c r="H45" t="s">
        <v>144</v>
      </c>
      <c r="I45" t="s">
        <v>66</v>
      </c>
      <c r="J45" t="s">
        <v>153</v>
      </c>
      <c r="K45">
        <v>5</v>
      </c>
      <c r="L45">
        <v>7</v>
      </c>
      <c r="M45">
        <v>4</v>
      </c>
      <c r="N45">
        <v>1</v>
      </c>
      <c r="O45">
        <v>1</v>
      </c>
      <c r="P45">
        <v>2</v>
      </c>
      <c r="Q45">
        <v>6</v>
      </c>
      <c r="R45">
        <v>1</v>
      </c>
      <c r="S45">
        <v>0</v>
      </c>
      <c r="T45">
        <v>3.48</v>
      </c>
      <c r="U45">
        <v>3.71</v>
      </c>
      <c r="V45">
        <v>27</v>
      </c>
      <c r="W45">
        <v>102</v>
      </c>
      <c r="X45">
        <v>65</v>
      </c>
      <c r="Y45">
        <v>14</v>
      </c>
      <c r="Z45">
        <v>10</v>
      </c>
      <c r="AA45">
        <v>7</v>
      </c>
      <c r="AB45">
        <v>12</v>
      </c>
      <c r="AC45">
        <v>4</v>
      </c>
      <c r="AD45">
        <v>0</v>
      </c>
      <c r="AE45">
        <v>0</v>
      </c>
      <c r="AF45">
        <v>69</v>
      </c>
      <c r="AG45">
        <v>0</v>
      </c>
      <c r="AH45">
        <v>0</v>
      </c>
      <c r="AI45">
        <v>0</v>
      </c>
      <c r="AJ45">
        <v>25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0.65</v>
      </c>
      <c r="AR45">
        <v>0.223</v>
      </c>
      <c r="AS45">
        <v>0.19</v>
      </c>
      <c r="AT45" s="2">
        <v>4.0000000000000002E-4</v>
      </c>
      <c r="AU45">
        <v>2.65</v>
      </c>
    </row>
    <row r="46" spans="1:47" x14ac:dyDescent="0.2">
      <c r="A46" t="s">
        <v>778</v>
      </c>
      <c r="B46" s="6" t="s">
        <v>822</v>
      </c>
      <c r="C46">
        <v>149</v>
      </c>
      <c r="D46" t="s">
        <v>146</v>
      </c>
      <c r="E46" t="s">
        <v>157</v>
      </c>
      <c r="F46" t="s">
        <v>77</v>
      </c>
      <c r="G46" t="s">
        <v>409</v>
      </c>
      <c r="H46" t="s">
        <v>51</v>
      </c>
      <c r="I46" t="s">
        <v>57</v>
      </c>
      <c r="J46" t="s">
        <v>830</v>
      </c>
      <c r="K46">
        <v>5</v>
      </c>
      <c r="L46">
        <v>6</v>
      </c>
      <c r="M46">
        <v>5</v>
      </c>
      <c r="N46">
        <v>3</v>
      </c>
      <c r="O46">
        <v>3</v>
      </c>
      <c r="P46">
        <v>3</v>
      </c>
      <c r="Q46">
        <v>4</v>
      </c>
      <c r="R46">
        <v>0</v>
      </c>
      <c r="S46">
        <v>1</v>
      </c>
      <c r="T46">
        <v>3.51</v>
      </c>
      <c r="U46">
        <v>3.71</v>
      </c>
      <c r="V46">
        <v>27</v>
      </c>
      <c r="W46">
        <v>102</v>
      </c>
      <c r="X46">
        <v>67</v>
      </c>
      <c r="Y46">
        <v>18</v>
      </c>
      <c r="Z46">
        <v>11</v>
      </c>
      <c r="AA46">
        <v>6</v>
      </c>
      <c r="AB46">
        <v>13</v>
      </c>
      <c r="AC46">
        <v>5</v>
      </c>
      <c r="AD46">
        <v>2</v>
      </c>
      <c r="AE46">
        <v>0</v>
      </c>
      <c r="AF46">
        <v>51</v>
      </c>
      <c r="AG46">
        <v>0</v>
      </c>
      <c r="AH46">
        <v>0</v>
      </c>
      <c r="AI46">
        <v>0</v>
      </c>
      <c r="AJ46">
        <v>23</v>
      </c>
      <c r="AK46">
        <v>2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0.64</v>
      </c>
      <c r="AR46">
        <v>-8.7999999999999995E-2</v>
      </c>
      <c r="AS46">
        <v>0.21</v>
      </c>
      <c r="AT46" s="2">
        <v>-2.0000000000000001E-4</v>
      </c>
      <c r="AU46">
        <v>-0.08</v>
      </c>
    </row>
    <row r="47" spans="1:47" x14ac:dyDescent="0.2">
      <c r="A47" t="s">
        <v>778</v>
      </c>
      <c r="B47" s="6" t="s">
        <v>822</v>
      </c>
      <c r="C47">
        <v>154</v>
      </c>
      <c r="D47" t="s">
        <v>149</v>
      </c>
      <c r="E47" t="s">
        <v>157</v>
      </c>
      <c r="F47" t="s">
        <v>50</v>
      </c>
      <c r="G47" t="s">
        <v>409</v>
      </c>
      <c r="H47" t="s">
        <v>65</v>
      </c>
      <c r="I47" t="s">
        <v>57</v>
      </c>
      <c r="J47" t="s">
        <v>831</v>
      </c>
      <c r="K47">
        <v>4</v>
      </c>
      <c r="L47">
        <v>5.0999999999999996</v>
      </c>
      <c r="M47">
        <v>7</v>
      </c>
      <c r="N47">
        <v>2</v>
      </c>
      <c r="O47">
        <v>2</v>
      </c>
      <c r="P47">
        <v>1</v>
      </c>
      <c r="Q47">
        <v>3</v>
      </c>
      <c r="R47">
        <v>0</v>
      </c>
      <c r="S47">
        <v>0</v>
      </c>
      <c r="T47">
        <v>3.51</v>
      </c>
      <c r="U47">
        <v>3.68</v>
      </c>
      <c r="V47">
        <v>23</v>
      </c>
      <c r="W47">
        <v>102</v>
      </c>
      <c r="X47">
        <v>61</v>
      </c>
      <c r="Y47">
        <v>11</v>
      </c>
      <c r="Z47">
        <v>11</v>
      </c>
      <c r="AA47">
        <v>9</v>
      </c>
      <c r="AB47">
        <v>10</v>
      </c>
      <c r="AC47">
        <v>4</v>
      </c>
      <c r="AD47">
        <v>1</v>
      </c>
      <c r="AE47">
        <v>0</v>
      </c>
      <c r="AF47">
        <v>48</v>
      </c>
      <c r="AG47">
        <v>0</v>
      </c>
      <c r="AH47">
        <v>1</v>
      </c>
      <c r="AI47">
        <v>1</v>
      </c>
      <c r="AJ47">
        <v>22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0.85</v>
      </c>
      <c r="AR47">
        <v>7.0000000000000001E-3</v>
      </c>
      <c r="AS47">
        <v>0.32</v>
      </c>
      <c r="AT47" s="2">
        <v>0</v>
      </c>
      <c r="AU47">
        <v>0.77</v>
      </c>
    </row>
    <row r="48" spans="1:47" x14ac:dyDescent="0.2">
      <c r="A48" t="s">
        <v>778</v>
      </c>
      <c r="B48" s="6" t="s">
        <v>822</v>
      </c>
      <c r="C48">
        <v>161</v>
      </c>
      <c r="D48" t="s">
        <v>217</v>
      </c>
      <c r="E48" t="s">
        <v>158</v>
      </c>
      <c r="F48" t="s">
        <v>102</v>
      </c>
      <c r="G48" t="s">
        <v>410</v>
      </c>
      <c r="H48" t="s">
        <v>70</v>
      </c>
      <c r="I48" t="s">
        <v>57</v>
      </c>
      <c r="J48" t="s">
        <v>832</v>
      </c>
      <c r="K48">
        <v>6</v>
      </c>
      <c r="L48">
        <v>5.0999999999999996</v>
      </c>
      <c r="M48">
        <v>4</v>
      </c>
      <c r="N48">
        <v>1</v>
      </c>
      <c r="O48">
        <v>1</v>
      </c>
      <c r="P48">
        <v>1</v>
      </c>
      <c r="Q48">
        <v>6</v>
      </c>
      <c r="R48">
        <v>0</v>
      </c>
      <c r="S48">
        <v>0</v>
      </c>
      <c r="T48">
        <v>3.45</v>
      </c>
      <c r="U48">
        <v>3.62</v>
      </c>
      <c r="V48">
        <v>21</v>
      </c>
      <c r="W48">
        <v>92</v>
      </c>
      <c r="X48">
        <v>61</v>
      </c>
      <c r="Y48">
        <v>18</v>
      </c>
      <c r="Z48">
        <v>13</v>
      </c>
      <c r="AA48">
        <v>5</v>
      </c>
      <c r="AB48">
        <v>9</v>
      </c>
      <c r="AC48">
        <v>3</v>
      </c>
      <c r="AD48">
        <v>0</v>
      </c>
      <c r="AE48">
        <v>0</v>
      </c>
      <c r="AF48">
        <v>61</v>
      </c>
      <c r="AG48">
        <v>0</v>
      </c>
      <c r="AH48">
        <v>1</v>
      </c>
      <c r="AI48">
        <v>0</v>
      </c>
      <c r="AJ48">
        <v>20</v>
      </c>
      <c r="AK48">
        <v>3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1.05</v>
      </c>
      <c r="AR48">
        <v>0.20200000000000001</v>
      </c>
      <c r="AS48">
        <v>0</v>
      </c>
      <c r="AT48" s="2">
        <v>0</v>
      </c>
      <c r="AU48">
        <v>1.85</v>
      </c>
    </row>
    <row r="49" spans="1:47" x14ac:dyDescent="0.2">
      <c r="A49" t="s">
        <v>780</v>
      </c>
      <c r="H49" t="s">
        <v>833</v>
      </c>
      <c r="J49" t="s">
        <v>834</v>
      </c>
      <c r="K49">
        <v>4.5999999999999996</v>
      </c>
      <c r="L49">
        <v>185</v>
      </c>
      <c r="M49">
        <v>156</v>
      </c>
      <c r="N49">
        <v>79</v>
      </c>
      <c r="O49">
        <v>71</v>
      </c>
      <c r="P49">
        <v>53</v>
      </c>
      <c r="Q49">
        <v>195</v>
      </c>
      <c r="R49">
        <v>23</v>
      </c>
      <c r="S49">
        <v>7</v>
      </c>
      <c r="T49">
        <v>3.45</v>
      </c>
      <c r="U49">
        <v>3.62</v>
      </c>
      <c r="V49">
        <v>757</v>
      </c>
      <c r="W49">
        <v>3048</v>
      </c>
      <c r="X49" s="3">
        <v>0.65</v>
      </c>
      <c r="Y49" s="3">
        <v>0.15</v>
      </c>
      <c r="Z49" s="3">
        <v>0.12</v>
      </c>
      <c r="AA49">
        <v>0.83</v>
      </c>
      <c r="AC49" s="3">
        <v>0.23</v>
      </c>
      <c r="AD49" s="3">
        <v>0.06</v>
      </c>
      <c r="AE49">
        <v>0</v>
      </c>
      <c r="AF49">
        <v>57</v>
      </c>
      <c r="AG49">
        <v>3</v>
      </c>
      <c r="AH49">
        <v>6</v>
      </c>
      <c r="AI49">
        <v>1</v>
      </c>
      <c r="AJ49">
        <v>690</v>
      </c>
      <c r="AK49">
        <v>28</v>
      </c>
      <c r="AL49">
        <v>7</v>
      </c>
      <c r="AM49">
        <v>1</v>
      </c>
      <c r="AN49">
        <v>11</v>
      </c>
      <c r="AO49">
        <v>4</v>
      </c>
      <c r="AP49">
        <v>7</v>
      </c>
      <c r="AQ49">
        <v>0.92</v>
      </c>
      <c r="AR49">
        <v>0.67700000000000005</v>
      </c>
      <c r="AS49">
        <v>0.45</v>
      </c>
      <c r="AT49" s="2">
        <v>5.0000000000000001E-4</v>
      </c>
      <c r="AU49">
        <v>15.51</v>
      </c>
    </row>
    <row r="51" spans="1:47" x14ac:dyDescent="0.2">
      <c r="A51" t="s">
        <v>624</v>
      </c>
      <c r="B51" t="s">
        <v>822</v>
      </c>
      <c r="C51">
        <v>2</v>
      </c>
      <c r="D51" t="s">
        <v>685</v>
      </c>
      <c r="E51" t="s">
        <v>157</v>
      </c>
      <c r="F51" t="s">
        <v>179</v>
      </c>
      <c r="G51" t="s">
        <v>411</v>
      </c>
      <c r="H51" t="s">
        <v>364</v>
      </c>
      <c r="I51" t="s">
        <v>66</v>
      </c>
      <c r="J51" t="s">
        <v>61</v>
      </c>
      <c r="K51">
        <v>99</v>
      </c>
      <c r="L51">
        <v>6.1</v>
      </c>
      <c r="M51">
        <v>3</v>
      </c>
      <c r="N51">
        <v>0</v>
      </c>
      <c r="O51">
        <v>0</v>
      </c>
      <c r="P51">
        <v>1</v>
      </c>
      <c r="Q51">
        <v>10</v>
      </c>
      <c r="R51">
        <v>0</v>
      </c>
      <c r="S51">
        <v>0</v>
      </c>
      <c r="T51">
        <v>0</v>
      </c>
      <c r="U51">
        <v>0.45</v>
      </c>
      <c r="V51">
        <v>23</v>
      </c>
      <c r="W51">
        <v>88</v>
      </c>
      <c r="X51">
        <v>60</v>
      </c>
      <c r="Y51">
        <v>14</v>
      </c>
      <c r="Z51">
        <v>14</v>
      </c>
      <c r="AA51">
        <v>7</v>
      </c>
      <c r="AB51">
        <v>5</v>
      </c>
      <c r="AC51">
        <v>2</v>
      </c>
      <c r="AD51">
        <v>1</v>
      </c>
      <c r="AE51">
        <v>0</v>
      </c>
      <c r="AF51">
        <v>76</v>
      </c>
      <c r="AG51">
        <v>1</v>
      </c>
      <c r="AH51">
        <v>0</v>
      </c>
      <c r="AI51">
        <v>0</v>
      </c>
      <c r="AJ51">
        <v>22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1.2</v>
      </c>
      <c r="AR51">
        <v>0.42199999999999999</v>
      </c>
      <c r="AS51">
        <v>1.07</v>
      </c>
      <c r="AT51" s="2">
        <v>2.3E-3</v>
      </c>
      <c r="AU51">
        <v>3.06</v>
      </c>
    </row>
    <row r="52" spans="1:47" x14ac:dyDescent="0.2">
      <c r="A52" t="s">
        <v>624</v>
      </c>
      <c r="B52" t="s">
        <v>822</v>
      </c>
      <c r="C52">
        <v>7</v>
      </c>
      <c r="D52" t="s">
        <v>415</v>
      </c>
      <c r="E52" t="s">
        <v>158</v>
      </c>
      <c r="F52" t="s">
        <v>59</v>
      </c>
      <c r="G52" t="s">
        <v>409</v>
      </c>
      <c r="H52" t="s">
        <v>166</v>
      </c>
      <c r="I52" t="s">
        <v>322</v>
      </c>
      <c r="J52" t="s">
        <v>67</v>
      </c>
      <c r="K52">
        <v>5</v>
      </c>
      <c r="L52">
        <v>0</v>
      </c>
      <c r="M52">
        <v>2</v>
      </c>
      <c r="N52">
        <v>2</v>
      </c>
      <c r="O52">
        <v>2</v>
      </c>
      <c r="P52">
        <v>0</v>
      </c>
      <c r="Q52">
        <v>0</v>
      </c>
      <c r="R52">
        <v>0</v>
      </c>
      <c r="S52">
        <v>0</v>
      </c>
      <c r="T52">
        <v>2.84</v>
      </c>
      <c r="U52">
        <v>0.45</v>
      </c>
      <c r="V52">
        <v>2</v>
      </c>
      <c r="W52">
        <v>8</v>
      </c>
      <c r="X52">
        <v>6</v>
      </c>
      <c r="Y52">
        <v>2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38</v>
      </c>
      <c r="AG52">
        <v>0</v>
      </c>
      <c r="AH52">
        <v>0</v>
      </c>
      <c r="AI52">
        <v>0</v>
      </c>
      <c r="AJ52">
        <v>2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1.1499999999999999</v>
      </c>
      <c r="AR52">
        <v>-8.8999999999999996E-2</v>
      </c>
      <c r="AS52">
        <v>1.02</v>
      </c>
      <c r="AT52" s="2">
        <v>-5.0000000000000001E-4</v>
      </c>
      <c r="AU52">
        <v>-1</v>
      </c>
    </row>
    <row r="53" spans="1:47" x14ac:dyDescent="0.2">
      <c r="A53" t="s">
        <v>624</v>
      </c>
      <c r="B53" t="s">
        <v>822</v>
      </c>
      <c r="C53">
        <v>13</v>
      </c>
      <c r="D53" t="s">
        <v>168</v>
      </c>
      <c r="E53" t="s">
        <v>157</v>
      </c>
      <c r="F53" t="s">
        <v>59</v>
      </c>
      <c r="G53" t="s">
        <v>409</v>
      </c>
      <c r="H53" t="s">
        <v>575</v>
      </c>
      <c r="I53" t="s">
        <v>52</v>
      </c>
      <c r="J53" t="s">
        <v>552</v>
      </c>
      <c r="K53">
        <v>6</v>
      </c>
      <c r="L53">
        <v>5</v>
      </c>
      <c r="M53">
        <v>4</v>
      </c>
      <c r="N53">
        <v>1</v>
      </c>
      <c r="O53">
        <v>1</v>
      </c>
      <c r="P53">
        <v>0</v>
      </c>
      <c r="Q53">
        <v>8</v>
      </c>
      <c r="R53">
        <v>1</v>
      </c>
      <c r="S53">
        <v>0</v>
      </c>
      <c r="T53">
        <v>2.38</v>
      </c>
      <c r="U53">
        <v>1.37</v>
      </c>
      <c r="V53">
        <v>18</v>
      </c>
      <c r="W53">
        <v>60</v>
      </c>
      <c r="X53">
        <v>46</v>
      </c>
      <c r="Y53">
        <v>6</v>
      </c>
      <c r="Z53">
        <v>11</v>
      </c>
      <c r="AA53">
        <v>6</v>
      </c>
      <c r="AB53">
        <v>4</v>
      </c>
      <c r="AC53">
        <v>3</v>
      </c>
      <c r="AD53">
        <v>0</v>
      </c>
      <c r="AE53">
        <v>0</v>
      </c>
      <c r="AF53">
        <v>63</v>
      </c>
      <c r="AG53">
        <v>0</v>
      </c>
      <c r="AH53">
        <v>0</v>
      </c>
      <c r="AI53">
        <v>0</v>
      </c>
      <c r="AJ53">
        <v>18</v>
      </c>
      <c r="AK53">
        <v>1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0.95</v>
      </c>
      <c r="AR53">
        <v>0.17</v>
      </c>
      <c r="AS53">
        <v>0.7</v>
      </c>
      <c r="AT53" s="2">
        <v>8.0000000000000004E-4</v>
      </c>
      <c r="AU53">
        <v>1.33</v>
      </c>
    </row>
    <row r="54" spans="1:47" x14ac:dyDescent="0.2">
      <c r="A54" t="s">
        <v>624</v>
      </c>
      <c r="B54" t="s">
        <v>822</v>
      </c>
      <c r="C54">
        <v>17</v>
      </c>
      <c r="D54" t="s">
        <v>348</v>
      </c>
      <c r="E54" t="s">
        <v>157</v>
      </c>
      <c r="F54" t="s">
        <v>80</v>
      </c>
      <c r="G54" t="s">
        <v>409</v>
      </c>
      <c r="H54" t="s">
        <v>478</v>
      </c>
      <c r="I54" t="s">
        <v>52</v>
      </c>
      <c r="J54" t="s">
        <v>599</v>
      </c>
      <c r="K54">
        <v>4</v>
      </c>
      <c r="L54">
        <v>4.0999999999999996</v>
      </c>
      <c r="M54">
        <v>9</v>
      </c>
      <c r="N54">
        <v>5</v>
      </c>
      <c r="O54">
        <v>5</v>
      </c>
      <c r="P54">
        <v>2</v>
      </c>
      <c r="Q54">
        <v>5</v>
      </c>
      <c r="R54">
        <v>0</v>
      </c>
      <c r="S54">
        <v>1</v>
      </c>
      <c r="T54">
        <v>4.5999999999999996</v>
      </c>
      <c r="U54">
        <v>1.79</v>
      </c>
      <c r="V54">
        <v>24</v>
      </c>
      <c r="W54">
        <v>91</v>
      </c>
      <c r="X54">
        <v>53</v>
      </c>
      <c r="Y54">
        <v>11</v>
      </c>
      <c r="Z54">
        <v>10</v>
      </c>
      <c r="AA54">
        <v>11</v>
      </c>
      <c r="AB54">
        <v>5</v>
      </c>
      <c r="AC54">
        <v>4</v>
      </c>
      <c r="AD54">
        <v>0</v>
      </c>
      <c r="AE54">
        <v>0</v>
      </c>
      <c r="AF54">
        <v>28</v>
      </c>
      <c r="AG54">
        <v>1</v>
      </c>
      <c r="AH54">
        <v>0</v>
      </c>
      <c r="AI54">
        <v>0</v>
      </c>
      <c r="AJ54">
        <v>20</v>
      </c>
      <c r="AK54">
        <v>1</v>
      </c>
      <c r="AL54">
        <v>1</v>
      </c>
      <c r="AM54">
        <v>2</v>
      </c>
      <c r="AN54">
        <v>2</v>
      </c>
      <c r="AO54">
        <v>1</v>
      </c>
      <c r="AP54">
        <v>1</v>
      </c>
      <c r="AQ54">
        <v>1.03</v>
      </c>
      <c r="AR54">
        <v>-0.34899999999999998</v>
      </c>
      <c r="AS54">
        <v>0.87</v>
      </c>
      <c r="AT54" s="2">
        <v>-1.8E-3</v>
      </c>
      <c r="AU54">
        <v>-4.1399999999999997</v>
      </c>
    </row>
    <row r="55" spans="1:47" x14ac:dyDescent="0.2">
      <c r="A55" t="s">
        <v>624</v>
      </c>
      <c r="B55" t="s">
        <v>822</v>
      </c>
      <c r="C55">
        <v>22</v>
      </c>
      <c r="D55" t="s">
        <v>349</v>
      </c>
      <c r="E55" t="s">
        <v>158</v>
      </c>
      <c r="F55" t="s">
        <v>72</v>
      </c>
      <c r="G55" t="s">
        <v>410</v>
      </c>
      <c r="H55" t="s">
        <v>680</v>
      </c>
      <c r="I55" t="s">
        <v>57</v>
      </c>
      <c r="J55" t="s">
        <v>438</v>
      </c>
      <c r="K55">
        <v>4</v>
      </c>
      <c r="L55">
        <v>6</v>
      </c>
      <c r="M55">
        <v>6</v>
      </c>
      <c r="N55">
        <v>4</v>
      </c>
      <c r="O55">
        <v>4</v>
      </c>
      <c r="P55">
        <v>3</v>
      </c>
      <c r="Q55">
        <v>6</v>
      </c>
      <c r="R55">
        <v>1</v>
      </c>
      <c r="S55">
        <v>0</v>
      </c>
      <c r="T55">
        <v>4.9800000000000004</v>
      </c>
      <c r="U55">
        <v>2.63</v>
      </c>
      <c r="V55">
        <v>25</v>
      </c>
      <c r="W55">
        <v>101</v>
      </c>
      <c r="X55">
        <v>63</v>
      </c>
      <c r="Y55">
        <v>15</v>
      </c>
      <c r="Z55">
        <v>14</v>
      </c>
      <c r="AA55">
        <v>5</v>
      </c>
      <c r="AB55">
        <v>11</v>
      </c>
      <c r="AC55">
        <v>5</v>
      </c>
      <c r="AD55">
        <v>0</v>
      </c>
      <c r="AE55">
        <v>0</v>
      </c>
      <c r="AF55">
        <v>47</v>
      </c>
      <c r="AG55">
        <v>1</v>
      </c>
      <c r="AH55">
        <v>0</v>
      </c>
      <c r="AI55">
        <v>0</v>
      </c>
      <c r="AJ55">
        <v>22</v>
      </c>
      <c r="AK55">
        <v>2</v>
      </c>
      <c r="AL55">
        <v>1</v>
      </c>
      <c r="AM55">
        <v>0</v>
      </c>
      <c r="AN55">
        <v>2</v>
      </c>
      <c r="AO55">
        <v>0</v>
      </c>
      <c r="AP55">
        <v>0</v>
      </c>
      <c r="AQ55">
        <v>1.01</v>
      </c>
      <c r="AR55">
        <v>-0.11700000000000001</v>
      </c>
      <c r="AS55">
        <v>0.52</v>
      </c>
      <c r="AT55" s="2">
        <v>-4.0000000000000002E-4</v>
      </c>
      <c r="AU55">
        <v>-0.87</v>
      </c>
    </row>
    <row r="56" spans="1:47" x14ac:dyDescent="0.2">
      <c r="A56" t="s">
        <v>624</v>
      </c>
      <c r="B56" s="6" t="s">
        <v>822</v>
      </c>
      <c r="C56">
        <v>26</v>
      </c>
      <c r="D56" t="s">
        <v>476</v>
      </c>
      <c r="E56" t="s">
        <v>157</v>
      </c>
      <c r="F56" t="s">
        <v>50</v>
      </c>
      <c r="G56" t="s">
        <v>409</v>
      </c>
      <c r="H56" t="s">
        <v>456</v>
      </c>
      <c r="I56" t="s">
        <v>66</v>
      </c>
      <c r="J56" t="s">
        <v>441</v>
      </c>
      <c r="K56">
        <v>4</v>
      </c>
      <c r="L56">
        <v>7</v>
      </c>
      <c r="M56">
        <v>5</v>
      </c>
      <c r="N56">
        <v>3</v>
      </c>
      <c r="O56">
        <v>3</v>
      </c>
      <c r="P56">
        <v>2</v>
      </c>
      <c r="Q56">
        <v>6</v>
      </c>
      <c r="R56">
        <v>1</v>
      </c>
      <c r="S56">
        <v>0</v>
      </c>
      <c r="T56">
        <v>4.71</v>
      </c>
      <c r="U56">
        <v>2.99</v>
      </c>
      <c r="V56">
        <v>28</v>
      </c>
      <c r="W56">
        <v>98</v>
      </c>
      <c r="X56">
        <v>65</v>
      </c>
      <c r="Y56">
        <v>18</v>
      </c>
      <c r="Z56">
        <v>10</v>
      </c>
      <c r="AA56">
        <v>10</v>
      </c>
      <c r="AB56">
        <v>10</v>
      </c>
      <c r="AC56">
        <v>4</v>
      </c>
      <c r="AD56">
        <v>2</v>
      </c>
      <c r="AE56">
        <v>0</v>
      </c>
      <c r="AF56">
        <v>59</v>
      </c>
      <c r="AG56">
        <v>1</v>
      </c>
      <c r="AH56">
        <v>0</v>
      </c>
      <c r="AI56">
        <v>0</v>
      </c>
      <c r="AJ56">
        <v>26</v>
      </c>
      <c r="AK56">
        <v>2</v>
      </c>
      <c r="AL56">
        <v>1</v>
      </c>
      <c r="AM56">
        <v>0</v>
      </c>
      <c r="AN56">
        <v>0</v>
      </c>
      <c r="AO56">
        <v>0</v>
      </c>
      <c r="AP56">
        <v>1</v>
      </c>
      <c r="AQ56">
        <v>0.68</v>
      </c>
      <c r="AR56">
        <v>0.10199999999999999</v>
      </c>
      <c r="AS56">
        <v>0.42</v>
      </c>
      <c r="AT56" s="2">
        <v>4.0000000000000002E-4</v>
      </c>
      <c r="AU56">
        <v>0.55000000000000004</v>
      </c>
    </row>
    <row r="57" spans="1:47" x14ac:dyDescent="0.2">
      <c r="A57" t="s">
        <v>624</v>
      </c>
      <c r="B57" s="6" t="s">
        <v>822</v>
      </c>
      <c r="C57">
        <v>31</v>
      </c>
      <c r="D57" t="s">
        <v>421</v>
      </c>
      <c r="E57" t="s">
        <v>158</v>
      </c>
      <c r="F57" t="s">
        <v>430</v>
      </c>
      <c r="G57" t="s">
        <v>452</v>
      </c>
      <c r="H57" t="s">
        <v>73</v>
      </c>
      <c r="I57" t="s">
        <v>66</v>
      </c>
      <c r="J57" t="s">
        <v>443</v>
      </c>
      <c r="K57">
        <v>5</v>
      </c>
      <c r="L57">
        <v>6.2</v>
      </c>
      <c r="M57">
        <v>10</v>
      </c>
      <c r="N57">
        <v>4</v>
      </c>
      <c r="O57">
        <v>4</v>
      </c>
      <c r="P57">
        <v>0</v>
      </c>
      <c r="Q57">
        <v>7</v>
      </c>
      <c r="R57">
        <v>0</v>
      </c>
      <c r="S57">
        <v>0</v>
      </c>
      <c r="T57">
        <v>4.84</v>
      </c>
      <c r="U57">
        <v>2.62</v>
      </c>
      <c r="V57">
        <v>31</v>
      </c>
      <c r="W57">
        <v>104</v>
      </c>
      <c r="X57">
        <v>73</v>
      </c>
      <c r="Y57">
        <v>14</v>
      </c>
      <c r="Z57">
        <v>12</v>
      </c>
      <c r="AA57">
        <v>13</v>
      </c>
      <c r="AB57">
        <v>11</v>
      </c>
      <c r="AC57">
        <v>6</v>
      </c>
      <c r="AD57">
        <v>2</v>
      </c>
      <c r="AE57">
        <v>0</v>
      </c>
      <c r="AF57">
        <v>45</v>
      </c>
      <c r="AG57">
        <v>0</v>
      </c>
      <c r="AH57">
        <v>0</v>
      </c>
      <c r="AI57">
        <v>0</v>
      </c>
      <c r="AJ57">
        <v>31</v>
      </c>
      <c r="AK57">
        <v>2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0.83</v>
      </c>
      <c r="AR57">
        <v>-0.10199999999999999</v>
      </c>
      <c r="AS57">
        <v>0.37</v>
      </c>
      <c r="AT57" s="2">
        <v>-2.9999999999999997E-4</v>
      </c>
      <c r="AU57">
        <v>-0.68</v>
      </c>
    </row>
    <row r="58" spans="1:47" x14ac:dyDescent="0.2">
      <c r="A58" t="s">
        <v>624</v>
      </c>
      <c r="B58" s="6" t="s">
        <v>822</v>
      </c>
      <c r="C58">
        <v>36</v>
      </c>
      <c r="D58" t="s">
        <v>177</v>
      </c>
      <c r="E58" t="s">
        <v>157</v>
      </c>
      <c r="F58" t="s">
        <v>93</v>
      </c>
      <c r="G58" t="s">
        <v>411</v>
      </c>
      <c r="H58" t="s">
        <v>196</v>
      </c>
      <c r="I58" t="s">
        <v>698</v>
      </c>
      <c r="J58" t="s">
        <v>240</v>
      </c>
      <c r="K58">
        <v>4</v>
      </c>
      <c r="L58">
        <v>8</v>
      </c>
      <c r="M58">
        <v>7</v>
      </c>
      <c r="N58">
        <v>5</v>
      </c>
      <c r="O58">
        <v>5</v>
      </c>
      <c r="P58">
        <v>2</v>
      </c>
      <c r="Q58">
        <v>9</v>
      </c>
      <c r="R58">
        <v>1</v>
      </c>
      <c r="S58">
        <v>0</v>
      </c>
      <c r="T58">
        <v>4.9800000000000004</v>
      </c>
      <c r="U58">
        <v>2.74</v>
      </c>
      <c r="V58">
        <v>32</v>
      </c>
      <c r="W58">
        <v>114</v>
      </c>
      <c r="X58">
        <v>77</v>
      </c>
      <c r="Y58">
        <v>23</v>
      </c>
      <c r="Z58">
        <v>16</v>
      </c>
      <c r="AA58">
        <v>7</v>
      </c>
      <c r="AB58">
        <v>14</v>
      </c>
      <c r="AC58">
        <v>6</v>
      </c>
      <c r="AD58">
        <v>1</v>
      </c>
      <c r="AE58">
        <v>0</v>
      </c>
      <c r="AF58">
        <v>55</v>
      </c>
      <c r="AG58">
        <v>1</v>
      </c>
      <c r="AH58">
        <v>1</v>
      </c>
      <c r="AI58">
        <v>0</v>
      </c>
      <c r="AJ58">
        <v>29</v>
      </c>
      <c r="AK58">
        <v>1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0.6</v>
      </c>
      <c r="AR58">
        <v>-0.14299999999999999</v>
      </c>
      <c r="AS58">
        <v>0.26</v>
      </c>
      <c r="AT58" s="2">
        <v>-4.0000000000000002E-4</v>
      </c>
      <c r="AU58">
        <v>-0.91</v>
      </c>
    </row>
    <row r="59" spans="1:47" x14ac:dyDescent="0.2">
      <c r="A59" t="s">
        <v>624</v>
      </c>
      <c r="B59" s="6" t="s">
        <v>822</v>
      </c>
      <c r="C59">
        <v>41</v>
      </c>
      <c r="D59" t="s">
        <v>79</v>
      </c>
      <c r="E59" t="s">
        <v>158</v>
      </c>
      <c r="F59" t="s">
        <v>55</v>
      </c>
      <c r="G59" t="s">
        <v>452</v>
      </c>
      <c r="H59" t="s">
        <v>183</v>
      </c>
      <c r="I59" t="s">
        <v>57</v>
      </c>
      <c r="J59" t="s">
        <v>643</v>
      </c>
      <c r="K59">
        <v>4</v>
      </c>
      <c r="L59">
        <v>6</v>
      </c>
      <c r="M59">
        <v>4</v>
      </c>
      <c r="N59">
        <v>2</v>
      </c>
      <c r="O59">
        <v>2</v>
      </c>
      <c r="P59">
        <v>2</v>
      </c>
      <c r="Q59">
        <v>7</v>
      </c>
      <c r="R59">
        <v>0</v>
      </c>
      <c r="S59">
        <v>0</v>
      </c>
      <c r="T59">
        <v>4.74</v>
      </c>
      <c r="U59">
        <v>2.63</v>
      </c>
      <c r="V59">
        <v>23</v>
      </c>
      <c r="W59">
        <v>110</v>
      </c>
      <c r="X59">
        <v>70</v>
      </c>
      <c r="Y59">
        <v>21</v>
      </c>
      <c r="Z59">
        <v>8</v>
      </c>
      <c r="AA59">
        <v>9</v>
      </c>
      <c r="AB59">
        <v>5</v>
      </c>
      <c r="AC59">
        <v>2</v>
      </c>
      <c r="AD59">
        <v>0</v>
      </c>
      <c r="AE59">
        <v>0</v>
      </c>
      <c r="AF59">
        <v>61</v>
      </c>
      <c r="AG59">
        <v>0</v>
      </c>
      <c r="AH59">
        <v>2</v>
      </c>
      <c r="AI59">
        <v>0</v>
      </c>
      <c r="AJ59">
        <v>21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0.93</v>
      </c>
      <c r="AR59">
        <v>9.8000000000000004E-2</v>
      </c>
      <c r="AS59">
        <v>0.44</v>
      </c>
      <c r="AT59" s="2">
        <v>2.9999999999999997E-4</v>
      </c>
      <c r="AU59">
        <v>1.1299999999999999</v>
      </c>
    </row>
    <row r="60" spans="1:47" x14ac:dyDescent="0.2">
      <c r="A60" t="s">
        <v>624</v>
      </c>
      <c r="B60" s="6" t="s">
        <v>822</v>
      </c>
      <c r="C60">
        <v>46</v>
      </c>
      <c r="D60" t="s">
        <v>641</v>
      </c>
      <c r="E60" t="s">
        <v>158</v>
      </c>
      <c r="F60" t="s">
        <v>93</v>
      </c>
      <c r="G60" t="s">
        <v>411</v>
      </c>
      <c r="H60" t="s">
        <v>446</v>
      </c>
      <c r="I60" t="s">
        <v>85</v>
      </c>
      <c r="J60" t="s">
        <v>720</v>
      </c>
      <c r="K60">
        <v>4</v>
      </c>
      <c r="L60">
        <v>8</v>
      </c>
      <c r="M60">
        <v>5</v>
      </c>
      <c r="N60">
        <v>1</v>
      </c>
      <c r="O60">
        <v>1</v>
      </c>
      <c r="P60">
        <v>1</v>
      </c>
      <c r="Q60">
        <v>8</v>
      </c>
      <c r="R60">
        <v>1</v>
      </c>
      <c r="S60">
        <v>0</v>
      </c>
      <c r="T60">
        <v>4.24</v>
      </c>
      <c r="U60">
        <v>2.7</v>
      </c>
      <c r="V60">
        <v>28</v>
      </c>
      <c r="W60">
        <v>105</v>
      </c>
      <c r="X60">
        <v>70</v>
      </c>
      <c r="Y60">
        <v>21</v>
      </c>
      <c r="Z60">
        <v>10</v>
      </c>
      <c r="AA60">
        <v>9</v>
      </c>
      <c r="AB60">
        <v>10</v>
      </c>
      <c r="AC60">
        <v>5</v>
      </c>
      <c r="AD60">
        <v>0</v>
      </c>
      <c r="AE60">
        <v>0</v>
      </c>
      <c r="AF60">
        <v>75</v>
      </c>
      <c r="AG60">
        <v>0</v>
      </c>
      <c r="AH60">
        <v>0</v>
      </c>
      <c r="AI60">
        <v>0</v>
      </c>
      <c r="AJ60">
        <v>27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0.47</v>
      </c>
      <c r="AR60">
        <v>0.158</v>
      </c>
      <c r="AS60">
        <v>0.27</v>
      </c>
      <c r="AT60" s="2">
        <v>5.0000000000000001E-4</v>
      </c>
      <c r="AU60">
        <v>3.17</v>
      </c>
    </row>
    <row r="61" spans="1:47" x14ac:dyDescent="0.2">
      <c r="A61" t="s">
        <v>624</v>
      </c>
      <c r="B61" s="6" t="s">
        <v>822</v>
      </c>
      <c r="C61">
        <v>51</v>
      </c>
      <c r="D61" t="s">
        <v>556</v>
      </c>
      <c r="E61" t="s">
        <v>157</v>
      </c>
      <c r="F61" t="s">
        <v>50</v>
      </c>
      <c r="G61" t="s">
        <v>409</v>
      </c>
      <c r="H61" t="s">
        <v>189</v>
      </c>
      <c r="I61" t="s">
        <v>66</v>
      </c>
      <c r="J61" t="s">
        <v>510</v>
      </c>
      <c r="K61">
        <v>5</v>
      </c>
      <c r="L61">
        <v>7</v>
      </c>
      <c r="M61">
        <v>5</v>
      </c>
      <c r="N61">
        <v>1</v>
      </c>
      <c r="O61">
        <v>1</v>
      </c>
      <c r="P61">
        <v>2</v>
      </c>
      <c r="Q61">
        <v>8</v>
      </c>
      <c r="R61">
        <v>0</v>
      </c>
      <c r="S61">
        <v>0</v>
      </c>
      <c r="T61">
        <v>3.92</v>
      </c>
      <c r="U61">
        <v>2.59</v>
      </c>
      <c r="V61">
        <v>28</v>
      </c>
      <c r="W61">
        <v>104</v>
      </c>
      <c r="X61">
        <v>73</v>
      </c>
      <c r="Y61">
        <v>16</v>
      </c>
      <c r="Z61">
        <v>13</v>
      </c>
      <c r="AA61">
        <v>8</v>
      </c>
      <c r="AB61">
        <v>10</v>
      </c>
      <c r="AC61">
        <v>3</v>
      </c>
      <c r="AD61">
        <v>3</v>
      </c>
      <c r="AE61">
        <v>0</v>
      </c>
      <c r="AF61">
        <v>69</v>
      </c>
      <c r="AG61">
        <v>0</v>
      </c>
      <c r="AH61">
        <v>0</v>
      </c>
      <c r="AI61">
        <v>0</v>
      </c>
      <c r="AJ61">
        <v>26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1.17</v>
      </c>
      <c r="AR61">
        <v>0.32100000000000001</v>
      </c>
      <c r="AS61">
        <v>1.03</v>
      </c>
      <c r="AT61" s="2">
        <v>1.6999999999999999E-3</v>
      </c>
      <c r="AU61">
        <v>2.5499999999999998</v>
      </c>
    </row>
    <row r="62" spans="1:47" x14ac:dyDescent="0.2">
      <c r="A62" t="s">
        <v>624</v>
      </c>
      <c r="B62" s="6" t="s">
        <v>822</v>
      </c>
      <c r="C62">
        <v>56</v>
      </c>
      <c r="D62" t="s">
        <v>557</v>
      </c>
      <c r="E62" t="s">
        <v>158</v>
      </c>
      <c r="F62" t="s">
        <v>88</v>
      </c>
      <c r="G62" t="s">
        <v>410</v>
      </c>
      <c r="H62" t="s">
        <v>180</v>
      </c>
      <c r="I62" t="s">
        <v>52</v>
      </c>
      <c r="J62" t="s">
        <v>562</v>
      </c>
      <c r="K62">
        <v>4</v>
      </c>
      <c r="L62">
        <v>4</v>
      </c>
      <c r="M62">
        <v>7</v>
      </c>
      <c r="N62">
        <v>5</v>
      </c>
      <c r="O62">
        <v>5</v>
      </c>
      <c r="P62">
        <v>2</v>
      </c>
      <c r="Q62">
        <v>3</v>
      </c>
      <c r="R62">
        <v>1</v>
      </c>
      <c r="S62">
        <v>0</v>
      </c>
      <c r="T62">
        <v>4.3499999999999996</v>
      </c>
      <c r="U62">
        <v>2.81</v>
      </c>
      <c r="V62">
        <v>22</v>
      </c>
      <c r="W62">
        <v>83</v>
      </c>
      <c r="X62">
        <v>52</v>
      </c>
      <c r="Y62">
        <v>10</v>
      </c>
      <c r="Z62">
        <v>11</v>
      </c>
      <c r="AA62">
        <v>9</v>
      </c>
      <c r="AB62">
        <v>8</v>
      </c>
      <c r="AC62">
        <v>4</v>
      </c>
      <c r="AD62">
        <v>1</v>
      </c>
      <c r="AE62">
        <v>0</v>
      </c>
      <c r="AF62">
        <v>29</v>
      </c>
      <c r="AG62">
        <v>0</v>
      </c>
      <c r="AH62">
        <v>0</v>
      </c>
      <c r="AI62">
        <v>0</v>
      </c>
      <c r="AJ62">
        <v>20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1</v>
      </c>
      <c r="AQ62">
        <v>1.08</v>
      </c>
      <c r="AR62">
        <v>-0.24099999999999999</v>
      </c>
      <c r="AS62">
        <v>0.99</v>
      </c>
      <c r="AT62" s="2">
        <v>-1.2999999999999999E-3</v>
      </c>
      <c r="AU62">
        <v>-2.84</v>
      </c>
    </row>
    <row r="63" spans="1:47" x14ac:dyDescent="0.2">
      <c r="A63" t="s">
        <v>624</v>
      </c>
      <c r="B63" s="6" t="s">
        <v>822</v>
      </c>
      <c r="C63">
        <v>61</v>
      </c>
      <c r="D63" t="s">
        <v>644</v>
      </c>
      <c r="E63" t="s">
        <v>157</v>
      </c>
      <c r="F63" t="s">
        <v>80</v>
      </c>
      <c r="G63" t="s">
        <v>409</v>
      </c>
      <c r="H63" t="s">
        <v>407</v>
      </c>
      <c r="I63" t="s">
        <v>57</v>
      </c>
      <c r="J63" t="s">
        <v>260</v>
      </c>
      <c r="K63">
        <v>5</v>
      </c>
      <c r="L63">
        <v>5.2</v>
      </c>
      <c r="M63">
        <v>7</v>
      </c>
      <c r="N63">
        <v>3</v>
      </c>
      <c r="O63">
        <v>3</v>
      </c>
      <c r="P63">
        <v>1</v>
      </c>
      <c r="Q63">
        <v>8</v>
      </c>
      <c r="R63">
        <v>0</v>
      </c>
      <c r="S63">
        <v>1</v>
      </c>
      <c r="T63">
        <v>4.38</v>
      </c>
      <c r="U63">
        <v>2.7</v>
      </c>
      <c r="V63">
        <v>26</v>
      </c>
      <c r="W63">
        <v>99</v>
      </c>
      <c r="X63">
        <v>73</v>
      </c>
      <c r="Y63">
        <v>15</v>
      </c>
      <c r="Z63">
        <v>11</v>
      </c>
      <c r="AA63">
        <v>7</v>
      </c>
      <c r="AB63">
        <v>9</v>
      </c>
      <c r="AC63">
        <v>3</v>
      </c>
      <c r="AD63">
        <v>2</v>
      </c>
      <c r="AE63">
        <v>0</v>
      </c>
      <c r="AF63">
        <v>50</v>
      </c>
      <c r="AG63">
        <v>1</v>
      </c>
      <c r="AH63">
        <v>1</v>
      </c>
      <c r="AI63">
        <v>0</v>
      </c>
      <c r="AJ63">
        <v>24</v>
      </c>
      <c r="AK63">
        <v>2</v>
      </c>
      <c r="AL63">
        <v>1</v>
      </c>
      <c r="AM63">
        <v>0</v>
      </c>
      <c r="AN63">
        <v>0</v>
      </c>
      <c r="AO63">
        <v>0</v>
      </c>
      <c r="AP63">
        <v>1</v>
      </c>
      <c r="AQ63">
        <v>1.07</v>
      </c>
      <c r="AR63">
        <v>-0.04</v>
      </c>
      <c r="AS63">
        <v>0.79</v>
      </c>
      <c r="AT63" s="2">
        <v>-2.0000000000000001E-4</v>
      </c>
      <c r="AU63">
        <v>-0.21</v>
      </c>
    </row>
    <row r="64" spans="1:47" x14ac:dyDescent="0.2">
      <c r="A64" t="s">
        <v>624</v>
      </c>
      <c r="B64" s="6" t="s">
        <v>822</v>
      </c>
      <c r="C64">
        <v>66</v>
      </c>
      <c r="D64" t="s">
        <v>98</v>
      </c>
      <c r="E64" t="s">
        <v>158</v>
      </c>
      <c r="F64" t="s">
        <v>117</v>
      </c>
      <c r="G64" t="s">
        <v>410</v>
      </c>
      <c r="H64" t="s">
        <v>166</v>
      </c>
      <c r="I64" t="s">
        <v>66</v>
      </c>
      <c r="J64" t="s">
        <v>827</v>
      </c>
      <c r="K64">
        <v>5</v>
      </c>
      <c r="L64">
        <v>6.2</v>
      </c>
      <c r="M64">
        <v>10</v>
      </c>
      <c r="N64">
        <v>3</v>
      </c>
      <c r="O64">
        <v>3</v>
      </c>
      <c r="P64">
        <v>0</v>
      </c>
      <c r="Q64">
        <v>5</v>
      </c>
      <c r="R64">
        <v>2</v>
      </c>
      <c r="S64">
        <v>0</v>
      </c>
      <c r="T64">
        <v>4.3499999999999996</v>
      </c>
      <c r="U64">
        <v>2.94</v>
      </c>
      <c r="V64">
        <v>27</v>
      </c>
      <c r="W64">
        <v>105</v>
      </c>
      <c r="X64">
        <v>70</v>
      </c>
      <c r="Y64">
        <v>17</v>
      </c>
      <c r="Z64">
        <v>13</v>
      </c>
      <c r="AA64">
        <v>9</v>
      </c>
      <c r="AB64">
        <v>13</v>
      </c>
      <c r="AC64">
        <v>10</v>
      </c>
      <c r="AD64">
        <v>0</v>
      </c>
      <c r="AE64">
        <v>0</v>
      </c>
      <c r="AF64">
        <v>47</v>
      </c>
      <c r="AG64">
        <v>0</v>
      </c>
      <c r="AH64">
        <v>0</v>
      </c>
      <c r="AI64">
        <v>0</v>
      </c>
      <c r="AJ64">
        <v>26</v>
      </c>
      <c r="AK64">
        <v>0</v>
      </c>
      <c r="AL64">
        <v>0</v>
      </c>
      <c r="AM64">
        <v>0</v>
      </c>
      <c r="AN64">
        <v>2</v>
      </c>
      <c r="AO64">
        <v>1</v>
      </c>
      <c r="AP64">
        <v>0</v>
      </c>
      <c r="AQ64">
        <v>0.88</v>
      </c>
      <c r="AR64">
        <v>-1.2E-2</v>
      </c>
      <c r="AS64">
        <v>0.6</v>
      </c>
      <c r="AT64" s="2">
        <v>-1E-4</v>
      </c>
      <c r="AU64">
        <v>0.2</v>
      </c>
    </row>
    <row r="65" spans="1:47" x14ac:dyDescent="0.2">
      <c r="A65" t="s">
        <v>624</v>
      </c>
      <c r="B65" s="6" t="s">
        <v>822</v>
      </c>
      <c r="C65">
        <v>71</v>
      </c>
      <c r="D65" t="s">
        <v>241</v>
      </c>
      <c r="E65" t="s">
        <v>158</v>
      </c>
      <c r="F65" t="s">
        <v>80</v>
      </c>
      <c r="G65" t="s">
        <v>409</v>
      </c>
      <c r="H65" t="s">
        <v>254</v>
      </c>
      <c r="I65" t="s">
        <v>85</v>
      </c>
      <c r="J65" t="s">
        <v>646</v>
      </c>
      <c r="K65">
        <v>4</v>
      </c>
      <c r="L65">
        <v>8</v>
      </c>
      <c r="M65">
        <v>5</v>
      </c>
      <c r="N65">
        <v>2</v>
      </c>
      <c r="O65">
        <v>2</v>
      </c>
      <c r="P65">
        <v>1</v>
      </c>
      <c r="Q65">
        <v>7</v>
      </c>
      <c r="R65">
        <v>1</v>
      </c>
      <c r="S65">
        <v>0</v>
      </c>
      <c r="T65">
        <v>4.16</v>
      </c>
      <c r="U65">
        <v>2.98</v>
      </c>
      <c r="V65">
        <v>28</v>
      </c>
      <c r="W65">
        <v>105</v>
      </c>
      <c r="X65">
        <v>77</v>
      </c>
      <c r="Y65">
        <v>16</v>
      </c>
      <c r="Z65">
        <v>22</v>
      </c>
      <c r="AA65">
        <v>11</v>
      </c>
      <c r="AB65">
        <v>9</v>
      </c>
      <c r="AC65">
        <v>5</v>
      </c>
      <c r="AD65">
        <v>1</v>
      </c>
      <c r="AE65">
        <v>0</v>
      </c>
      <c r="AF65">
        <v>70</v>
      </c>
      <c r="AG65">
        <v>1</v>
      </c>
      <c r="AH65">
        <v>0</v>
      </c>
      <c r="AI65">
        <v>0</v>
      </c>
      <c r="AJ65">
        <v>27</v>
      </c>
      <c r="AK65">
        <v>2</v>
      </c>
      <c r="AL65">
        <v>0</v>
      </c>
      <c r="AM65">
        <v>0</v>
      </c>
      <c r="AN65">
        <v>2</v>
      </c>
      <c r="AO65">
        <v>0</v>
      </c>
      <c r="AP65">
        <v>0</v>
      </c>
      <c r="AQ65">
        <v>0.69</v>
      </c>
      <c r="AR65">
        <v>0.27200000000000002</v>
      </c>
      <c r="AS65">
        <v>0.34</v>
      </c>
      <c r="AT65" s="2">
        <v>8.0000000000000004E-4</v>
      </c>
      <c r="AU65">
        <v>2.17</v>
      </c>
    </row>
    <row r="66" spans="1:47" x14ac:dyDescent="0.2">
      <c r="A66" t="s">
        <v>624</v>
      </c>
      <c r="B66" t="s">
        <v>822</v>
      </c>
      <c r="C66">
        <v>77</v>
      </c>
      <c r="D66" t="s">
        <v>687</v>
      </c>
      <c r="E66" t="s">
        <v>157</v>
      </c>
      <c r="F66" t="s">
        <v>117</v>
      </c>
      <c r="G66" t="s">
        <v>410</v>
      </c>
      <c r="H66" t="s">
        <v>84</v>
      </c>
      <c r="I66" t="s">
        <v>531</v>
      </c>
      <c r="J66" t="s">
        <v>647</v>
      </c>
      <c r="K66">
        <v>6</v>
      </c>
      <c r="L66">
        <v>8.1999999999999993</v>
      </c>
      <c r="M66">
        <v>1</v>
      </c>
      <c r="N66">
        <v>1</v>
      </c>
      <c r="O66">
        <v>1</v>
      </c>
      <c r="P66">
        <v>2</v>
      </c>
      <c r="Q66">
        <v>13</v>
      </c>
      <c r="R66">
        <v>0</v>
      </c>
      <c r="S66">
        <v>1</v>
      </c>
      <c r="T66">
        <v>3.88</v>
      </c>
      <c r="U66">
        <v>2.82</v>
      </c>
      <c r="V66">
        <v>29</v>
      </c>
      <c r="W66">
        <v>124</v>
      </c>
      <c r="X66">
        <v>83</v>
      </c>
      <c r="Y66">
        <v>16</v>
      </c>
      <c r="Z66">
        <v>28</v>
      </c>
      <c r="AA66">
        <v>9</v>
      </c>
      <c r="AB66">
        <v>4</v>
      </c>
      <c r="AC66">
        <v>2</v>
      </c>
      <c r="AD66">
        <v>0</v>
      </c>
      <c r="AE66">
        <v>0</v>
      </c>
      <c r="AF66">
        <v>89</v>
      </c>
      <c r="AG66">
        <v>0</v>
      </c>
      <c r="AH66">
        <v>0</v>
      </c>
      <c r="AI66">
        <v>0</v>
      </c>
      <c r="AJ66">
        <v>26</v>
      </c>
      <c r="AK66">
        <v>0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0.33</v>
      </c>
      <c r="AR66">
        <v>0.223</v>
      </c>
      <c r="AS66">
        <v>0.16</v>
      </c>
      <c r="AT66" s="2">
        <v>5.9999999999999995E-4</v>
      </c>
      <c r="AU66">
        <v>2.72</v>
      </c>
    </row>
    <row r="67" spans="1:47" x14ac:dyDescent="0.2">
      <c r="A67" t="s">
        <v>624</v>
      </c>
      <c r="B67" t="s">
        <v>822</v>
      </c>
      <c r="C67">
        <v>82</v>
      </c>
      <c r="D67" t="s">
        <v>106</v>
      </c>
      <c r="E67" t="s">
        <v>158</v>
      </c>
      <c r="F67" t="s">
        <v>179</v>
      </c>
      <c r="G67" t="s">
        <v>411</v>
      </c>
      <c r="H67" t="s">
        <v>434</v>
      </c>
      <c r="I67" t="s">
        <v>74</v>
      </c>
      <c r="J67" t="s">
        <v>835</v>
      </c>
      <c r="K67">
        <v>4</v>
      </c>
      <c r="L67">
        <v>4</v>
      </c>
      <c r="M67">
        <v>10</v>
      </c>
      <c r="N67">
        <v>5</v>
      </c>
      <c r="O67">
        <v>5</v>
      </c>
      <c r="P67">
        <v>1</v>
      </c>
      <c r="Q67">
        <v>5</v>
      </c>
      <c r="R67">
        <v>1</v>
      </c>
      <c r="S67">
        <v>0</v>
      </c>
      <c r="T67">
        <v>4.17</v>
      </c>
      <c r="U67">
        <v>2.89</v>
      </c>
      <c r="V67">
        <v>21</v>
      </c>
      <c r="W67">
        <v>84</v>
      </c>
      <c r="X67">
        <v>55</v>
      </c>
      <c r="Y67">
        <v>12</v>
      </c>
      <c r="Z67">
        <v>13</v>
      </c>
      <c r="AA67">
        <v>7</v>
      </c>
      <c r="AB67">
        <v>8</v>
      </c>
      <c r="AC67">
        <v>3</v>
      </c>
      <c r="AD67">
        <v>1</v>
      </c>
      <c r="AE67">
        <v>0</v>
      </c>
      <c r="AF67">
        <v>26</v>
      </c>
      <c r="AG67">
        <v>0</v>
      </c>
      <c r="AH67">
        <v>1</v>
      </c>
      <c r="AI67">
        <v>0</v>
      </c>
      <c r="AJ67">
        <v>19</v>
      </c>
      <c r="AK67">
        <v>2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0.71</v>
      </c>
      <c r="AR67">
        <v>-0.29699999999999999</v>
      </c>
      <c r="AS67">
        <v>0.42</v>
      </c>
      <c r="AT67" s="2">
        <v>-1.1000000000000001E-3</v>
      </c>
      <c r="AU67">
        <v>-2.92</v>
      </c>
    </row>
    <row r="68" spans="1:47" x14ac:dyDescent="0.2">
      <c r="A68" t="s">
        <v>624</v>
      </c>
      <c r="B68" t="s">
        <v>822</v>
      </c>
      <c r="C68">
        <v>87</v>
      </c>
      <c r="D68" t="s">
        <v>247</v>
      </c>
      <c r="E68" t="s">
        <v>158</v>
      </c>
      <c r="F68" t="s">
        <v>69</v>
      </c>
      <c r="G68" t="s">
        <v>411</v>
      </c>
      <c r="H68" t="s">
        <v>174</v>
      </c>
      <c r="I68" t="s">
        <v>66</v>
      </c>
      <c r="K68">
        <v>4</v>
      </c>
      <c r="L68">
        <v>7</v>
      </c>
      <c r="M68">
        <v>6</v>
      </c>
      <c r="N68">
        <v>2</v>
      </c>
      <c r="O68">
        <v>2</v>
      </c>
      <c r="P68">
        <v>1</v>
      </c>
      <c r="Q68">
        <v>7</v>
      </c>
      <c r="R68">
        <v>0</v>
      </c>
      <c r="S68">
        <v>0</v>
      </c>
      <c r="T68">
        <v>4.07</v>
      </c>
      <c r="U68">
        <v>2.8</v>
      </c>
      <c r="V68">
        <v>26</v>
      </c>
      <c r="W68">
        <v>103</v>
      </c>
      <c r="X68">
        <v>69</v>
      </c>
      <c r="Y68">
        <v>20</v>
      </c>
      <c r="Z68">
        <v>11</v>
      </c>
      <c r="AA68">
        <v>9</v>
      </c>
      <c r="AB68">
        <v>9</v>
      </c>
      <c r="AC68">
        <v>7</v>
      </c>
      <c r="AD68">
        <v>0</v>
      </c>
      <c r="AE68">
        <v>0</v>
      </c>
      <c r="AF68">
        <v>63</v>
      </c>
      <c r="AG68">
        <v>0</v>
      </c>
      <c r="AH68">
        <v>1</v>
      </c>
      <c r="AI68">
        <v>0</v>
      </c>
      <c r="AJ68">
        <v>24</v>
      </c>
      <c r="AK68">
        <v>3</v>
      </c>
      <c r="AL68">
        <v>0</v>
      </c>
      <c r="AM68">
        <v>0</v>
      </c>
      <c r="AN68">
        <v>1</v>
      </c>
      <c r="AO68">
        <v>1</v>
      </c>
      <c r="AP68">
        <v>0</v>
      </c>
      <c r="AQ68">
        <v>1.1399999999999999</v>
      </c>
      <c r="AR68">
        <v>7.4999999999999997E-2</v>
      </c>
      <c r="AS68">
        <v>0.76</v>
      </c>
      <c r="AT68" s="2">
        <v>2.9999999999999997E-4</v>
      </c>
      <c r="AU68">
        <v>1.65</v>
      </c>
    </row>
    <row r="69" spans="1:47" x14ac:dyDescent="0.2">
      <c r="A69" t="s">
        <v>624</v>
      </c>
      <c r="B69" t="s">
        <v>822</v>
      </c>
      <c r="C69">
        <v>91</v>
      </c>
      <c r="D69" t="s">
        <v>603</v>
      </c>
      <c r="E69" t="s">
        <v>157</v>
      </c>
      <c r="F69" t="s">
        <v>55</v>
      </c>
      <c r="G69" t="s">
        <v>452</v>
      </c>
      <c r="H69" t="s">
        <v>100</v>
      </c>
      <c r="I69" t="s">
        <v>57</v>
      </c>
      <c r="K69">
        <v>7</v>
      </c>
      <c r="L69">
        <v>6</v>
      </c>
      <c r="M69">
        <v>4</v>
      </c>
      <c r="N69">
        <v>1</v>
      </c>
      <c r="O69">
        <v>1</v>
      </c>
      <c r="P69">
        <v>1</v>
      </c>
      <c r="Q69">
        <v>6</v>
      </c>
      <c r="R69">
        <v>1</v>
      </c>
      <c r="S69">
        <v>1</v>
      </c>
      <c r="T69">
        <v>3.94</v>
      </c>
      <c r="U69">
        <v>2.88</v>
      </c>
      <c r="V69">
        <v>22</v>
      </c>
      <c r="W69">
        <v>73</v>
      </c>
      <c r="X69">
        <v>49</v>
      </c>
      <c r="Y69">
        <v>9</v>
      </c>
      <c r="Z69">
        <v>7</v>
      </c>
      <c r="AA69">
        <v>9</v>
      </c>
      <c r="AB69">
        <v>5</v>
      </c>
      <c r="AC69">
        <v>2</v>
      </c>
      <c r="AD69">
        <v>0</v>
      </c>
      <c r="AE69">
        <v>0</v>
      </c>
      <c r="AF69">
        <v>65</v>
      </c>
      <c r="AG69">
        <v>0</v>
      </c>
      <c r="AH69">
        <v>1</v>
      </c>
      <c r="AI69">
        <v>0</v>
      </c>
      <c r="AJ69">
        <v>20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1.04</v>
      </c>
      <c r="AR69">
        <v>0.24</v>
      </c>
      <c r="AS69">
        <v>0.54</v>
      </c>
      <c r="AT69" s="2">
        <v>6.9999999999999999E-4</v>
      </c>
      <c r="AU69">
        <v>1.79</v>
      </c>
    </row>
    <row r="70" spans="1:47" x14ac:dyDescent="0.2">
      <c r="A70" t="s">
        <v>624</v>
      </c>
      <c r="B70" t="s">
        <v>822</v>
      </c>
      <c r="C70">
        <v>96</v>
      </c>
      <c r="D70" t="s">
        <v>200</v>
      </c>
      <c r="E70" t="s">
        <v>158</v>
      </c>
      <c r="F70" t="s">
        <v>59</v>
      </c>
      <c r="G70" t="s">
        <v>409</v>
      </c>
      <c r="H70" t="s">
        <v>417</v>
      </c>
      <c r="I70" t="s">
        <v>74</v>
      </c>
      <c r="J70" t="s">
        <v>836</v>
      </c>
      <c r="K70">
        <v>5</v>
      </c>
      <c r="L70">
        <v>4</v>
      </c>
      <c r="M70">
        <v>7</v>
      </c>
      <c r="N70">
        <v>6</v>
      </c>
      <c r="O70">
        <v>6</v>
      </c>
      <c r="P70">
        <v>2</v>
      </c>
      <c r="Q70">
        <v>5</v>
      </c>
      <c r="R70">
        <v>1</v>
      </c>
      <c r="S70">
        <v>0</v>
      </c>
      <c r="T70">
        <v>4.26</v>
      </c>
      <c r="U70">
        <v>2.96</v>
      </c>
      <c r="V70">
        <v>20</v>
      </c>
      <c r="W70">
        <v>85</v>
      </c>
      <c r="X70">
        <v>55</v>
      </c>
      <c r="Y70">
        <v>11</v>
      </c>
      <c r="Z70">
        <v>11</v>
      </c>
      <c r="AA70">
        <v>9</v>
      </c>
      <c r="AB70">
        <v>4</v>
      </c>
      <c r="AC70">
        <v>4</v>
      </c>
      <c r="AD70">
        <v>0</v>
      </c>
      <c r="AE70">
        <v>0</v>
      </c>
      <c r="AF70">
        <v>27</v>
      </c>
      <c r="AG70">
        <v>1</v>
      </c>
      <c r="AH70">
        <v>0</v>
      </c>
      <c r="AI70">
        <v>0</v>
      </c>
      <c r="AJ70">
        <v>18</v>
      </c>
      <c r="AK70">
        <v>1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0.6</v>
      </c>
      <c r="AR70">
        <v>-0.34599999999999997</v>
      </c>
      <c r="AS70">
        <v>0.26</v>
      </c>
      <c r="AT70" s="2">
        <v>-8.9999999999999998E-4</v>
      </c>
      <c r="AU70">
        <v>-3.92</v>
      </c>
    </row>
    <row r="71" spans="1:47" x14ac:dyDescent="0.2">
      <c r="A71" t="s">
        <v>624</v>
      </c>
      <c r="B71" s="6" t="s">
        <v>822</v>
      </c>
      <c r="C71">
        <v>101</v>
      </c>
      <c r="D71" t="s">
        <v>202</v>
      </c>
      <c r="E71" t="s">
        <v>157</v>
      </c>
      <c r="F71" t="s">
        <v>69</v>
      </c>
      <c r="G71" t="s">
        <v>411</v>
      </c>
      <c r="H71" t="s">
        <v>70</v>
      </c>
      <c r="I71" t="s">
        <v>111</v>
      </c>
      <c r="J71" t="s">
        <v>145</v>
      </c>
      <c r="K71">
        <v>4</v>
      </c>
      <c r="L71">
        <v>9</v>
      </c>
      <c r="M71">
        <v>2</v>
      </c>
      <c r="N71">
        <v>1</v>
      </c>
      <c r="O71">
        <v>1</v>
      </c>
      <c r="P71">
        <v>1</v>
      </c>
      <c r="Q71">
        <v>7</v>
      </c>
      <c r="R71">
        <v>0</v>
      </c>
      <c r="S71">
        <v>0</v>
      </c>
      <c r="T71">
        <v>4.03</v>
      </c>
      <c r="U71">
        <v>2.89</v>
      </c>
      <c r="V71">
        <v>30</v>
      </c>
      <c r="W71">
        <v>103</v>
      </c>
      <c r="X71">
        <v>72</v>
      </c>
      <c r="Y71">
        <v>20</v>
      </c>
      <c r="Z71">
        <v>14</v>
      </c>
      <c r="AA71">
        <v>16</v>
      </c>
      <c r="AB71">
        <v>6</v>
      </c>
      <c r="AC71">
        <v>3</v>
      </c>
      <c r="AD71">
        <v>2</v>
      </c>
      <c r="AE71">
        <v>0</v>
      </c>
      <c r="AF71">
        <v>85</v>
      </c>
      <c r="AG71">
        <v>1</v>
      </c>
      <c r="AH71">
        <v>0</v>
      </c>
      <c r="AI71">
        <v>0</v>
      </c>
      <c r="AJ71">
        <v>29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0.50800000000000001</v>
      </c>
      <c r="AS71">
        <v>0.22</v>
      </c>
      <c r="AT71" s="2">
        <v>6.9999999999999999E-4</v>
      </c>
      <c r="AU71">
        <v>3.25</v>
      </c>
    </row>
    <row r="72" spans="1:47" x14ac:dyDescent="0.2">
      <c r="A72" t="s">
        <v>624</v>
      </c>
      <c r="B72" s="6" t="s">
        <v>822</v>
      </c>
      <c r="C72">
        <v>106</v>
      </c>
      <c r="D72" t="s">
        <v>205</v>
      </c>
      <c r="E72" t="s">
        <v>157</v>
      </c>
      <c r="F72" t="s">
        <v>64</v>
      </c>
      <c r="G72" t="s">
        <v>411</v>
      </c>
      <c r="H72" t="s">
        <v>364</v>
      </c>
      <c r="I72" t="s">
        <v>531</v>
      </c>
      <c r="K72">
        <v>4</v>
      </c>
      <c r="L72">
        <v>9</v>
      </c>
      <c r="M72">
        <v>1</v>
      </c>
      <c r="N72">
        <v>0</v>
      </c>
      <c r="O72">
        <v>0</v>
      </c>
      <c r="P72">
        <v>1</v>
      </c>
      <c r="Q72">
        <v>7</v>
      </c>
      <c r="R72">
        <v>0</v>
      </c>
      <c r="S72">
        <v>1</v>
      </c>
      <c r="T72">
        <v>3.76</v>
      </c>
      <c r="U72">
        <v>2.85</v>
      </c>
      <c r="V72">
        <v>29</v>
      </c>
      <c r="W72">
        <v>100</v>
      </c>
      <c r="X72">
        <v>68</v>
      </c>
      <c r="Y72">
        <v>14</v>
      </c>
      <c r="Z72">
        <v>14</v>
      </c>
      <c r="AA72">
        <v>12</v>
      </c>
      <c r="AB72">
        <v>8</v>
      </c>
      <c r="AC72">
        <v>4</v>
      </c>
      <c r="AD72">
        <v>0</v>
      </c>
      <c r="AE72">
        <v>0</v>
      </c>
      <c r="AF72">
        <v>91</v>
      </c>
      <c r="AG72">
        <v>0</v>
      </c>
      <c r="AH72">
        <v>1</v>
      </c>
      <c r="AI72">
        <v>0</v>
      </c>
      <c r="AJ72">
        <v>26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1.23</v>
      </c>
      <c r="AR72">
        <v>0.65700000000000003</v>
      </c>
      <c r="AS72">
        <v>0.24</v>
      </c>
      <c r="AT72" s="2">
        <v>8.0000000000000004E-4</v>
      </c>
      <c r="AU72">
        <v>4.12</v>
      </c>
    </row>
    <row r="73" spans="1:47" x14ac:dyDescent="0.2">
      <c r="A73" t="s">
        <v>624</v>
      </c>
      <c r="B73" s="6" t="s">
        <v>822</v>
      </c>
      <c r="C73">
        <v>111</v>
      </c>
      <c r="D73" t="s">
        <v>208</v>
      </c>
      <c r="E73" t="s">
        <v>158</v>
      </c>
      <c r="F73" t="s">
        <v>227</v>
      </c>
      <c r="G73" t="s">
        <v>410</v>
      </c>
      <c r="H73" t="s">
        <v>407</v>
      </c>
      <c r="I73" t="s">
        <v>85</v>
      </c>
      <c r="K73">
        <v>6</v>
      </c>
      <c r="L73">
        <v>8</v>
      </c>
      <c r="M73">
        <v>4</v>
      </c>
      <c r="N73">
        <v>2</v>
      </c>
      <c r="O73">
        <v>2</v>
      </c>
      <c r="P73">
        <v>0</v>
      </c>
      <c r="Q73">
        <v>8</v>
      </c>
      <c r="R73">
        <v>2</v>
      </c>
      <c r="S73">
        <v>0</v>
      </c>
      <c r="T73">
        <v>3.68</v>
      </c>
      <c r="U73">
        <v>2.93</v>
      </c>
      <c r="V73">
        <v>27</v>
      </c>
      <c r="W73">
        <v>104</v>
      </c>
      <c r="X73">
        <v>69</v>
      </c>
      <c r="Y73">
        <v>21</v>
      </c>
      <c r="Z73">
        <v>8</v>
      </c>
      <c r="AA73">
        <v>9</v>
      </c>
      <c r="AB73">
        <v>10</v>
      </c>
      <c r="AC73">
        <v>7</v>
      </c>
      <c r="AD73">
        <v>0</v>
      </c>
      <c r="AE73">
        <v>0</v>
      </c>
      <c r="AF73">
        <v>74</v>
      </c>
      <c r="AG73">
        <v>0</v>
      </c>
      <c r="AH73">
        <v>0</v>
      </c>
      <c r="AI73">
        <v>0</v>
      </c>
      <c r="AJ73">
        <v>27</v>
      </c>
      <c r="AK73">
        <v>1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1.1000000000000001</v>
      </c>
      <c r="AR73">
        <v>0.19900000000000001</v>
      </c>
      <c r="AS73">
        <v>0.21</v>
      </c>
      <c r="AT73" s="2">
        <v>2.0000000000000001E-4</v>
      </c>
      <c r="AU73">
        <v>2.17</v>
      </c>
    </row>
    <row r="74" spans="1:47" x14ac:dyDescent="0.2">
      <c r="A74" t="s">
        <v>624</v>
      </c>
      <c r="B74" s="6" t="s">
        <v>822</v>
      </c>
      <c r="C74">
        <v>116</v>
      </c>
      <c r="D74" t="s">
        <v>209</v>
      </c>
      <c r="E74" t="s">
        <v>157</v>
      </c>
      <c r="F74" t="s">
        <v>77</v>
      </c>
      <c r="G74" t="s">
        <v>409</v>
      </c>
      <c r="H74" t="s">
        <v>166</v>
      </c>
      <c r="I74" t="s">
        <v>66</v>
      </c>
      <c r="J74" t="s">
        <v>837</v>
      </c>
      <c r="K74">
        <v>4</v>
      </c>
      <c r="L74">
        <v>7</v>
      </c>
      <c r="M74">
        <v>6</v>
      </c>
      <c r="N74">
        <v>2</v>
      </c>
      <c r="O74">
        <v>2</v>
      </c>
      <c r="P74">
        <v>3</v>
      </c>
      <c r="Q74">
        <v>7</v>
      </c>
      <c r="R74">
        <v>0</v>
      </c>
      <c r="S74">
        <v>0</v>
      </c>
      <c r="T74">
        <v>3.63</v>
      </c>
      <c r="U74">
        <v>2.91</v>
      </c>
      <c r="V74">
        <v>30</v>
      </c>
      <c r="W74">
        <v>100</v>
      </c>
      <c r="X74">
        <v>69</v>
      </c>
      <c r="Y74">
        <v>13</v>
      </c>
      <c r="Z74">
        <v>14</v>
      </c>
      <c r="AA74">
        <v>9</v>
      </c>
      <c r="AB74">
        <v>11</v>
      </c>
      <c r="AC74">
        <v>4</v>
      </c>
      <c r="AD74">
        <v>3</v>
      </c>
      <c r="AE74">
        <v>0</v>
      </c>
      <c r="AF74">
        <v>61</v>
      </c>
      <c r="AG74">
        <v>1</v>
      </c>
      <c r="AH74">
        <v>0</v>
      </c>
      <c r="AI74">
        <v>0</v>
      </c>
      <c r="AJ74">
        <v>27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0.97</v>
      </c>
      <c r="AR74">
        <v>9.2999999999999999E-2</v>
      </c>
      <c r="AS74">
        <v>0.21</v>
      </c>
      <c r="AT74" s="2">
        <v>1E-4</v>
      </c>
      <c r="AU74">
        <v>1.41</v>
      </c>
    </row>
    <row r="75" spans="1:47" x14ac:dyDescent="0.2">
      <c r="A75" t="s">
        <v>624</v>
      </c>
      <c r="B75" s="6" t="s">
        <v>822</v>
      </c>
      <c r="C75">
        <v>121</v>
      </c>
      <c r="D75" t="s">
        <v>486</v>
      </c>
      <c r="E75" t="s">
        <v>157</v>
      </c>
      <c r="F75" t="s">
        <v>227</v>
      </c>
      <c r="G75" t="s">
        <v>410</v>
      </c>
      <c r="H75" t="s">
        <v>183</v>
      </c>
      <c r="I75" t="s">
        <v>66</v>
      </c>
      <c r="J75" t="s">
        <v>838</v>
      </c>
      <c r="K75">
        <v>4</v>
      </c>
      <c r="L75">
        <v>6.2</v>
      </c>
      <c r="M75">
        <v>5</v>
      </c>
      <c r="N75">
        <v>1</v>
      </c>
      <c r="O75">
        <v>1</v>
      </c>
      <c r="P75">
        <v>1</v>
      </c>
      <c r="Q75">
        <v>11</v>
      </c>
      <c r="R75">
        <v>0</v>
      </c>
      <c r="S75">
        <v>0</v>
      </c>
      <c r="T75">
        <v>3.53</v>
      </c>
      <c r="U75">
        <v>2.8</v>
      </c>
      <c r="V75">
        <v>26</v>
      </c>
      <c r="W75">
        <v>108</v>
      </c>
      <c r="X75">
        <v>81</v>
      </c>
      <c r="Y75">
        <v>22</v>
      </c>
      <c r="Z75">
        <v>12</v>
      </c>
      <c r="AA75">
        <v>6</v>
      </c>
      <c r="AB75">
        <v>8</v>
      </c>
      <c r="AC75">
        <v>2</v>
      </c>
      <c r="AD75">
        <v>0</v>
      </c>
      <c r="AE75">
        <v>0</v>
      </c>
      <c r="AF75">
        <v>70</v>
      </c>
      <c r="AG75">
        <v>1</v>
      </c>
      <c r="AH75">
        <v>0</v>
      </c>
      <c r="AI75">
        <v>0</v>
      </c>
      <c r="AJ75">
        <v>25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0.91</v>
      </c>
      <c r="AR75">
        <v>0.23100000000000001</v>
      </c>
      <c r="AS75">
        <v>0.12</v>
      </c>
      <c r="AT75" s="2">
        <v>2.0000000000000001E-4</v>
      </c>
      <c r="AU75">
        <v>2.0099999999999998</v>
      </c>
    </row>
    <row r="76" spans="1:47" x14ac:dyDescent="0.2">
      <c r="A76" t="s">
        <v>624</v>
      </c>
      <c r="B76" s="6" t="s">
        <v>822</v>
      </c>
      <c r="C76">
        <v>137</v>
      </c>
      <c r="D76" t="s">
        <v>489</v>
      </c>
      <c r="E76" t="s">
        <v>157</v>
      </c>
      <c r="F76" t="s">
        <v>59</v>
      </c>
      <c r="G76" t="s">
        <v>409</v>
      </c>
      <c r="H76" t="s">
        <v>423</v>
      </c>
      <c r="I76" t="s">
        <v>297</v>
      </c>
      <c r="J76" t="s">
        <v>839</v>
      </c>
      <c r="K76">
        <v>17</v>
      </c>
      <c r="L76">
        <v>2.2000000000000002</v>
      </c>
      <c r="M76">
        <v>4</v>
      </c>
      <c r="N76">
        <v>4</v>
      </c>
      <c r="O76">
        <v>4</v>
      </c>
      <c r="P76">
        <v>3</v>
      </c>
      <c r="Q76">
        <v>5</v>
      </c>
      <c r="R76">
        <v>2</v>
      </c>
      <c r="S76">
        <v>0</v>
      </c>
      <c r="T76">
        <v>3.7</v>
      </c>
      <c r="U76">
        <v>2.96</v>
      </c>
      <c r="V76">
        <v>15</v>
      </c>
      <c r="W76">
        <v>58</v>
      </c>
      <c r="X76">
        <v>36</v>
      </c>
      <c r="Y76">
        <v>7</v>
      </c>
      <c r="Z76">
        <v>12</v>
      </c>
      <c r="AA76">
        <v>3</v>
      </c>
      <c r="AB76">
        <v>4</v>
      </c>
      <c r="AC76">
        <v>1</v>
      </c>
      <c r="AD76">
        <v>0</v>
      </c>
      <c r="AE76">
        <v>0</v>
      </c>
      <c r="AF76">
        <v>36</v>
      </c>
      <c r="AG76">
        <v>1</v>
      </c>
      <c r="AH76">
        <v>0</v>
      </c>
      <c r="AI76">
        <v>0</v>
      </c>
      <c r="AJ76">
        <v>12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0.61</v>
      </c>
      <c r="AR76">
        <v>-0.26500000000000001</v>
      </c>
      <c r="AS76">
        <v>0.2</v>
      </c>
      <c r="AT76" s="2">
        <v>-5.0000000000000001E-4</v>
      </c>
      <c r="AU76">
        <v>-3.02</v>
      </c>
    </row>
    <row r="77" spans="1:47" x14ac:dyDescent="0.2">
      <c r="A77" t="s">
        <v>624</v>
      </c>
      <c r="B77" s="6" t="s">
        <v>822</v>
      </c>
      <c r="C77">
        <v>142</v>
      </c>
      <c r="D77" t="s">
        <v>273</v>
      </c>
      <c r="E77" t="s">
        <v>158</v>
      </c>
      <c r="F77" t="s">
        <v>50</v>
      </c>
      <c r="G77" t="s">
        <v>409</v>
      </c>
      <c r="H77" t="s">
        <v>235</v>
      </c>
      <c r="I77" t="s">
        <v>57</v>
      </c>
      <c r="J77" t="s">
        <v>840</v>
      </c>
      <c r="K77">
        <v>5</v>
      </c>
      <c r="L77">
        <v>6</v>
      </c>
      <c r="M77">
        <v>5</v>
      </c>
      <c r="N77">
        <v>1</v>
      </c>
      <c r="O77">
        <v>1</v>
      </c>
      <c r="P77">
        <v>2</v>
      </c>
      <c r="Q77">
        <v>9</v>
      </c>
      <c r="R77">
        <v>1</v>
      </c>
      <c r="S77">
        <v>0</v>
      </c>
      <c r="T77">
        <v>3.62</v>
      </c>
      <c r="U77">
        <v>2.97</v>
      </c>
      <c r="V77">
        <v>23</v>
      </c>
      <c r="W77">
        <v>82</v>
      </c>
      <c r="X77">
        <v>56</v>
      </c>
      <c r="Y77">
        <v>17</v>
      </c>
      <c r="Z77">
        <v>15</v>
      </c>
      <c r="AA77">
        <v>8</v>
      </c>
      <c r="AB77">
        <v>4</v>
      </c>
      <c r="AC77">
        <v>2</v>
      </c>
      <c r="AD77">
        <v>1</v>
      </c>
      <c r="AE77">
        <v>0</v>
      </c>
      <c r="AF77">
        <v>65</v>
      </c>
      <c r="AG77">
        <v>0</v>
      </c>
      <c r="AH77">
        <v>1</v>
      </c>
      <c r="AI77">
        <v>1</v>
      </c>
      <c r="AJ77">
        <v>21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0.93</v>
      </c>
      <c r="AR77">
        <v>0.23</v>
      </c>
      <c r="AS77">
        <v>0.35</v>
      </c>
      <c r="AT77" s="2">
        <v>5.0000000000000001E-4</v>
      </c>
      <c r="AU77">
        <v>2.13</v>
      </c>
    </row>
    <row r="78" spans="1:47" x14ac:dyDescent="0.2">
      <c r="A78" t="s">
        <v>624</v>
      </c>
      <c r="B78" s="6" t="s">
        <v>822</v>
      </c>
      <c r="C78">
        <v>147</v>
      </c>
      <c r="D78" t="s">
        <v>274</v>
      </c>
      <c r="E78" t="s">
        <v>158</v>
      </c>
      <c r="F78" t="s">
        <v>59</v>
      </c>
      <c r="G78" t="s">
        <v>409</v>
      </c>
      <c r="H78" t="s">
        <v>210</v>
      </c>
      <c r="I78" t="s">
        <v>57</v>
      </c>
      <c r="J78" t="s">
        <v>841</v>
      </c>
      <c r="K78">
        <v>4</v>
      </c>
      <c r="L78">
        <v>5</v>
      </c>
      <c r="M78">
        <v>4</v>
      </c>
      <c r="N78">
        <v>3</v>
      </c>
      <c r="O78">
        <v>2</v>
      </c>
      <c r="P78">
        <v>2</v>
      </c>
      <c r="Q78">
        <v>9</v>
      </c>
      <c r="R78">
        <v>0</v>
      </c>
      <c r="S78">
        <v>0</v>
      </c>
      <c r="T78">
        <v>3.62</v>
      </c>
      <c r="U78">
        <v>2.91</v>
      </c>
      <c r="V78">
        <v>22</v>
      </c>
      <c r="W78">
        <v>102</v>
      </c>
      <c r="X78">
        <v>70</v>
      </c>
      <c r="Y78">
        <v>12</v>
      </c>
      <c r="Z78">
        <v>21</v>
      </c>
      <c r="AA78">
        <v>5</v>
      </c>
      <c r="AB78">
        <v>6</v>
      </c>
      <c r="AC78">
        <v>4</v>
      </c>
      <c r="AD78">
        <v>1</v>
      </c>
      <c r="AE78">
        <v>0</v>
      </c>
      <c r="AF78">
        <v>56</v>
      </c>
      <c r="AG78">
        <v>1</v>
      </c>
      <c r="AH78">
        <v>0</v>
      </c>
      <c r="AI78">
        <v>0</v>
      </c>
      <c r="AJ78">
        <v>19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1.17</v>
      </c>
      <c r="AR78">
        <v>-0.187</v>
      </c>
      <c r="AS78">
        <v>0.63</v>
      </c>
      <c r="AT78" s="2">
        <v>-5.9999999999999995E-4</v>
      </c>
      <c r="AU78">
        <v>-1.4</v>
      </c>
    </row>
    <row r="79" spans="1:47" x14ac:dyDescent="0.2">
      <c r="A79" t="s">
        <v>624</v>
      </c>
      <c r="B79" s="6" t="s">
        <v>822</v>
      </c>
      <c r="C79">
        <v>152</v>
      </c>
      <c r="D79" t="s">
        <v>334</v>
      </c>
      <c r="E79" t="s">
        <v>157</v>
      </c>
      <c r="F79" t="s">
        <v>50</v>
      </c>
      <c r="G79" t="s">
        <v>409</v>
      </c>
      <c r="H79" t="s">
        <v>466</v>
      </c>
      <c r="I79" t="s">
        <v>564</v>
      </c>
      <c r="J79" t="s">
        <v>842</v>
      </c>
      <c r="K79">
        <v>5</v>
      </c>
      <c r="L79">
        <v>9</v>
      </c>
      <c r="M79">
        <v>1</v>
      </c>
      <c r="N79">
        <v>0</v>
      </c>
      <c r="O79">
        <v>0</v>
      </c>
      <c r="P79">
        <v>2</v>
      </c>
      <c r="Q79">
        <v>15</v>
      </c>
      <c r="R79">
        <v>0</v>
      </c>
      <c r="S79">
        <v>0</v>
      </c>
      <c r="T79">
        <v>3.44</v>
      </c>
      <c r="U79">
        <v>2.79</v>
      </c>
      <c r="V79">
        <v>29</v>
      </c>
      <c r="W79">
        <v>113</v>
      </c>
      <c r="X79">
        <v>78</v>
      </c>
      <c r="Y79">
        <v>13</v>
      </c>
      <c r="Z79">
        <v>25</v>
      </c>
      <c r="AA79">
        <v>10</v>
      </c>
      <c r="AB79">
        <v>2</v>
      </c>
      <c r="AC79">
        <v>1</v>
      </c>
      <c r="AD79">
        <v>0</v>
      </c>
      <c r="AE79">
        <v>0</v>
      </c>
      <c r="AF79">
        <v>98</v>
      </c>
      <c r="AG79">
        <v>0</v>
      </c>
      <c r="AH79">
        <v>0</v>
      </c>
      <c r="AI79">
        <v>0</v>
      </c>
      <c r="AJ79">
        <v>27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0.61</v>
      </c>
      <c r="AR79">
        <v>0.34599999999999997</v>
      </c>
      <c r="AS79">
        <v>0.12</v>
      </c>
      <c r="AT79" s="2">
        <v>4.0000000000000002E-4</v>
      </c>
      <c r="AU79">
        <v>4.5599999999999996</v>
      </c>
    </row>
    <row r="80" spans="1:47" x14ac:dyDescent="0.2">
      <c r="A80" t="s">
        <v>624</v>
      </c>
      <c r="B80" s="6" t="s">
        <v>822</v>
      </c>
      <c r="C80">
        <v>156</v>
      </c>
      <c r="D80" t="s">
        <v>843</v>
      </c>
      <c r="E80" t="s">
        <v>158</v>
      </c>
      <c r="F80" t="s">
        <v>77</v>
      </c>
      <c r="G80" t="s">
        <v>409</v>
      </c>
      <c r="H80" t="s">
        <v>215</v>
      </c>
      <c r="I80" t="s">
        <v>74</v>
      </c>
      <c r="J80" t="s">
        <v>844</v>
      </c>
      <c r="K80">
        <v>4</v>
      </c>
      <c r="L80">
        <v>3</v>
      </c>
      <c r="M80">
        <v>5</v>
      </c>
      <c r="N80">
        <v>5</v>
      </c>
      <c r="O80">
        <v>5</v>
      </c>
      <c r="P80">
        <v>2</v>
      </c>
      <c r="Q80">
        <v>5</v>
      </c>
      <c r="R80">
        <v>1</v>
      </c>
      <c r="S80">
        <v>0</v>
      </c>
      <c r="T80">
        <v>3.63</v>
      </c>
      <c r="U80">
        <v>2.84</v>
      </c>
      <c r="V80">
        <v>16</v>
      </c>
      <c r="W80">
        <v>63</v>
      </c>
      <c r="X80">
        <v>45</v>
      </c>
      <c r="Y80">
        <v>13</v>
      </c>
      <c r="Z80">
        <v>8</v>
      </c>
      <c r="AA80">
        <v>3</v>
      </c>
      <c r="AB80">
        <v>6</v>
      </c>
      <c r="AC80">
        <v>4</v>
      </c>
      <c r="AD80">
        <v>1</v>
      </c>
      <c r="AE80">
        <v>0</v>
      </c>
      <c r="AF80">
        <v>32</v>
      </c>
      <c r="AG80">
        <v>0</v>
      </c>
      <c r="AH80">
        <v>0</v>
      </c>
      <c r="AI80">
        <v>0</v>
      </c>
      <c r="AJ80">
        <v>14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0.8</v>
      </c>
      <c r="AR80">
        <v>-0.27600000000000002</v>
      </c>
      <c r="AS80">
        <v>0</v>
      </c>
      <c r="AT80" s="2">
        <v>0</v>
      </c>
      <c r="AU80">
        <v>-4.4400000000000004</v>
      </c>
    </row>
    <row r="81" spans="1:47" x14ac:dyDescent="0.2">
      <c r="A81" t="s">
        <v>625</v>
      </c>
      <c r="H81" t="s">
        <v>845</v>
      </c>
      <c r="J81" t="s">
        <v>846</v>
      </c>
      <c r="K81">
        <v>4.5999999999999996</v>
      </c>
      <c r="L81">
        <v>183.2</v>
      </c>
      <c r="M81">
        <v>154</v>
      </c>
      <c r="N81">
        <v>75</v>
      </c>
      <c r="O81">
        <v>74</v>
      </c>
      <c r="P81">
        <v>43</v>
      </c>
      <c r="Q81">
        <v>216</v>
      </c>
      <c r="R81">
        <v>18</v>
      </c>
      <c r="S81">
        <v>5</v>
      </c>
      <c r="T81">
        <v>3.63</v>
      </c>
      <c r="U81">
        <v>2.84</v>
      </c>
      <c r="V81">
        <v>730</v>
      </c>
      <c r="W81">
        <v>2777</v>
      </c>
      <c r="X81" s="3">
        <v>0.68</v>
      </c>
      <c r="Y81" s="3">
        <v>0.16</v>
      </c>
      <c r="Z81" s="3">
        <v>0.14000000000000001</v>
      </c>
      <c r="AA81">
        <v>1.1200000000000001</v>
      </c>
      <c r="AC81" s="3">
        <v>0.24</v>
      </c>
      <c r="AD81" s="3">
        <v>0.05</v>
      </c>
      <c r="AE81">
        <v>0</v>
      </c>
      <c r="AF81">
        <v>58</v>
      </c>
      <c r="AG81">
        <v>13</v>
      </c>
      <c r="AH81">
        <v>9</v>
      </c>
      <c r="AI81">
        <v>1</v>
      </c>
      <c r="AJ81">
        <v>675</v>
      </c>
      <c r="AK81">
        <v>31</v>
      </c>
      <c r="AL81">
        <v>5</v>
      </c>
      <c r="AM81">
        <v>2</v>
      </c>
      <c r="AN81">
        <v>17</v>
      </c>
      <c r="AO81">
        <v>6</v>
      </c>
      <c r="AP81">
        <v>8</v>
      </c>
      <c r="AQ81">
        <v>0.88</v>
      </c>
      <c r="AR81">
        <v>1.881</v>
      </c>
      <c r="AS81">
        <v>0.45</v>
      </c>
      <c r="AT81" s="2">
        <v>3.3999999999999998E-3</v>
      </c>
      <c r="AU81">
        <v>13.6</v>
      </c>
    </row>
    <row r="83" spans="1:47" x14ac:dyDescent="0.2">
      <c r="A83" t="s">
        <v>639</v>
      </c>
      <c r="B83" t="s">
        <v>822</v>
      </c>
      <c r="C83">
        <v>3</v>
      </c>
      <c r="D83" t="s">
        <v>162</v>
      </c>
      <c r="E83" t="s">
        <v>157</v>
      </c>
      <c r="F83" t="s">
        <v>179</v>
      </c>
      <c r="G83" t="s">
        <v>411</v>
      </c>
      <c r="H83" t="s">
        <v>144</v>
      </c>
      <c r="I83" t="s">
        <v>57</v>
      </c>
      <c r="J83" t="s">
        <v>61</v>
      </c>
      <c r="K83">
        <v>99</v>
      </c>
      <c r="L83">
        <v>6</v>
      </c>
      <c r="M83">
        <v>0</v>
      </c>
      <c r="N83">
        <v>0</v>
      </c>
      <c r="O83">
        <v>0</v>
      </c>
      <c r="P83">
        <v>5</v>
      </c>
      <c r="Q83">
        <v>11</v>
      </c>
      <c r="R83">
        <v>0</v>
      </c>
      <c r="S83">
        <v>0</v>
      </c>
      <c r="T83">
        <v>0</v>
      </c>
      <c r="U83">
        <v>1.97</v>
      </c>
      <c r="V83">
        <v>23</v>
      </c>
      <c r="W83">
        <v>111</v>
      </c>
      <c r="X83">
        <v>65</v>
      </c>
      <c r="Y83">
        <v>16</v>
      </c>
      <c r="Z83">
        <v>16</v>
      </c>
      <c r="AA83">
        <v>2</v>
      </c>
      <c r="AB83">
        <v>5</v>
      </c>
      <c r="AC83">
        <v>0</v>
      </c>
      <c r="AD83">
        <v>4</v>
      </c>
      <c r="AE83">
        <v>0</v>
      </c>
      <c r="AF83">
        <v>78</v>
      </c>
      <c r="AG83">
        <v>2</v>
      </c>
      <c r="AH83">
        <v>0</v>
      </c>
      <c r="AI83">
        <v>0</v>
      </c>
      <c r="AJ83">
        <v>18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0.97</v>
      </c>
      <c r="AR83">
        <v>0.27500000000000002</v>
      </c>
      <c r="AS83">
        <v>0.95</v>
      </c>
      <c r="AT83" s="2">
        <v>1.6000000000000001E-3</v>
      </c>
      <c r="AU83">
        <v>2.83</v>
      </c>
    </row>
    <row r="84" spans="1:47" x14ac:dyDescent="0.2">
      <c r="A84" t="s">
        <v>639</v>
      </c>
      <c r="B84" t="s">
        <v>822</v>
      </c>
      <c r="C84">
        <v>8</v>
      </c>
      <c r="D84" t="s">
        <v>164</v>
      </c>
      <c r="E84" t="s">
        <v>158</v>
      </c>
      <c r="F84" t="s">
        <v>59</v>
      </c>
      <c r="G84" t="s">
        <v>409</v>
      </c>
      <c r="H84" t="s">
        <v>147</v>
      </c>
      <c r="I84" t="s">
        <v>57</v>
      </c>
      <c r="J84" t="s">
        <v>523</v>
      </c>
      <c r="K84">
        <v>5</v>
      </c>
      <c r="L84">
        <v>6</v>
      </c>
      <c r="M84">
        <v>4</v>
      </c>
      <c r="N84">
        <v>2</v>
      </c>
      <c r="O84">
        <v>2</v>
      </c>
      <c r="P84">
        <v>4</v>
      </c>
      <c r="Q84">
        <v>8</v>
      </c>
      <c r="R84">
        <v>0</v>
      </c>
      <c r="S84">
        <v>0</v>
      </c>
      <c r="T84">
        <v>1.5</v>
      </c>
      <c r="U84">
        <v>2.2200000000000002</v>
      </c>
      <c r="V84">
        <v>26</v>
      </c>
      <c r="W84">
        <v>103</v>
      </c>
      <c r="X84">
        <v>66</v>
      </c>
      <c r="Y84">
        <v>21</v>
      </c>
      <c r="Z84">
        <v>15</v>
      </c>
      <c r="AA84">
        <v>6</v>
      </c>
      <c r="AB84">
        <v>8</v>
      </c>
      <c r="AC84">
        <v>4</v>
      </c>
      <c r="AD84">
        <v>2</v>
      </c>
      <c r="AE84">
        <v>0</v>
      </c>
      <c r="AF84">
        <v>60</v>
      </c>
      <c r="AG84">
        <v>0</v>
      </c>
      <c r="AH84">
        <v>0</v>
      </c>
      <c r="AI84">
        <v>0</v>
      </c>
      <c r="AJ84">
        <v>22</v>
      </c>
      <c r="AK84">
        <v>1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1.25</v>
      </c>
      <c r="AR84">
        <v>0.19600000000000001</v>
      </c>
      <c r="AS84">
        <v>1.02</v>
      </c>
      <c r="AT84" s="2">
        <v>1E-3</v>
      </c>
      <c r="AU84">
        <v>1.1299999999999999</v>
      </c>
    </row>
    <row r="85" spans="1:47" x14ac:dyDescent="0.2">
      <c r="A85" t="s">
        <v>639</v>
      </c>
      <c r="B85" t="s">
        <v>822</v>
      </c>
      <c r="C85">
        <v>12</v>
      </c>
      <c r="D85" t="s">
        <v>418</v>
      </c>
      <c r="E85" t="s">
        <v>157</v>
      </c>
      <c r="F85" t="s">
        <v>59</v>
      </c>
      <c r="G85" t="s">
        <v>409</v>
      </c>
      <c r="H85" t="s">
        <v>210</v>
      </c>
      <c r="I85" t="s">
        <v>66</v>
      </c>
      <c r="K85">
        <v>4</v>
      </c>
      <c r="L85">
        <v>7</v>
      </c>
      <c r="M85">
        <v>4</v>
      </c>
      <c r="N85">
        <v>0</v>
      </c>
      <c r="O85">
        <v>0</v>
      </c>
      <c r="P85">
        <v>2</v>
      </c>
      <c r="Q85">
        <v>7</v>
      </c>
      <c r="R85">
        <v>0</v>
      </c>
      <c r="S85">
        <v>0</v>
      </c>
      <c r="T85">
        <v>0.95</v>
      </c>
      <c r="U85">
        <v>2.13</v>
      </c>
      <c r="V85">
        <v>26</v>
      </c>
      <c r="W85">
        <v>104</v>
      </c>
      <c r="X85">
        <v>64</v>
      </c>
      <c r="Y85">
        <v>14</v>
      </c>
      <c r="Z85">
        <v>12</v>
      </c>
      <c r="AA85">
        <v>7</v>
      </c>
      <c r="AB85">
        <v>10</v>
      </c>
      <c r="AC85">
        <v>5</v>
      </c>
      <c r="AD85">
        <v>2</v>
      </c>
      <c r="AE85">
        <v>0</v>
      </c>
      <c r="AF85">
        <v>74</v>
      </c>
      <c r="AG85">
        <v>1</v>
      </c>
      <c r="AH85">
        <v>0</v>
      </c>
      <c r="AI85">
        <v>0</v>
      </c>
      <c r="AJ85">
        <v>24</v>
      </c>
      <c r="AK85">
        <v>1</v>
      </c>
      <c r="AL85">
        <v>0</v>
      </c>
      <c r="AM85">
        <v>0</v>
      </c>
      <c r="AN85">
        <v>1</v>
      </c>
      <c r="AO85">
        <v>0</v>
      </c>
      <c r="AP85">
        <v>0</v>
      </c>
      <c r="AQ85">
        <v>1.1299999999999999</v>
      </c>
      <c r="AR85">
        <v>0.36399999999999999</v>
      </c>
      <c r="AS85">
        <v>0.89</v>
      </c>
      <c r="AT85" s="2">
        <v>1.6999999999999999E-3</v>
      </c>
      <c r="AU85">
        <v>3.27</v>
      </c>
    </row>
    <row r="86" spans="1:47" x14ac:dyDescent="0.2">
      <c r="A86" t="s">
        <v>639</v>
      </c>
      <c r="B86" t="s">
        <v>822</v>
      </c>
      <c r="C86">
        <v>19</v>
      </c>
      <c r="D86" t="s">
        <v>228</v>
      </c>
      <c r="E86" t="s">
        <v>158</v>
      </c>
      <c r="F86" t="s">
        <v>50</v>
      </c>
      <c r="G86" t="s">
        <v>409</v>
      </c>
      <c r="H86" t="s">
        <v>597</v>
      </c>
      <c r="I86" t="s">
        <v>57</v>
      </c>
      <c r="K86">
        <v>7</v>
      </c>
      <c r="L86">
        <v>6</v>
      </c>
      <c r="M86">
        <v>7</v>
      </c>
      <c r="N86">
        <v>3</v>
      </c>
      <c r="O86">
        <v>3</v>
      </c>
      <c r="P86">
        <v>2</v>
      </c>
      <c r="Q86">
        <v>2</v>
      </c>
      <c r="R86">
        <v>1</v>
      </c>
      <c r="S86">
        <v>0</v>
      </c>
      <c r="T86">
        <v>1.8</v>
      </c>
      <c r="U86">
        <v>2.97</v>
      </c>
      <c r="V86">
        <v>24</v>
      </c>
      <c r="W86">
        <v>90</v>
      </c>
      <c r="X86">
        <v>54</v>
      </c>
      <c r="Y86">
        <v>15</v>
      </c>
      <c r="Z86">
        <v>4</v>
      </c>
      <c r="AA86">
        <v>7</v>
      </c>
      <c r="AB86">
        <v>13</v>
      </c>
      <c r="AC86">
        <v>5</v>
      </c>
      <c r="AD86">
        <v>2</v>
      </c>
      <c r="AE86">
        <v>0</v>
      </c>
      <c r="AF86">
        <v>46</v>
      </c>
      <c r="AG86">
        <v>0</v>
      </c>
      <c r="AH86">
        <v>1</v>
      </c>
      <c r="AI86">
        <v>0</v>
      </c>
      <c r="AJ86">
        <v>22</v>
      </c>
      <c r="AK86">
        <v>1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1.1100000000000001</v>
      </c>
      <c r="AR86">
        <v>-4.4999999999999998E-2</v>
      </c>
      <c r="AS86">
        <v>0.79</v>
      </c>
      <c r="AT86" s="2">
        <v>-2.0000000000000001E-4</v>
      </c>
      <c r="AU86">
        <v>0.13</v>
      </c>
    </row>
    <row r="87" spans="1:47" x14ac:dyDescent="0.2">
      <c r="A87" t="s">
        <v>639</v>
      </c>
      <c r="B87" t="s">
        <v>822</v>
      </c>
      <c r="C87">
        <v>24</v>
      </c>
      <c r="D87" t="s">
        <v>526</v>
      </c>
      <c r="E87" t="s">
        <v>158</v>
      </c>
      <c r="F87" t="s">
        <v>72</v>
      </c>
      <c r="G87" t="s">
        <v>410</v>
      </c>
      <c r="H87" t="s">
        <v>290</v>
      </c>
      <c r="I87" t="s">
        <v>52</v>
      </c>
      <c r="K87">
        <v>4</v>
      </c>
      <c r="L87">
        <v>4.0999999999999996</v>
      </c>
      <c r="M87">
        <v>7</v>
      </c>
      <c r="N87">
        <v>6</v>
      </c>
      <c r="O87">
        <v>6</v>
      </c>
      <c r="P87">
        <v>3</v>
      </c>
      <c r="Q87">
        <v>1</v>
      </c>
      <c r="R87">
        <v>1</v>
      </c>
      <c r="S87">
        <v>1</v>
      </c>
      <c r="T87">
        <v>3.38</v>
      </c>
      <c r="U87">
        <v>3.78</v>
      </c>
      <c r="V87">
        <v>25</v>
      </c>
      <c r="W87">
        <v>90</v>
      </c>
      <c r="X87">
        <v>51</v>
      </c>
      <c r="Y87">
        <v>11</v>
      </c>
      <c r="Z87">
        <v>7</v>
      </c>
      <c r="AA87">
        <v>12</v>
      </c>
      <c r="AB87">
        <v>8</v>
      </c>
      <c r="AC87">
        <v>1</v>
      </c>
      <c r="AD87">
        <v>1</v>
      </c>
      <c r="AE87">
        <v>0</v>
      </c>
      <c r="AF87">
        <v>23</v>
      </c>
      <c r="AG87">
        <v>0</v>
      </c>
      <c r="AH87">
        <v>0</v>
      </c>
      <c r="AI87">
        <v>0</v>
      </c>
      <c r="AJ87">
        <v>20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1.24</v>
      </c>
      <c r="AR87">
        <v>-0.38400000000000001</v>
      </c>
      <c r="AS87">
        <v>0.67</v>
      </c>
      <c r="AT87" s="2">
        <v>-1.2999999999999999E-3</v>
      </c>
      <c r="AU87">
        <v>-4.33</v>
      </c>
    </row>
    <row r="88" spans="1:47" x14ac:dyDescent="0.2">
      <c r="A88" t="s">
        <v>639</v>
      </c>
      <c r="B88" s="6" t="s">
        <v>822</v>
      </c>
      <c r="C88">
        <v>28</v>
      </c>
      <c r="D88" t="s">
        <v>399</v>
      </c>
      <c r="E88" t="s">
        <v>158</v>
      </c>
      <c r="F88" t="s">
        <v>77</v>
      </c>
      <c r="G88" t="s">
        <v>409</v>
      </c>
      <c r="H88" t="s">
        <v>480</v>
      </c>
      <c r="I88" t="s">
        <v>57</v>
      </c>
      <c r="J88" t="s">
        <v>598</v>
      </c>
      <c r="K88">
        <v>4</v>
      </c>
      <c r="L88">
        <v>5</v>
      </c>
      <c r="M88">
        <v>9</v>
      </c>
      <c r="N88">
        <v>5</v>
      </c>
      <c r="O88">
        <v>5</v>
      </c>
      <c r="P88">
        <v>0</v>
      </c>
      <c r="Q88">
        <v>5</v>
      </c>
      <c r="R88">
        <v>1</v>
      </c>
      <c r="S88">
        <v>0</v>
      </c>
      <c r="T88">
        <v>4.1900000000000004</v>
      </c>
      <c r="U88">
        <v>3.77</v>
      </c>
      <c r="V88">
        <v>23</v>
      </c>
      <c r="W88">
        <v>81</v>
      </c>
      <c r="X88">
        <v>54</v>
      </c>
      <c r="Y88">
        <v>11</v>
      </c>
      <c r="Z88">
        <v>9</v>
      </c>
      <c r="AA88">
        <v>5</v>
      </c>
      <c r="AB88">
        <v>13</v>
      </c>
      <c r="AC88">
        <v>5</v>
      </c>
      <c r="AD88">
        <v>1</v>
      </c>
      <c r="AE88">
        <v>0</v>
      </c>
      <c r="AF88">
        <v>34</v>
      </c>
      <c r="AG88">
        <v>1</v>
      </c>
      <c r="AH88">
        <v>0</v>
      </c>
      <c r="AI88">
        <v>0</v>
      </c>
      <c r="AJ88">
        <v>23</v>
      </c>
      <c r="AK88">
        <v>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0.91</v>
      </c>
      <c r="AR88">
        <v>-0.255</v>
      </c>
      <c r="AS88">
        <v>0.51</v>
      </c>
      <c r="AT88" s="2">
        <v>-8.9999999999999998E-4</v>
      </c>
      <c r="AU88">
        <v>-2.02</v>
      </c>
    </row>
    <row r="89" spans="1:47" x14ac:dyDescent="0.2">
      <c r="A89" t="s">
        <v>639</v>
      </c>
      <c r="B89" s="6" t="s">
        <v>822</v>
      </c>
      <c r="C89">
        <v>33</v>
      </c>
      <c r="D89" t="s">
        <v>76</v>
      </c>
      <c r="E89" t="s">
        <v>158</v>
      </c>
      <c r="F89" t="s">
        <v>430</v>
      </c>
      <c r="G89" t="s">
        <v>452</v>
      </c>
      <c r="H89" t="s">
        <v>233</v>
      </c>
      <c r="I89" t="s">
        <v>85</v>
      </c>
      <c r="K89">
        <v>5</v>
      </c>
      <c r="L89">
        <v>7.1</v>
      </c>
      <c r="M89">
        <v>4</v>
      </c>
      <c r="N89">
        <v>1</v>
      </c>
      <c r="O89">
        <v>1</v>
      </c>
      <c r="P89">
        <v>3</v>
      </c>
      <c r="Q89">
        <v>10</v>
      </c>
      <c r="R89">
        <v>0</v>
      </c>
      <c r="S89">
        <v>0</v>
      </c>
      <c r="T89">
        <v>3.67</v>
      </c>
      <c r="U89">
        <v>3.4</v>
      </c>
      <c r="V89">
        <v>28</v>
      </c>
      <c r="W89">
        <v>110</v>
      </c>
      <c r="X89">
        <v>67</v>
      </c>
      <c r="Y89">
        <v>21</v>
      </c>
      <c r="Z89">
        <v>13</v>
      </c>
      <c r="AA89">
        <v>4</v>
      </c>
      <c r="AB89">
        <v>11</v>
      </c>
      <c r="AC89">
        <v>3</v>
      </c>
      <c r="AD89">
        <v>1</v>
      </c>
      <c r="AE89">
        <v>0</v>
      </c>
      <c r="AF89">
        <v>73</v>
      </c>
      <c r="AG89">
        <v>0</v>
      </c>
      <c r="AH89">
        <v>1</v>
      </c>
      <c r="AI89">
        <v>0</v>
      </c>
      <c r="AJ89">
        <v>25</v>
      </c>
      <c r="AK89">
        <v>1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1.25</v>
      </c>
      <c r="AR89">
        <v>0.45200000000000001</v>
      </c>
      <c r="AS89">
        <v>0.54</v>
      </c>
      <c r="AT89" s="2">
        <v>1.1999999999999999E-3</v>
      </c>
      <c r="AU89">
        <v>3.63</v>
      </c>
    </row>
    <row r="90" spans="1:47" x14ac:dyDescent="0.2">
      <c r="A90" t="s">
        <v>639</v>
      </c>
      <c r="B90" s="6" t="s">
        <v>822</v>
      </c>
      <c r="C90">
        <v>38</v>
      </c>
      <c r="D90" t="s">
        <v>231</v>
      </c>
      <c r="E90" t="s">
        <v>157</v>
      </c>
      <c r="F90" t="s">
        <v>59</v>
      </c>
      <c r="G90" t="s">
        <v>409</v>
      </c>
      <c r="H90" t="s">
        <v>70</v>
      </c>
      <c r="I90" t="s">
        <v>85</v>
      </c>
      <c r="J90" t="s">
        <v>553</v>
      </c>
      <c r="K90">
        <v>4</v>
      </c>
      <c r="L90">
        <v>7.1</v>
      </c>
      <c r="M90">
        <v>4</v>
      </c>
      <c r="N90">
        <v>1</v>
      </c>
      <c r="O90">
        <v>1</v>
      </c>
      <c r="P90">
        <v>3</v>
      </c>
      <c r="Q90">
        <v>7</v>
      </c>
      <c r="R90">
        <v>0</v>
      </c>
      <c r="S90">
        <v>0</v>
      </c>
      <c r="T90">
        <v>3.31</v>
      </c>
      <c r="U90">
        <v>3.26</v>
      </c>
      <c r="V90">
        <v>29</v>
      </c>
      <c r="W90">
        <v>112</v>
      </c>
      <c r="X90">
        <v>68</v>
      </c>
      <c r="Y90">
        <v>20</v>
      </c>
      <c r="Z90">
        <v>11</v>
      </c>
      <c r="AA90">
        <v>6</v>
      </c>
      <c r="AB90">
        <v>13</v>
      </c>
      <c r="AC90">
        <v>6</v>
      </c>
      <c r="AD90">
        <v>4</v>
      </c>
      <c r="AE90">
        <v>0</v>
      </c>
      <c r="AF90">
        <v>70</v>
      </c>
      <c r="AG90">
        <v>0</v>
      </c>
      <c r="AH90">
        <v>0</v>
      </c>
      <c r="AI90">
        <v>0</v>
      </c>
      <c r="AJ90">
        <v>25</v>
      </c>
      <c r="AK90">
        <v>1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1.44</v>
      </c>
      <c r="AR90">
        <v>0.33</v>
      </c>
      <c r="AS90">
        <v>0.59</v>
      </c>
      <c r="AT90" s="2">
        <v>8.0000000000000004E-4</v>
      </c>
      <c r="AU90">
        <v>2.2400000000000002</v>
      </c>
    </row>
    <row r="91" spans="1:47" x14ac:dyDescent="0.2">
      <c r="A91" t="s">
        <v>639</v>
      </c>
      <c r="B91" s="6" t="s">
        <v>822</v>
      </c>
      <c r="C91">
        <v>43</v>
      </c>
      <c r="D91" t="s">
        <v>178</v>
      </c>
      <c r="E91" t="s">
        <v>158</v>
      </c>
      <c r="F91" t="s">
        <v>55</v>
      </c>
      <c r="G91" t="s">
        <v>452</v>
      </c>
      <c r="H91" t="s">
        <v>124</v>
      </c>
      <c r="I91" t="s">
        <v>85</v>
      </c>
      <c r="J91" t="s">
        <v>628</v>
      </c>
      <c r="K91">
        <v>4</v>
      </c>
      <c r="L91">
        <v>7.2</v>
      </c>
      <c r="M91">
        <v>5</v>
      </c>
      <c r="N91">
        <v>1</v>
      </c>
      <c r="O91">
        <v>1</v>
      </c>
      <c r="P91">
        <v>0</v>
      </c>
      <c r="Q91">
        <v>4</v>
      </c>
      <c r="R91">
        <v>1</v>
      </c>
      <c r="S91">
        <v>0</v>
      </c>
      <c r="T91">
        <v>3.02</v>
      </c>
      <c r="U91">
        <v>3.33</v>
      </c>
      <c r="V91">
        <v>29</v>
      </c>
      <c r="W91">
        <v>107</v>
      </c>
      <c r="X91">
        <v>67</v>
      </c>
      <c r="Y91">
        <v>13</v>
      </c>
      <c r="Z91">
        <v>8</v>
      </c>
      <c r="AA91">
        <v>12</v>
      </c>
      <c r="AB91">
        <v>13</v>
      </c>
      <c r="AC91">
        <v>2</v>
      </c>
      <c r="AD91">
        <v>1</v>
      </c>
      <c r="AE91">
        <v>0</v>
      </c>
      <c r="AF91">
        <v>69</v>
      </c>
      <c r="AG91">
        <v>0</v>
      </c>
      <c r="AH91">
        <v>0</v>
      </c>
      <c r="AI91">
        <v>0</v>
      </c>
      <c r="AJ91">
        <v>29</v>
      </c>
      <c r="AK91">
        <v>2</v>
      </c>
      <c r="AL91">
        <v>0</v>
      </c>
      <c r="AM91">
        <v>0</v>
      </c>
      <c r="AN91">
        <v>0</v>
      </c>
      <c r="AO91">
        <v>0</v>
      </c>
      <c r="AP91">
        <v>1</v>
      </c>
      <c r="AQ91">
        <v>0.85</v>
      </c>
      <c r="AR91">
        <v>0.36399999999999999</v>
      </c>
      <c r="AS91">
        <v>0.49</v>
      </c>
      <c r="AT91" s="2">
        <v>1.2999999999999999E-3</v>
      </c>
      <c r="AU91">
        <v>2.8</v>
      </c>
    </row>
    <row r="92" spans="1:47" x14ac:dyDescent="0.2">
      <c r="A92" t="s">
        <v>639</v>
      </c>
      <c r="B92" s="6" t="s">
        <v>822</v>
      </c>
      <c r="C92">
        <v>48</v>
      </c>
      <c r="D92" t="s">
        <v>355</v>
      </c>
      <c r="E92" t="s">
        <v>157</v>
      </c>
      <c r="F92" t="s">
        <v>135</v>
      </c>
      <c r="G92" t="s">
        <v>411</v>
      </c>
      <c r="H92" t="s">
        <v>233</v>
      </c>
      <c r="I92" t="s">
        <v>66</v>
      </c>
      <c r="J92" t="s">
        <v>630</v>
      </c>
      <c r="K92">
        <v>4</v>
      </c>
      <c r="L92">
        <v>7</v>
      </c>
      <c r="M92">
        <v>6</v>
      </c>
      <c r="N92">
        <v>2</v>
      </c>
      <c r="O92">
        <v>2</v>
      </c>
      <c r="P92">
        <v>3</v>
      </c>
      <c r="Q92">
        <v>10</v>
      </c>
      <c r="R92">
        <v>1</v>
      </c>
      <c r="S92">
        <v>0</v>
      </c>
      <c r="T92">
        <v>2.97</v>
      </c>
      <c r="U92">
        <v>3.34</v>
      </c>
      <c r="V92">
        <v>28</v>
      </c>
      <c r="W92">
        <v>113</v>
      </c>
      <c r="X92">
        <v>68</v>
      </c>
      <c r="Y92">
        <v>21</v>
      </c>
      <c r="Z92">
        <v>10</v>
      </c>
      <c r="AA92">
        <v>7</v>
      </c>
      <c r="AB92">
        <v>8</v>
      </c>
      <c r="AC92">
        <v>0</v>
      </c>
      <c r="AD92">
        <v>5</v>
      </c>
      <c r="AE92">
        <v>0</v>
      </c>
      <c r="AF92">
        <v>64</v>
      </c>
      <c r="AG92">
        <v>0</v>
      </c>
      <c r="AH92">
        <v>2</v>
      </c>
      <c r="AI92">
        <v>0</v>
      </c>
      <c r="AJ92">
        <v>25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1.01</v>
      </c>
      <c r="AR92">
        <v>3.5000000000000003E-2</v>
      </c>
      <c r="AS92">
        <v>0.7</v>
      </c>
      <c r="AT92" s="2">
        <v>2.0000000000000001E-4</v>
      </c>
      <c r="AU92">
        <v>1.23</v>
      </c>
    </row>
    <row r="93" spans="1:47" x14ac:dyDescent="0.2">
      <c r="A93" t="s">
        <v>639</v>
      </c>
      <c r="B93" s="6" t="s">
        <v>822</v>
      </c>
      <c r="C93">
        <v>53</v>
      </c>
      <c r="D93" t="s">
        <v>356</v>
      </c>
      <c r="E93" t="s">
        <v>157</v>
      </c>
      <c r="F93" t="s">
        <v>50</v>
      </c>
      <c r="G93" t="s">
        <v>409</v>
      </c>
      <c r="H93" t="s">
        <v>575</v>
      </c>
      <c r="I93" t="s">
        <v>66</v>
      </c>
      <c r="J93" t="s">
        <v>583</v>
      </c>
      <c r="K93">
        <v>5</v>
      </c>
      <c r="L93">
        <v>6.2</v>
      </c>
      <c r="M93">
        <v>4</v>
      </c>
      <c r="N93">
        <v>2</v>
      </c>
      <c r="O93">
        <v>2</v>
      </c>
      <c r="P93">
        <v>4</v>
      </c>
      <c r="Q93">
        <v>5</v>
      </c>
      <c r="R93">
        <v>1</v>
      </c>
      <c r="S93">
        <v>0</v>
      </c>
      <c r="T93">
        <v>2.94</v>
      </c>
      <c r="U93">
        <v>3.53</v>
      </c>
      <c r="V93">
        <v>28</v>
      </c>
      <c r="W93">
        <v>102</v>
      </c>
      <c r="X93">
        <v>62</v>
      </c>
      <c r="Y93">
        <v>16</v>
      </c>
      <c r="Z93">
        <v>9</v>
      </c>
      <c r="AA93">
        <v>6</v>
      </c>
      <c r="AB93">
        <v>13</v>
      </c>
      <c r="AC93">
        <v>3</v>
      </c>
      <c r="AD93">
        <v>1</v>
      </c>
      <c r="AE93">
        <v>0</v>
      </c>
      <c r="AF93">
        <v>59</v>
      </c>
      <c r="AG93">
        <v>1</v>
      </c>
      <c r="AH93">
        <v>0</v>
      </c>
      <c r="AI93">
        <v>0</v>
      </c>
      <c r="AJ93">
        <v>24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0.92</v>
      </c>
      <c r="AR93">
        <v>0.151</v>
      </c>
      <c r="AS93">
        <v>0.82</v>
      </c>
      <c r="AT93" s="2">
        <v>8.0000000000000004E-4</v>
      </c>
      <c r="AU93">
        <v>1.31</v>
      </c>
    </row>
    <row r="94" spans="1:47" x14ac:dyDescent="0.2">
      <c r="A94" t="s">
        <v>639</v>
      </c>
      <c r="B94" s="6" t="s">
        <v>822</v>
      </c>
      <c r="C94">
        <v>58</v>
      </c>
      <c r="D94" t="s">
        <v>357</v>
      </c>
      <c r="E94" t="s">
        <v>158</v>
      </c>
      <c r="F94" t="s">
        <v>135</v>
      </c>
      <c r="G94" t="s">
        <v>411</v>
      </c>
      <c r="H94" t="s">
        <v>480</v>
      </c>
      <c r="I94" t="s">
        <v>74</v>
      </c>
      <c r="J94" t="s">
        <v>663</v>
      </c>
      <c r="K94">
        <v>5</v>
      </c>
      <c r="L94">
        <v>3.2</v>
      </c>
      <c r="M94">
        <v>4</v>
      </c>
      <c r="N94">
        <v>6</v>
      </c>
      <c r="O94">
        <v>6</v>
      </c>
      <c r="P94">
        <v>5</v>
      </c>
      <c r="Q94">
        <v>5</v>
      </c>
      <c r="R94">
        <v>1</v>
      </c>
      <c r="S94">
        <v>0</v>
      </c>
      <c r="T94">
        <v>3.53</v>
      </c>
      <c r="U94">
        <v>3.76</v>
      </c>
      <c r="V94">
        <v>20</v>
      </c>
      <c r="W94">
        <v>86</v>
      </c>
      <c r="X94">
        <v>49</v>
      </c>
      <c r="Y94">
        <v>16</v>
      </c>
      <c r="Z94">
        <v>6</v>
      </c>
      <c r="AA94">
        <v>2</v>
      </c>
      <c r="AB94">
        <v>8</v>
      </c>
      <c r="AC94">
        <v>5</v>
      </c>
      <c r="AD94">
        <v>0</v>
      </c>
      <c r="AE94">
        <v>0</v>
      </c>
      <c r="AF94">
        <v>29</v>
      </c>
      <c r="AG94">
        <v>0</v>
      </c>
      <c r="AH94">
        <v>0</v>
      </c>
      <c r="AI94">
        <v>0</v>
      </c>
      <c r="AJ94">
        <v>15</v>
      </c>
      <c r="AK94">
        <v>2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0.95</v>
      </c>
      <c r="AR94">
        <v>-0.30599999999999999</v>
      </c>
      <c r="AS94">
        <v>0.69</v>
      </c>
      <c r="AT94" s="2">
        <v>-1.4E-3</v>
      </c>
      <c r="AU94">
        <v>-4.25</v>
      </c>
    </row>
    <row r="95" spans="1:47" x14ac:dyDescent="0.2">
      <c r="A95" t="s">
        <v>639</v>
      </c>
      <c r="B95" s="6" t="s">
        <v>822</v>
      </c>
      <c r="C95">
        <v>63</v>
      </c>
      <c r="D95" t="s">
        <v>358</v>
      </c>
      <c r="E95" t="s">
        <v>157</v>
      </c>
      <c r="F95" t="s">
        <v>422</v>
      </c>
      <c r="G95" t="s">
        <v>452</v>
      </c>
      <c r="H95" t="s">
        <v>466</v>
      </c>
      <c r="I95" t="s">
        <v>66</v>
      </c>
      <c r="J95" t="s">
        <v>447</v>
      </c>
      <c r="K95">
        <v>5</v>
      </c>
      <c r="L95">
        <v>7</v>
      </c>
      <c r="M95">
        <v>4</v>
      </c>
      <c r="N95">
        <v>0</v>
      </c>
      <c r="O95">
        <v>0</v>
      </c>
      <c r="P95">
        <v>3</v>
      </c>
      <c r="Q95">
        <v>7</v>
      </c>
      <c r="R95">
        <v>0</v>
      </c>
      <c r="S95">
        <v>0</v>
      </c>
      <c r="T95">
        <v>3.22</v>
      </c>
      <c r="U95">
        <v>3.64</v>
      </c>
      <c r="V95">
        <v>27</v>
      </c>
      <c r="W95">
        <v>108</v>
      </c>
      <c r="X95">
        <v>65</v>
      </c>
      <c r="Y95">
        <v>16</v>
      </c>
      <c r="Z95">
        <v>15</v>
      </c>
      <c r="AA95">
        <v>7</v>
      </c>
      <c r="AB95">
        <v>10</v>
      </c>
      <c r="AC95">
        <v>4</v>
      </c>
      <c r="AD95">
        <v>2</v>
      </c>
      <c r="AE95">
        <v>0</v>
      </c>
      <c r="AF95">
        <v>73</v>
      </c>
      <c r="AG95">
        <v>0</v>
      </c>
      <c r="AH95">
        <v>0</v>
      </c>
      <c r="AI95">
        <v>0</v>
      </c>
      <c r="AJ95">
        <v>24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0.89</v>
      </c>
      <c r="AR95">
        <v>0.27200000000000002</v>
      </c>
      <c r="AS95">
        <v>0.57999999999999996</v>
      </c>
      <c r="AT95" s="2">
        <v>1.1000000000000001E-3</v>
      </c>
      <c r="AU95">
        <v>3.19</v>
      </c>
    </row>
    <row r="96" spans="1:47" x14ac:dyDescent="0.2">
      <c r="A96" t="s">
        <v>639</v>
      </c>
      <c r="B96" s="6" t="s">
        <v>822</v>
      </c>
      <c r="C96">
        <v>69</v>
      </c>
      <c r="D96" t="s">
        <v>359</v>
      </c>
      <c r="E96" t="s">
        <v>158</v>
      </c>
      <c r="F96" t="s">
        <v>80</v>
      </c>
      <c r="G96" t="s">
        <v>409</v>
      </c>
      <c r="H96" t="s">
        <v>419</v>
      </c>
      <c r="I96" t="s">
        <v>74</v>
      </c>
      <c r="J96" t="s">
        <v>508</v>
      </c>
      <c r="K96">
        <v>5</v>
      </c>
      <c r="L96">
        <v>3</v>
      </c>
      <c r="M96">
        <v>9</v>
      </c>
      <c r="N96">
        <v>7</v>
      </c>
      <c r="O96">
        <v>7</v>
      </c>
      <c r="P96">
        <v>4</v>
      </c>
      <c r="Q96">
        <v>3</v>
      </c>
      <c r="R96">
        <v>1</v>
      </c>
      <c r="S96">
        <v>0</v>
      </c>
      <c r="T96">
        <v>3.86</v>
      </c>
      <c r="U96">
        <v>3.85</v>
      </c>
      <c r="V96">
        <v>22</v>
      </c>
      <c r="W96">
        <v>88</v>
      </c>
      <c r="X96">
        <v>47</v>
      </c>
      <c r="Y96">
        <v>10</v>
      </c>
      <c r="Z96">
        <v>8</v>
      </c>
      <c r="AA96">
        <v>7</v>
      </c>
      <c r="AB96">
        <v>8</v>
      </c>
      <c r="AC96">
        <v>6</v>
      </c>
      <c r="AD96">
        <v>0</v>
      </c>
      <c r="AE96">
        <v>0</v>
      </c>
      <c r="AF96">
        <v>12</v>
      </c>
      <c r="AG96">
        <v>0</v>
      </c>
      <c r="AH96">
        <v>0</v>
      </c>
      <c r="AI96">
        <v>0</v>
      </c>
      <c r="AJ96">
        <v>18</v>
      </c>
      <c r="AK96">
        <v>2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1.29</v>
      </c>
      <c r="AR96">
        <v>-0.54</v>
      </c>
      <c r="AS96">
        <v>0.87</v>
      </c>
      <c r="AT96" s="2">
        <v>-2.2000000000000001E-3</v>
      </c>
      <c r="AU96">
        <v>-5.78</v>
      </c>
    </row>
    <row r="97" spans="1:47" x14ac:dyDescent="0.2">
      <c r="A97" t="s">
        <v>639</v>
      </c>
      <c r="B97" s="6" t="s">
        <v>822</v>
      </c>
      <c r="C97">
        <v>73</v>
      </c>
      <c r="D97" t="s">
        <v>192</v>
      </c>
      <c r="E97" t="s">
        <v>157</v>
      </c>
      <c r="F97" t="s">
        <v>88</v>
      </c>
      <c r="G97" t="s">
        <v>410</v>
      </c>
      <c r="H97" t="s">
        <v>330</v>
      </c>
      <c r="I97" t="s">
        <v>66</v>
      </c>
      <c r="J97" t="s">
        <v>721</v>
      </c>
      <c r="K97">
        <v>5</v>
      </c>
      <c r="L97">
        <v>7</v>
      </c>
      <c r="M97">
        <v>5</v>
      </c>
      <c r="N97">
        <v>4</v>
      </c>
      <c r="O97">
        <v>4</v>
      </c>
      <c r="P97">
        <v>1</v>
      </c>
      <c r="Q97">
        <v>5</v>
      </c>
      <c r="R97">
        <v>2</v>
      </c>
      <c r="S97">
        <v>1</v>
      </c>
      <c r="T97">
        <v>3.96</v>
      </c>
      <c r="U97">
        <v>4.04</v>
      </c>
      <c r="V97">
        <v>27</v>
      </c>
      <c r="W97">
        <v>102</v>
      </c>
      <c r="X97">
        <v>67</v>
      </c>
      <c r="Y97">
        <v>14</v>
      </c>
      <c r="Z97">
        <v>12</v>
      </c>
      <c r="AA97">
        <v>5</v>
      </c>
      <c r="AB97">
        <v>15</v>
      </c>
      <c r="AC97">
        <v>6</v>
      </c>
      <c r="AD97">
        <v>4</v>
      </c>
      <c r="AE97">
        <v>0</v>
      </c>
      <c r="AF97">
        <v>55</v>
      </c>
      <c r="AG97">
        <v>0</v>
      </c>
      <c r="AH97">
        <v>0</v>
      </c>
      <c r="AI97">
        <v>0</v>
      </c>
      <c r="AJ97">
        <v>25</v>
      </c>
      <c r="AK97">
        <v>2</v>
      </c>
      <c r="AL97">
        <v>0</v>
      </c>
      <c r="AM97">
        <v>0</v>
      </c>
      <c r="AN97">
        <v>1</v>
      </c>
      <c r="AO97">
        <v>0</v>
      </c>
      <c r="AP97">
        <v>0</v>
      </c>
      <c r="AQ97">
        <v>0.64</v>
      </c>
      <c r="AR97">
        <v>-0.10299999999999999</v>
      </c>
      <c r="AS97">
        <v>0.27</v>
      </c>
      <c r="AT97" s="2">
        <v>-2.9999999999999997E-4</v>
      </c>
      <c r="AU97">
        <v>-0.52</v>
      </c>
    </row>
    <row r="98" spans="1:47" x14ac:dyDescent="0.2">
      <c r="A98" t="s">
        <v>639</v>
      </c>
      <c r="B98" t="s">
        <v>822</v>
      </c>
      <c r="C98">
        <v>79</v>
      </c>
      <c r="D98" t="s">
        <v>363</v>
      </c>
      <c r="E98" t="s">
        <v>157</v>
      </c>
      <c r="F98" t="s">
        <v>431</v>
      </c>
      <c r="G98" t="s">
        <v>452</v>
      </c>
      <c r="H98" t="s">
        <v>124</v>
      </c>
      <c r="I98" t="s">
        <v>66</v>
      </c>
      <c r="J98" t="s">
        <v>255</v>
      </c>
      <c r="K98">
        <v>4</v>
      </c>
      <c r="L98">
        <v>6.1</v>
      </c>
      <c r="M98">
        <v>3</v>
      </c>
      <c r="N98">
        <v>2</v>
      </c>
      <c r="O98">
        <v>2</v>
      </c>
      <c r="P98">
        <v>1</v>
      </c>
      <c r="Q98">
        <v>3</v>
      </c>
      <c r="R98">
        <v>1</v>
      </c>
      <c r="S98">
        <v>0</v>
      </c>
      <c r="T98">
        <v>3.88</v>
      </c>
      <c r="U98">
        <v>4.08</v>
      </c>
      <c r="V98">
        <v>22</v>
      </c>
      <c r="W98">
        <v>74</v>
      </c>
      <c r="X98">
        <v>48</v>
      </c>
      <c r="Y98">
        <v>14</v>
      </c>
      <c r="Z98">
        <v>6</v>
      </c>
      <c r="AA98">
        <v>11</v>
      </c>
      <c r="AB98">
        <v>7</v>
      </c>
      <c r="AC98">
        <v>2</v>
      </c>
      <c r="AD98">
        <v>1</v>
      </c>
      <c r="AE98">
        <v>0</v>
      </c>
      <c r="AF98">
        <v>61</v>
      </c>
      <c r="AG98">
        <v>0</v>
      </c>
      <c r="AH98">
        <v>0</v>
      </c>
      <c r="AI98">
        <v>0</v>
      </c>
      <c r="AJ98">
        <v>21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1.06</v>
      </c>
      <c r="AR98">
        <v>0.14699999999999999</v>
      </c>
      <c r="AS98">
        <v>0.66</v>
      </c>
      <c r="AT98" s="2">
        <v>5.9999999999999995E-4</v>
      </c>
      <c r="AU98">
        <v>0.73</v>
      </c>
    </row>
    <row r="99" spans="1:47" x14ac:dyDescent="0.2">
      <c r="A99" t="s">
        <v>639</v>
      </c>
      <c r="B99" t="s">
        <v>822</v>
      </c>
      <c r="C99">
        <v>84</v>
      </c>
      <c r="D99" t="s">
        <v>320</v>
      </c>
      <c r="E99" t="s">
        <v>158</v>
      </c>
      <c r="F99" t="s">
        <v>179</v>
      </c>
      <c r="G99" t="s">
        <v>411</v>
      </c>
      <c r="H99" t="s">
        <v>147</v>
      </c>
      <c r="I99" t="s">
        <v>85</v>
      </c>
      <c r="J99" t="s">
        <v>260</v>
      </c>
      <c r="K99">
        <v>4</v>
      </c>
      <c r="L99">
        <v>8</v>
      </c>
      <c r="M99">
        <v>6</v>
      </c>
      <c r="N99">
        <v>2</v>
      </c>
      <c r="O99">
        <v>2</v>
      </c>
      <c r="P99">
        <v>0</v>
      </c>
      <c r="Q99">
        <v>9</v>
      </c>
      <c r="R99">
        <v>1</v>
      </c>
      <c r="S99">
        <v>0</v>
      </c>
      <c r="T99">
        <v>3.76</v>
      </c>
      <c r="U99">
        <v>3.96</v>
      </c>
      <c r="V99">
        <v>30</v>
      </c>
      <c r="W99">
        <v>108</v>
      </c>
      <c r="X99">
        <v>75</v>
      </c>
      <c r="Y99">
        <v>13</v>
      </c>
      <c r="Z99">
        <v>15</v>
      </c>
      <c r="AA99">
        <v>7</v>
      </c>
      <c r="AB99">
        <v>14</v>
      </c>
      <c r="AC99">
        <v>5</v>
      </c>
      <c r="AD99">
        <v>2</v>
      </c>
      <c r="AE99">
        <v>0</v>
      </c>
      <c r="AF99">
        <v>71</v>
      </c>
      <c r="AG99">
        <v>1</v>
      </c>
      <c r="AH99">
        <v>0</v>
      </c>
      <c r="AI99">
        <v>0</v>
      </c>
      <c r="AJ99">
        <v>30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1.07</v>
      </c>
      <c r="AR99">
        <v>0.34300000000000003</v>
      </c>
      <c r="AS99">
        <v>0.56000000000000005</v>
      </c>
      <c r="AT99" s="2">
        <v>1.1000000000000001E-3</v>
      </c>
      <c r="AU99">
        <v>2.17</v>
      </c>
    </row>
    <row r="100" spans="1:47" x14ac:dyDescent="0.2">
      <c r="A100" t="s">
        <v>639</v>
      </c>
      <c r="B100" t="s">
        <v>822</v>
      </c>
      <c r="C100">
        <v>89</v>
      </c>
      <c r="D100" t="s">
        <v>437</v>
      </c>
      <c r="E100" t="s">
        <v>157</v>
      </c>
      <c r="F100" t="s">
        <v>55</v>
      </c>
      <c r="G100" t="s">
        <v>452</v>
      </c>
      <c r="H100" t="s">
        <v>318</v>
      </c>
      <c r="I100" t="s">
        <v>74</v>
      </c>
      <c r="J100" t="s">
        <v>827</v>
      </c>
      <c r="K100">
        <v>8</v>
      </c>
      <c r="L100">
        <v>4</v>
      </c>
      <c r="M100">
        <v>7</v>
      </c>
      <c r="N100">
        <v>5</v>
      </c>
      <c r="O100">
        <v>5</v>
      </c>
      <c r="P100">
        <v>2</v>
      </c>
      <c r="Q100">
        <v>5</v>
      </c>
      <c r="R100">
        <v>2</v>
      </c>
      <c r="S100">
        <v>0</v>
      </c>
      <c r="T100">
        <v>4.03</v>
      </c>
      <c r="U100">
        <v>4.13</v>
      </c>
      <c r="V100">
        <v>22</v>
      </c>
      <c r="W100">
        <v>83</v>
      </c>
      <c r="X100">
        <v>52</v>
      </c>
      <c r="Y100">
        <v>10</v>
      </c>
      <c r="Z100">
        <v>13</v>
      </c>
      <c r="AA100">
        <v>8</v>
      </c>
      <c r="AB100">
        <v>7</v>
      </c>
      <c r="AC100">
        <v>2</v>
      </c>
      <c r="AD100">
        <v>0</v>
      </c>
      <c r="AE100">
        <v>0</v>
      </c>
      <c r="AF100">
        <v>31</v>
      </c>
      <c r="AG100">
        <v>0</v>
      </c>
      <c r="AH100">
        <v>0</v>
      </c>
      <c r="AI100">
        <v>0</v>
      </c>
      <c r="AJ100">
        <v>18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0.85</v>
      </c>
      <c r="AR100">
        <v>-0.26800000000000002</v>
      </c>
      <c r="AS100">
        <v>0.44</v>
      </c>
      <c r="AT100" s="2">
        <v>-8.0000000000000004E-4</v>
      </c>
      <c r="AU100">
        <v>-3.14</v>
      </c>
    </row>
    <row r="101" spans="1:47" x14ac:dyDescent="0.2">
      <c r="A101" t="s">
        <v>639</v>
      </c>
      <c r="B101" t="s">
        <v>822</v>
      </c>
      <c r="C101">
        <v>94</v>
      </c>
      <c r="D101" t="s">
        <v>507</v>
      </c>
      <c r="E101" t="s">
        <v>158</v>
      </c>
      <c r="F101" t="s">
        <v>59</v>
      </c>
      <c r="G101" s="6" t="s">
        <v>409</v>
      </c>
      <c r="H101" t="s">
        <v>293</v>
      </c>
      <c r="I101" t="s">
        <v>66</v>
      </c>
      <c r="J101" t="s">
        <v>133</v>
      </c>
      <c r="K101">
        <v>5</v>
      </c>
      <c r="L101">
        <v>6</v>
      </c>
      <c r="M101">
        <v>6</v>
      </c>
      <c r="N101">
        <v>6</v>
      </c>
      <c r="O101">
        <v>6</v>
      </c>
      <c r="P101">
        <v>2</v>
      </c>
      <c r="Q101">
        <v>9</v>
      </c>
      <c r="R101">
        <v>3</v>
      </c>
      <c r="S101">
        <v>0</v>
      </c>
      <c r="T101">
        <v>4.29</v>
      </c>
      <c r="U101">
        <v>4.3099999999999996</v>
      </c>
      <c r="V101">
        <v>26</v>
      </c>
      <c r="W101">
        <v>97</v>
      </c>
      <c r="X101">
        <v>64</v>
      </c>
      <c r="Y101">
        <v>17</v>
      </c>
      <c r="Z101">
        <v>17</v>
      </c>
      <c r="AA101">
        <v>8</v>
      </c>
      <c r="AB101">
        <v>7</v>
      </c>
      <c r="AC101">
        <v>5</v>
      </c>
      <c r="AD101">
        <v>0</v>
      </c>
      <c r="AE101">
        <v>0</v>
      </c>
      <c r="AF101">
        <v>43</v>
      </c>
      <c r="AG101">
        <v>0</v>
      </c>
      <c r="AH101">
        <v>0</v>
      </c>
      <c r="AI101">
        <v>0</v>
      </c>
      <c r="AJ101">
        <v>24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0.62</v>
      </c>
      <c r="AR101">
        <v>-0.224</v>
      </c>
      <c r="AS101">
        <v>0.36</v>
      </c>
      <c r="AT101" s="2">
        <v>-8.0000000000000004E-4</v>
      </c>
      <c r="AU101">
        <v>-2.2599999999999998</v>
      </c>
    </row>
    <row r="102" spans="1:47" x14ac:dyDescent="0.2">
      <c r="A102" t="s">
        <v>639</v>
      </c>
      <c r="B102" t="s">
        <v>822</v>
      </c>
      <c r="C102">
        <v>99</v>
      </c>
      <c r="D102" t="s">
        <v>369</v>
      </c>
      <c r="E102" t="s">
        <v>158</v>
      </c>
      <c r="F102" t="s">
        <v>50</v>
      </c>
      <c r="G102" s="6" t="s">
        <v>409</v>
      </c>
      <c r="H102" t="s">
        <v>233</v>
      </c>
      <c r="I102" t="s">
        <v>111</v>
      </c>
      <c r="J102" t="s">
        <v>138</v>
      </c>
      <c r="K102">
        <v>4</v>
      </c>
      <c r="L102">
        <v>9</v>
      </c>
      <c r="M102">
        <v>5</v>
      </c>
      <c r="N102">
        <v>2</v>
      </c>
      <c r="O102">
        <v>2</v>
      </c>
      <c r="P102">
        <v>1</v>
      </c>
      <c r="Q102">
        <v>6</v>
      </c>
      <c r="R102">
        <v>1</v>
      </c>
      <c r="S102">
        <v>1</v>
      </c>
      <c r="T102">
        <v>4.13</v>
      </c>
      <c r="U102">
        <v>4.28</v>
      </c>
      <c r="V102">
        <v>32</v>
      </c>
      <c r="W102">
        <v>112</v>
      </c>
      <c r="X102">
        <v>78</v>
      </c>
      <c r="Y102">
        <v>17</v>
      </c>
      <c r="Z102">
        <v>10</v>
      </c>
      <c r="AA102">
        <v>10</v>
      </c>
      <c r="AB102">
        <v>14</v>
      </c>
      <c r="AC102">
        <v>11</v>
      </c>
      <c r="AD102">
        <v>2</v>
      </c>
      <c r="AE102">
        <v>0</v>
      </c>
      <c r="AF102">
        <v>74</v>
      </c>
      <c r="AG102">
        <v>0</v>
      </c>
      <c r="AH102">
        <v>1</v>
      </c>
      <c r="AI102">
        <v>0</v>
      </c>
      <c r="AJ102">
        <v>30</v>
      </c>
      <c r="AK102">
        <v>0</v>
      </c>
      <c r="AL102">
        <v>2</v>
      </c>
      <c r="AM102">
        <v>0</v>
      </c>
      <c r="AN102">
        <v>2</v>
      </c>
      <c r="AO102">
        <v>0</v>
      </c>
      <c r="AP102">
        <v>1</v>
      </c>
      <c r="AQ102">
        <v>1.25</v>
      </c>
      <c r="AR102">
        <v>0.123</v>
      </c>
      <c r="AS102">
        <v>0.3</v>
      </c>
      <c r="AT102" s="2">
        <v>2.0000000000000001E-4</v>
      </c>
      <c r="AU102">
        <v>2.69</v>
      </c>
    </row>
    <row r="103" spans="1:47" x14ac:dyDescent="0.2">
      <c r="A103" t="s">
        <v>639</v>
      </c>
      <c r="B103" s="6" t="s">
        <v>822</v>
      </c>
      <c r="C103">
        <v>104</v>
      </c>
      <c r="D103" t="s">
        <v>371</v>
      </c>
      <c r="E103" t="s">
        <v>157</v>
      </c>
      <c r="F103" t="s">
        <v>69</v>
      </c>
      <c r="G103" t="s">
        <v>411</v>
      </c>
      <c r="H103" t="s">
        <v>233</v>
      </c>
      <c r="I103" t="s">
        <v>66</v>
      </c>
      <c r="K103">
        <v>4</v>
      </c>
      <c r="L103">
        <v>6.2</v>
      </c>
      <c r="M103">
        <v>4</v>
      </c>
      <c r="N103">
        <v>1</v>
      </c>
      <c r="O103">
        <v>1</v>
      </c>
      <c r="P103">
        <v>4</v>
      </c>
      <c r="Q103">
        <v>6</v>
      </c>
      <c r="R103">
        <v>0</v>
      </c>
      <c r="S103">
        <v>0</v>
      </c>
      <c r="T103">
        <v>3.98</v>
      </c>
      <c r="U103">
        <v>4.2300000000000004</v>
      </c>
      <c r="V103">
        <v>27</v>
      </c>
      <c r="W103">
        <v>114</v>
      </c>
      <c r="X103">
        <v>65</v>
      </c>
      <c r="Y103">
        <v>22</v>
      </c>
      <c r="Z103">
        <v>9</v>
      </c>
      <c r="AA103">
        <v>5</v>
      </c>
      <c r="AB103">
        <v>12</v>
      </c>
      <c r="AC103">
        <v>9</v>
      </c>
      <c r="AD103">
        <v>2</v>
      </c>
      <c r="AE103">
        <v>0</v>
      </c>
      <c r="AF103">
        <v>64</v>
      </c>
      <c r="AG103">
        <v>0</v>
      </c>
      <c r="AH103">
        <v>0</v>
      </c>
      <c r="AI103">
        <v>0</v>
      </c>
      <c r="AJ103">
        <v>23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1.23</v>
      </c>
      <c r="AR103">
        <v>0.248</v>
      </c>
      <c r="AS103">
        <v>0.36</v>
      </c>
      <c r="AT103" s="2">
        <v>4.0000000000000002E-4</v>
      </c>
      <c r="AU103">
        <v>2.09</v>
      </c>
    </row>
    <row r="104" spans="1:47" x14ac:dyDescent="0.2">
      <c r="A104" t="s">
        <v>639</v>
      </c>
      <c r="B104" s="6" t="s">
        <v>822</v>
      </c>
      <c r="C104">
        <v>109</v>
      </c>
      <c r="D104" t="s">
        <v>509</v>
      </c>
      <c r="E104" t="s">
        <v>158</v>
      </c>
      <c r="F104" t="s">
        <v>77</v>
      </c>
      <c r="G104" s="6" t="s">
        <v>409</v>
      </c>
      <c r="H104" t="s">
        <v>847</v>
      </c>
      <c r="I104" t="s">
        <v>66</v>
      </c>
      <c r="J104" t="s">
        <v>140</v>
      </c>
      <c r="K104">
        <v>5</v>
      </c>
      <c r="L104">
        <v>6.1</v>
      </c>
      <c r="M104">
        <v>7</v>
      </c>
      <c r="N104">
        <v>4</v>
      </c>
      <c r="O104">
        <v>4</v>
      </c>
      <c r="P104">
        <v>3</v>
      </c>
      <c r="Q104">
        <v>8</v>
      </c>
      <c r="R104">
        <v>3</v>
      </c>
      <c r="S104">
        <v>0</v>
      </c>
      <c r="T104">
        <v>4.0599999999999996</v>
      </c>
      <c r="U104">
        <v>4.41</v>
      </c>
      <c r="V104">
        <v>27</v>
      </c>
      <c r="W104">
        <v>110</v>
      </c>
      <c r="X104">
        <v>64</v>
      </c>
      <c r="Y104">
        <v>18</v>
      </c>
      <c r="Z104">
        <v>10</v>
      </c>
      <c r="AA104">
        <v>9</v>
      </c>
      <c r="AB104">
        <v>7</v>
      </c>
      <c r="AC104">
        <v>3</v>
      </c>
      <c r="AD104">
        <v>0</v>
      </c>
      <c r="AE104">
        <v>0</v>
      </c>
      <c r="AF104">
        <v>48</v>
      </c>
      <c r="AG104">
        <v>0</v>
      </c>
      <c r="AH104">
        <v>0</v>
      </c>
      <c r="AI104">
        <v>0</v>
      </c>
      <c r="AJ104">
        <v>24</v>
      </c>
      <c r="AK104">
        <v>0</v>
      </c>
      <c r="AL104">
        <v>0</v>
      </c>
      <c r="AM104">
        <v>0</v>
      </c>
      <c r="AN104">
        <v>2</v>
      </c>
      <c r="AO104">
        <v>0</v>
      </c>
      <c r="AP104">
        <v>0</v>
      </c>
      <c r="AQ104">
        <v>0.48</v>
      </c>
      <c r="AR104">
        <v>4.9000000000000002E-2</v>
      </c>
      <c r="AS104">
        <v>0.06</v>
      </c>
      <c r="AT104" s="2">
        <v>0</v>
      </c>
      <c r="AU104">
        <v>-0.89</v>
      </c>
    </row>
    <row r="105" spans="1:47" x14ac:dyDescent="0.2">
      <c r="A105" t="s">
        <v>639</v>
      </c>
      <c r="B105" s="6" t="s">
        <v>822</v>
      </c>
      <c r="C105">
        <v>113</v>
      </c>
      <c r="D105" t="s">
        <v>376</v>
      </c>
      <c r="E105" t="s">
        <v>158</v>
      </c>
      <c r="F105" t="s">
        <v>227</v>
      </c>
      <c r="G105" t="s">
        <v>410</v>
      </c>
      <c r="H105" t="s">
        <v>478</v>
      </c>
      <c r="I105" t="s">
        <v>74</v>
      </c>
      <c r="J105" t="s">
        <v>848</v>
      </c>
      <c r="K105">
        <v>4</v>
      </c>
      <c r="L105">
        <v>3.1</v>
      </c>
      <c r="M105">
        <v>7</v>
      </c>
      <c r="N105">
        <v>6</v>
      </c>
      <c r="O105">
        <v>6</v>
      </c>
      <c r="P105">
        <v>2</v>
      </c>
      <c r="Q105">
        <v>1</v>
      </c>
      <c r="R105">
        <v>2</v>
      </c>
      <c r="S105">
        <v>1</v>
      </c>
      <c r="T105">
        <v>4.3499999999999996</v>
      </c>
      <c r="U105">
        <v>4.6100000000000003</v>
      </c>
      <c r="V105">
        <v>20</v>
      </c>
      <c r="W105">
        <v>70</v>
      </c>
      <c r="X105">
        <v>42</v>
      </c>
      <c r="Y105">
        <v>14</v>
      </c>
      <c r="Z105">
        <v>3</v>
      </c>
      <c r="AA105">
        <v>2</v>
      </c>
      <c r="AB105">
        <v>14</v>
      </c>
      <c r="AC105">
        <v>7</v>
      </c>
      <c r="AD105">
        <v>2</v>
      </c>
      <c r="AE105">
        <v>0</v>
      </c>
      <c r="AF105">
        <v>21</v>
      </c>
      <c r="AG105">
        <v>0</v>
      </c>
      <c r="AH105">
        <v>0</v>
      </c>
      <c r="AI105">
        <v>0</v>
      </c>
      <c r="AJ105">
        <v>17</v>
      </c>
      <c r="AK105">
        <v>2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0.82</v>
      </c>
      <c r="AR105">
        <v>-0.40400000000000003</v>
      </c>
      <c r="AS105">
        <v>0.26</v>
      </c>
      <c r="AT105" s="2">
        <v>-8.0000000000000004E-4</v>
      </c>
      <c r="AU105">
        <v>-4.6100000000000003</v>
      </c>
    </row>
    <row r="106" spans="1:47" x14ac:dyDescent="0.2">
      <c r="A106" t="s">
        <v>639</v>
      </c>
      <c r="B106" s="6" t="s">
        <v>822</v>
      </c>
      <c r="C106">
        <v>118</v>
      </c>
      <c r="D106" t="s">
        <v>511</v>
      </c>
      <c r="E106" t="s">
        <v>157</v>
      </c>
      <c r="F106" t="s">
        <v>102</v>
      </c>
      <c r="G106" t="s">
        <v>410</v>
      </c>
      <c r="H106" t="s">
        <v>629</v>
      </c>
      <c r="I106" t="s">
        <v>429</v>
      </c>
      <c r="J106" t="s">
        <v>381</v>
      </c>
      <c r="K106">
        <v>4</v>
      </c>
      <c r="L106">
        <v>1.2</v>
      </c>
      <c r="M106">
        <v>6</v>
      </c>
      <c r="N106">
        <v>5</v>
      </c>
      <c r="O106">
        <v>5</v>
      </c>
      <c r="P106">
        <v>1</v>
      </c>
      <c r="Q106">
        <v>1</v>
      </c>
      <c r="R106">
        <v>0</v>
      </c>
      <c r="S106">
        <v>0</v>
      </c>
      <c r="T106">
        <v>4.62</v>
      </c>
      <c r="U106">
        <v>4.5999999999999996</v>
      </c>
      <c r="V106">
        <v>12</v>
      </c>
      <c r="W106">
        <v>52</v>
      </c>
      <c r="X106">
        <v>31</v>
      </c>
      <c r="Y106">
        <v>6</v>
      </c>
      <c r="Z106">
        <v>4</v>
      </c>
      <c r="AA106">
        <v>5</v>
      </c>
      <c r="AB106">
        <v>5</v>
      </c>
      <c r="AC106">
        <v>5</v>
      </c>
      <c r="AD106">
        <v>0</v>
      </c>
      <c r="AE106">
        <v>0</v>
      </c>
      <c r="AF106">
        <v>23</v>
      </c>
      <c r="AG106">
        <v>0</v>
      </c>
      <c r="AH106">
        <v>0</v>
      </c>
      <c r="AI106">
        <v>0</v>
      </c>
      <c r="AJ106">
        <v>11</v>
      </c>
      <c r="AK106">
        <v>2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0.98</v>
      </c>
      <c r="AR106">
        <v>-0.312</v>
      </c>
      <c r="AS106">
        <v>0.17</v>
      </c>
      <c r="AT106" s="2">
        <v>-2.9999999999999997E-4</v>
      </c>
      <c r="AU106">
        <v>-4.29</v>
      </c>
    </row>
    <row r="107" spans="1:47" x14ac:dyDescent="0.2">
      <c r="A107" t="s">
        <v>639</v>
      </c>
      <c r="B107" s="6" t="s">
        <v>822</v>
      </c>
      <c r="C107">
        <v>123</v>
      </c>
      <c r="D107" t="s">
        <v>327</v>
      </c>
      <c r="E107" t="s">
        <v>157</v>
      </c>
      <c r="F107" t="s">
        <v>227</v>
      </c>
      <c r="G107" t="s">
        <v>410</v>
      </c>
      <c r="H107" t="s">
        <v>97</v>
      </c>
      <c r="I107" t="s">
        <v>66</v>
      </c>
      <c r="K107">
        <v>4</v>
      </c>
      <c r="L107">
        <v>6.1</v>
      </c>
      <c r="M107">
        <v>2</v>
      </c>
      <c r="N107">
        <v>2</v>
      </c>
      <c r="O107">
        <v>1</v>
      </c>
      <c r="P107">
        <v>6</v>
      </c>
      <c r="Q107">
        <v>7</v>
      </c>
      <c r="R107">
        <v>0</v>
      </c>
      <c r="S107">
        <v>0</v>
      </c>
      <c r="T107">
        <v>4.4800000000000004</v>
      </c>
      <c r="U107">
        <v>4.57</v>
      </c>
      <c r="V107">
        <v>27</v>
      </c>
      <c r="W107">
        <v>109</v>
      </c>
      <c r="X107">
        <v>60</v>
      </c>
      <c r="Y107">
        <v>19</v>
      </c>
      <c r="Z107">
        <v>4</v>
      </c>
      <c r="AA107">
        <v>6</v>
      </c>
      <c r="AB107">
        <v>8</v>
      </c>
      <c r="AC107">
        <v>3</v>
      </c>
      <c r="AD107">
        <v>3</v>
      </c>
      <c r="AE107">
        <v>0</v>
      </c>
      <c r="AF107">
        <v>64</v>
      </c>
      <c r="AG107">
        <v>2</v>
      </c>
      <c r="AH107">
        <v>0</v>
      </c>
      <c r="AI107">
        <v>0</v>
      </c>
      <c r="AJ107">
        <v>21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1.24</v>
      </c>
      <c r="AR107">
        <v>0.246</v>
      </c>
      <c r="AS107">
        <v>0.14000000000000001</v>
      </c>
      <c r="AT107" s="2">
        <v>2.0000000000000001E-4</v>
      </c>
      <c r="AU107">
        <v>1.92</v>
      </c>
    </row>
    <row r="108" spans="1:47" x14ac:dyDescent="0.2">
      <c r="A108" t="s">
        <v>639</v>
      </c>
      <c r="B108" s="6" t="s">
        <v>822</v>
      </c>
      <c r="C108">
        <v>127</v>
      </c>
      <c r="D108" t="s">
        <v>329</v>
      </c>
      <c r="E108" t="s">
        <v>158</v>
      </c>
      <c r="F108" t="s">
        <v>64</v>
      </c>
      <c r="G108" t="s">
        <v>411</v>
      </c>
      <c r="H108" t="s">
        <v>70</v>
      </c>
      <c r="I108" t="s">
        <v>85</v>
      </c>
      <c r="J108" t="s">
        <v>849</v>
      </c>
      <c r="K108">
        <v>4</v>
      </c>
      <c r="L108">
        <v>8</v>
      </c>
      <c r="M108">
        <v>5</v>
      </c>
      <c r="N108">
        <v>1</v>
      </c>
      <c r="O108">
        <v>1</v>
      </c>
      <c r="P108">
        <v>3</v>
      </c>
      <c r="Q108">
        <v>7</v>
      </c>
      <c r="R108">
        <v>0</v>
      </c>
      <c r="S108">
        <v>0</v>
      </c>
      <c r="T108">
        <v>4.3099999999999996</v>
      </c>
      <c r="U108">
        <v>4.46</v>
      </c>
      <c r="V108">
        <v>27</v>
      </c>
      <c r="W108">
        <v>101</v>
      </c>
      <c r="X108">
        <v>62</v>
      </c>
      <c r="Y108">
        <v>19</v>
      </c>
      <c r="Z108">
        <v>4</v>
      </c>
      <c r="AA108">
        <v>9</v>
      </c>
      <c r="AB108">
        <v>8</v>
      </c>
      <c r="AC108">
        <v>3</v>
      </c>
      <c r="AD108">
        <v>0</v>
      </c>
      <c r="AE108">
        <v>0</v>
      </c>
      <c r="AF108">
        <v>72</v>
      </c>
      <c r="AG108">
        <v>1</v>
      </c>
      <c r="AH108">
        <v>1</v>
      </c>
      <c r="AI108">
        <v>0</v>
      </c>
      <c r="AJ108">
        <v>24</v>
      </c>
      <c r="AK108">
        <v>1</v>
      </c>
      <c r="AL108">
        <v>0</v>
      </c>
      <c r="AM108">
        <v>0</v>
      </c>
      <c r="AN108">
        <v>4</v>
      </c>
      <c r="AO108">
        <v>0</v>
      </c>
      <c r="AP108">
        <v>0</v>
      </c>
      <c r="AQ108">
        <v>1.0900000000000001</v>
      </c>
      <c r="AR108">
        <v>0.32600000000000001</v>
      </c>
      <c r="AS108">
        <v>0.22</v>
      </c>
      <c r="AT108" s="2">
        <v>4.0000000000000002E-4</v>
      </c>
      <c r="AU108">
        <v>3.17</v>
      </c>
    </row>
    <row r="109" spans="1:47" x14ac:dyDescent="0.2">
      <c r="A109" t="s">
        <v>639</v>
      </c>
      <c r="B109" s="6" t="s">
        <v>822</v>
      </c>
      <c r="C109">
        <v>132</v>
      </c>
      <c r="D109" t="s">
        <v>488</v>
      </c>
      <c r="E109" t="s">
        <v>157</v>
      </c>
      <c r="F109" t="s">
        <v>72</v>
      </c>
      <c r="G109" t="s">
        <v>410</v>
      </c>
      <c r="H109" t="s">
        <v>196</v>
      </c>
      <c r="I109" t="s">
        <v>429</v>
      </c>
      <c r="J109" t="s">
        <v>850</v>
      </c>
      <c r="K109">
        <v>4</v>
      </c>
      <c r="L109">
        <v>1.1000000000000001</v>
      </c>
      <c r="M109">
        <v>6</v>
      </c>
      <c r="N109">
        <v>5</v>
      </c>
      <c r="O109">
        <v>5</v>
      </c>
      <c r="P109">
        <v>1</v>
      </c>
      <c r="Q109">
        <v>2</v>
      </c>
      <c r="R109">
        <v>0</v>
      </c>
      <c r="S109">
        <v>0</v>
      </c>
      <c r="T109">
        <v>4.5599999999999996</v>
      </c>
      <c r="U109">
        <v>4.4400000000000004</v>
      </c>
      <c r="V109">
        <v>11</v>
      </c>
      <c r="W109">
        <v>44</v>
      </c>
      <c r="X109">
        <v>26</v>
      </c>
      <c r="Y109">
        <v>6</v>
      </c>
      <c r="Z109">
        <v>4</v>
      </c>
      <c r="AA109">
        <v>3</v>
      </c>
      <c r="AB109">
        <v>5</v>
      </c>
      <c r="AC109">
        <v>4</v>
      </c>
      <c r="AD109">
        <v>0</v>
      </c>
      <c r="AE109">
        <v>0</v>
      </c>
      <c r="AF109">
        <v>23</v>
      </c>
      <c r="AG109">
        <v>1</v>
      </c>
      <c r="AH109">
        <v>0</v>
      </c>
      <c r="AI109">
        <v>0</v>
      </c>
      <c r="AJ109">
        <v>10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1.1399999999999999</v>
      </c>
      <c r="AR109">
        <v>-0.29099999999999998</v>
      </c>
      <c r="AS109">
        <v>0.34</v>
      </c>
      <c r="AT109" s="2">
        <v>-5.0000000000000001E-4</v>
      </c>
      <c r="AU109">
        <v>-3.68</v>
      </c>
    </row>
    <row r="110" spans="1:47" x14ac:dyDescent="0.2">
      <c r="A110" t="s">
        <v>639</v>
      </c>
      <c r="B110" s="6" t="s">
        <v>822</v>
      </c>
      <c r="C110">
        <v>136</v>
      </c>
      <c r="D110" t="s">
        <v>539</v>
      </c>
      <c r="E110" t="s">
        <v>157</v>
      </c>
      <c r="F110" t="s">
        <v>59</v>
      </c>
      <c r="G110" s="6" t="s">
        <v>409</v>
      </c>
      <c r="H110" t="s">
        <v>78</v>
      </c>
      <c r="I110" t="s">
        <v>66</v>
      </c>
      <c r="J110" t="s">
        <v>390</v>
      </c>
      <c r="K110">
        <v>4</v>
      </c>
      <c r="L110">
        <v>7</v>
      </c>
      <c r="M110">
        <v>2</v>
      </c>
      <c r="N110">
        <v>2</v>
      </c>
      <c r="O110">
        <v>2</v>
      </c>
      <c r="P110">
        <v>5</v>
      </c>
      <c r="Q110">
        <v>6</v>
      </c>
      <c r="R110">
        <v>0</v>
      </c>
      <c r="S110">
        <v>1</v>
      </c>
      <c r="T110">
        <v>4.47</v>
      </c>
      <c r="U110">
        <v>4.42</v>
      </c>
      <c r="V110">
        <v>29</v>
      </c>
      <c r="W110">
        <v>103</v>
      </c>
      <c r="X110">
        <v>57</v>
      </c>
      <c r="Y110">
        <v>8</v>
      </c>
      <c r="Z110">
        <v>14</v>
      </c>
      <c r="AA110">
        <v>8</v>
      </c>
      <c r="AB110">
        <v>9</v>
      </c>
      <c r="AC110">
        <v>3</v>
      </c>
      <c r="AD110">
        <v>1</v>
      </c>
      <c r="AE110">
        <v>0</v>
      </c>
      <c r="AF110">
        <v>66</v>
      </c>
      <c r="AG110">
        <v>1</v>
      </c>
      <c r="AH110">
        <v>0</v>
      </c>
      <c r="AI110">
        <v>0</v>
      </c>
      <c r="AJ110">
        <v>22</v>
      </c>
      <c r="AK110">
        <v>0</v>
      </c>
      <c r="AL110">
        <v>1</v>
      </c>
      <c r="AM110">
        <v>0</v>
      </c>
      <c r="AN110">
        <v>0</v>
      </c>
      <c r="AO110">
        <v>1</v>
      </c>
      <c r="AP110">
        <v>0</v>
      </c>
      <c r="AQ110">
        <v>1.19</v>
      </c>
      <c r="AR110">
        <v>0.217</v>
      </c>
      <c r="AS110">
        <v>0.28999999999999998</v>
      </c>
      <c r="AT110" s="2">
        <v>2.9999999999999997E-4</v>
      </c>
      <c r="AU110">
        <v>1.27</v>
      </c>
    </row>
    <row r="111" spans="1:47" x14ac:dyDescent="0.2">
      <c r="A111" t="s">
        <v>639</v>
      </c>
      <c r="B111" s="6" t="s">
        <v>822</v>
      </c>
      <c r="C111">
        <v>141</v>
      </c>
      <c r="D111" t="s">
        <v>851</v>
      </c>
      <c r="E111" t="s">
        <v>158</v>
      </c>
      <c r="F111" t="s">
        <v>80</v>
      </c>
      <c r="G111" s="6" t="s">
        <v>409</v>
      </c>
      <c r="H111" t="s">
        <v>608</v>
      </c>
      <c r="I111" t="s">
        <v>74</v>
      </c>
      <c r="J111" t="s">
        <v>852</v>
      </c>
      <c r="K111">
        <v>5</v>
      </c>
      <c r="L111">
        <v>3</v>
      </c>
      <c r="M111">
        <v>7</v>
      </c>
      <c r="N111">
        <v>6</v>
      </c>
      <c r="O111">
        <v>6</v>
      </c>
      <c r="P111">
        <v>3</v>
      </c>
      <c r="Q111">
        <v>5</v>
      </c>
      <c r="R111">
        <v>0</v>
      </c>
      <c r="S111">
        <v>0</v>
      </c>
      <c r="T111">
        <v>4.71</v>
      </c>
      <c r="U111">
        <v>4.4000000000000004</v>
      </c>
      <c r="V111">
        <v>19</v>
      </c>
      <c r="W111">
        <v>77</v>
      </c>
      <c r="X111">
        <v>47</v>
      </c>
      <c r="Y111">
        <v>12</v>
      </c>
      <c r="Z111">
        <v>6</v>
      </c>
      <c r="AA111">
        <v>5</v>
      </c>
      <c r="AB111">
        <v>6</v>
      </c>
      <c r="AC111">
        <v>4</v>
      </c>
      <c r="AD111">
        <v>1</v>
      </c>
      <c r="AE111">
        <v>0</v>
      </c>
      <c r="AF111">
        <v>23</v>
      </c>
      <c r="AG111">
        <v>0</v>
      </c>
      <c r="AH111">
        <v>0</v>
      </c>
      <c r="AI111">
        <v>0</v>
      </c>
      <c r="AJ111">
        <v>16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1.47</v>
      </c>
      <c r="AR111">
        <v>-0.41799999999999998</v>
      </c>
      <c r="AS111">
        <v>0.89</v>
      </c>
      <c r="AT111" s="2">
        <v>-1.5E-3</v>
      </c>
      <c r="AU111">
        <v>-4.4400000000000004</v>
      </c>
    </row>
    <row r="112" spans="1:47" x14ac:dyDescent="0.2">
      <c r="A112" t="s">
        <v>639</v>
      </c>
      <c r="B112" s="6" t="s">
        <v>822</v>
      </c>
      <c r="C112">
        <v>158</v>
      </c>
      <c r="D112" t="s">
        <v>214</v>
      </c>
      <c r="E112" t="s">
        <v>158</v>
      </c>
      <c r="F112" t="s">
        <v>77</v>
      </c>
      <c r="G112" s="6" t="s">
        <v>409</v>
      </c>
      <c r="H112" t="s">
        <v>81</v>
      </c>
      <c r="I112" t="s">
        <v>66</v>
      </c>
      <c r="K112">
        <v>11</v>
      </c>
      <c r="L112">
        <v>7</v>
      </c>
      <c r="M112">
        <v>2</v>
      </c>
      <c r="N112">
        <v>1</v>
      </c>
      <c r="O112">
        <v>1</v>
      </c>
      <c r="P112">
        <v>3</v>
      </c>
      <c r="Q112">
        <v>3</v>
      </c>
      <c r="R112">
        <v>0</v>
      </c>
      <c r="S112">
        <v>0</v>
      </c>
      <c r="T112">
        <v>4.55</v>
      </c>
      <c r="U112">
        <v>4.33</v>
      </c>
      <c r="V112">
        <v>24</v>
      </c>
      <c r="W112">
        <v>92</v>
      </c>
      <c r="X112">
        <v>54</v>
      </c>
      <c r="Y112">
        <v>17</v>
      </c>
      <c r="Z112">
        <v>3</v>
      </c>
      <c r="AA112">
        <v>7</v>
      </c>
      <c r="AB112">
        <v>11</v>
      </c>
      <c r="AC112">
        <v>4</v>
      </c>
      <c r="AD112">
        <v>2</v>
      </c>
      <c r="AE112">
        <v>0</v>
      </c>
      <c r="AF112">
        <v>69</v>
      </c>
      <c r="AG112">
        <v>0</v>
      </c>
      <c r="AH112">
        <v>0</v>
      </c>
      <c r="AI112">
        <v>0</v>
      </c>
      <c r="AJ112">
        <v>21</v>
      </c>
      <c r="AK112">
        <v>2</v>
      </c>
      <c r="AL112">
        <v>0</v>
      </c>
      <c r="AM112">
        <v>0</v>
      </c>
      <c r="AN112">
        <v>2</v>
      </c>
      <c r="AO112">
        <v>0</v>
      </c>
      <c r="AP112">
        <v>0</v>
      </c>
      <c r="AQ112">
        <v>0.96</v>
      </c>
      <c r="AR112">
        <v>0.255</v>
      </c>
      <c r="AS112">
        <v>0</v>
      </c>
      <c r="AT112" s="2">
        <v>0</v>
      </c>
      <c r="AU112">
        <v>2.65</v>
      </c>
    </row>
    <row r="113" spans="1:47" x14ac:dyDescent="0.2">
      <c r="A113" t="s">
        <v>654</v>
      </c>
      <c r="H113" t="s">
        <v>853</v>
      </c>
      <c r="J113" t="s">
        <v>854</v>
      </c>
      <c r="K113">
        <v>4.5999999999999996</v>
      </c>
      <c r="L113">
        <v>176</v>
      </c>
      <c r="M113">
        <v>152</v>
      </c>
      <c r="N113">
        <v>90</v>
      </c>
      <c r="O113">
        <v>89</v>
      </c>
      <c r="P113">
        <v>79</v>
      </c>
      <c r="Q113">
        <v>170</v>
      </c>
      <c r="R113">
        <v>23</v>
      </c>
      <c r="S113">
        <v>5</v>
      </c>
      <c r="T113">
        <v>4.55</v>
      </c>
      <c r="U113">
        <v>4.33</v>
      </c>
      <c r="V113">
        <v>744</v>
      </c>
      <c r="W113">
        <v>2869</v>
      </c>
      <c r="X113" s="3">
        <v>0.61</v>
      </c>
      <c r="Y113" s="3">
        <v>0.16</v>
      </c>
      <c r="Z113" s="3">
        <v>0.1</v>
      </c>
      <c r="AA113">
        <v>0.68</v>
      </c>
      <c r="AC113" s="3">
        <v>0.26</v>
      </c>
      <c r="AD113" s="3">
        <v>0.09</v>
      </c>
      <c r="AE113">
        <v>0</v>
      </c>
      <c r="AF113">
        <v>52</v>
      </c>
      <c r="AG113">
        <v>11</v>
      </c>
      <c r="AH113">
        <v>6</v>
      </c>
      <c r="AI113">
        <v>0</v>
      </c>
      <c r="AJ113">
        <v>655</v>
      </c>
      <c r="AK113">
        <v>29</v>
      </c>
      <c r="AL113">
        <v>4</v>
      </c>
      <c r="AM113">
        <v>1</v>
      </c>
      <c r="AN113">
        <v>14</v>
      </c>
      <c r="AO113">
        <v>1</v>
      </c>
      <c r="AP113">
        <v>2</v>
      </c>
      <c r="AQ113">
        <v>1.04</v>
      </c>
      <c r="AR113">
        <v>0.85199999999999998</v>
      </c>
      <c r="AS113">
        <v>0.51</v>
      </c>
      <c r="AT113" s="2">
        <v>1.9E-3</v>
      </c>
      <c r="AU113">
        <v>-1.27</v>
      </c>
    </row>
    <row r="115" spans="1:47" x14ac:dyDescent="0.2">
      <c r="A115" t="s">
        <v>713</v>
      </c>
      <c r="B115" t="s">
        <v>822</v>
      </c>
      <c r="C115">
        <v>1</v>
      </c>
      <c r="D115" t="s">
        <v>619</v>
      </c>
      <c r="E115" t="s">
        <v>157</v>
      </c>
      <c r="F115" t="s">
        <v>179</v>
      </c>
      <c r="G115" t="s">
        <v>411</v>
      </c>
      <c r="H115" t="s">
        <v>132</v>
      </c>
      <c r="I115" t="s">
        <v>85</v>
      </c>
      <c r="J115" t="s">
        <v>167</v>
      </c>
      <c r="K115">
        <v>99</v>
      </c>
      <c r="L115">
        <v>7.1</v>
      </c>
      <c r="M115">
        <v>3</v>
      </c>
      <c r="N115">
        <v>2</v>
      </c>
      <c r="O115">
        <v>2</v>
      </c>
      <c r="P115">
        <v>2</v>
      </c>
      <c r="Q115">
        <v>7</v>
      </c>
      <c r="R115">
        <v>0</v>
      </c>
      <c r="S115">
        <v>0</v>
      </c>
      <c r="T115">
        <v>2.4500000000000002</v>
      </c>
      <c r="U115">
        <v>2.04</v>
      </c>
      <c r="V115">
        <v>26</v>
      </c>
      <c r="W115">
        <v>102</v>
      </c>
      <c r="X115">
        <v>67</v>
      </c>
      <c r="Y115">
        <v>16</v>
      </c>
      <c r="Z115">
        <v>15</v>
      </c>
      <c r="AA115">
        <v>7</v>
      </c>
      <c r="AB115">
        <v>10</v>
      </c>
      <c r="AC115">
        <v>5</v>
      </c>
      <c r="AD115">
        <v>0</v>
      </c>
      <c r="AE115">
        <v>0</v>
      </c>
      <c r="AF115">
        <v>69</v>
      </c>
      <c r="AG115">
        <v>1</v>
      </c>
      <c r="AH115">
        <v>0</v>
      </c>
      <c r="AI115">
        <v>0</v>
      </c>
      <c r="AJ115">
        <v>24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0.84</v>
      </c>
      <c r="AR115">
        <v>0.14399999999999999</v>
      </c>
      <c r="AS115">
        <v>0.8</v>
      </c>
      <c r="AT115" s="2">
        <v>8.0000000000000004E-4</v>
      </c>
      <c r="AU115">
        <v>1.62</v>
      </c>
    </row>
    <row r="116" spans="1:47" x14ac:dyDescent="0.2">
      <c r="A116" t="s">
        <v>713</v>
      </c>
      <c r="B116" t="s">
        <v>822</v>
      </c>
      <c r="C116">
        <v>5</v>
      </c>
      <c r="D116" t="s">
        <v>289</v>
      </c>
      <c r="E116" t="s">
        <v>158</v>
      </c>
      <c r="F116" t="s">
        <v>80</v>
      </c>
      <c r="G116" t="s">
        <v>409</v>
      </c>
      <c r="H116" t="s">
        <v>561</v>
      </c>
      <c r="I116" t="s">
        <v>66</v>
      </c>
      <c r="K116">
        <v>4</v>
      </c>
      <c r="L116">
        <v>6.1</v>
      </c>
      <c r="M116">
        <v>7</v>
      </c>
      <c r="N116">
        <v>2</v>
      </c>
      <c r="O116">
        <v>2</v>
      </c>
      <c r="P116">
        <v>1</v>
      </c>
      <c r="Q116">
        <v>10</v>
      </c>
      <c r="R116">
        <v>1</v>
      </c>
      <c r="S116">
        <v>0</v>
      </c>
      <c r="T116">
        <v>2.63</v>
      </c>
      <c r="U116">
        <v>2.2599999999999998</v>
      </c>
      <c r="V116">
        <v>25</v>
      </c>
      <c r="W116">
        <v>107</v>
      </c>
      <c r="X116">
        <v>70</v>
      </c>
      <c r="Y116">
        <v>18</v>
      </c>
      <c r="Z116">
        <v>20</v>
      </c>
      <c r="AA116">
        <v>7</v>
      </c>
      <c r="AB116">
        <v>7</v>
      </c>
      <c r="AC116">
        <v>4</v>
      </c>
      <c r="AD116">
        <v>0</v>
      </c>
      <c r="AE116">
        <v>0</v>
      </c>
      <c r="AF116">
        <v>60</v>
      </c>
      <c r="AG116">
        <v>1</v>
      </c>
      <c r="AH116">
        <v>1</v>
      </c>
      <c r="AI116">
        <v>0</v>
      </c>
      <c r="AJ116">
        <v>24</v>
      </c>
      <c r="AK116">
        <v>0</v>
      </c>
      <c r="AL116">
        <v>0</v>
      </c>
      <c r="AM116">
        <v>0</v>
      </c>
      <c r="AN116">
        <v>1</v>
      </c>
      <c r="AO116">
        <v>0</v>
      </c>
      <c r="AP116">
        <v>0</v>
      </c>
      <c r="AQ116">
        <v>0.73</v>
      </c>
      <c r="AR116">
        <v>9.8000000000000004E-2</v>
      </c>
      <c r="AS116">
        <v>0.81</v>
      </c>
      <c r="AT116" s="2">
        <v>6.9999999999999999E-4</v>
      </c>
      <c r="AU116">
        <v>1.37</v>
      </c>
    </row>
    <row r="117" spans="1:47" x14ac:dyDescent="0.2">
      <c r="A117" t="s">
        <v>713</v>
      </c>
      <c r="B117" t="s">
        <v>822</v>
      </c>
      <c r="C117">
        <v>9</v>
      </c>
      <c r="D117" t="s">
        <v>292</v>
      </c>
      <c r="E117" t="s">
        <v>157</v>
      </c>
      <c r="F117" t="s">
        <v>77</v>
      </c>
      <c r="G117" t="s">
        <v>409</v>
      </c>
      <c r="H117" t="s">
        <v>136</v>
      </c>
      <c r="I117" t="s">
        <v>85</v>
      </c>
      <c r="K117">
        <v>5</v>
      </c>
      <c r="L117">
        <v>8</v>
      </c>
      <c r="M117">
        <v>3</v>
      </c>
      <c r="N117">
        <v>2</v>
      </c>
      <c r="O117">
        <v>2</v>
      </c>
      <c r="P117">
        <v>1</v>
      </c>
      <c r="Q117">
        <v>8</v>
      </c>
      <c r="R117">
        <v>0</v>
      </c>
      <c r="S117">
        <v>1</v>
      </c>
      <c r="T117">
        <v>2.4900000000000002</v>
      </c>
      <c r="U117">
        <v>2.12</v>
      </c>
      <c r="V117">
        <v>30</v>
      </c>
      <c r="W117">
        <v>96</v>
      </c>
      <c r="X117">
        <v>67</v>
      </c>
      <c r="Y117">
        <v>14</v>
      </c>
      <c r="Z117">
        <v>13</v>
      </c>
      <c r="AA117">
        <v>12</v>
      </c>
      <c r="AB117">
        <v>8</v>
      </c>
      <c r="AC117">
        <v>4</v>
      </c>
      <c r="AD117">
        <v>0</v>
      </c>
      <c r="AE117">
        <v>0</v>
      </c>
      <c r="AF117">
        <v>75</v>
      </c>
      <c r="AG117">
        <v>0</v>
      </c>
      <c r="AH117">
        <v>0</v>
      </c>
      <c r="AI117">
        <v>0</v>
      </c>
      <c r="AJ117">
        <v>26</v>
      </c>
      <c r="AK117">
        <v>0</v>
      </c>
      <c r="AL117">
        <v>0</v>
      </c>
      <c r="AM117">
        <v>1</v>
      </c>
      <c r="AN117">
        <v>1</v>
      </c>
      <c r="AO117">
        <v>0</v>
      </c>
      <c r="AP117">
        <v>0</v>
      </c>
      <c r="AQ117">
        <v>1.59</v>
      </c>
      <c r="AR117">
        <v>0.22600000000000001</v>
      </c>
      <c r="AS117">
        <v>1.4</v>
      </c>
      <c r="AT117" s="2">
        <v>1.1999999999999999E-3</v>
      </c>
      <c r="AU117">
        <v>1.89</v>
      </c>
    </row>
    <row r="118" spans="1:47" x14ac:dyDescent="0.2">
      <c r="A118" t="s">
        <v>713</v>
      </c>
      <c r="B118" t="s">
        <v>822</v>
      </c>
      <c r="C118">
        <v>14</v>
      </c>
      <c r="D118" t="s">
        <v>398</v>
      </c>
      <c r="E118" t="s">
        <v>157</v>
      </c>
      <c r="F118" t="s">
        <v>59</v>
      </c>
      <c r="G118" t="s">
        <v>409</v>
      </c>
      <c r="H118" t="s">
        <v>206</v>
      </c>
      <c r="I118" t="s">
        <v>66</v>
      </c>
      <c r="J118" t="s">
        <v>298</v>
      </c>
      <c r="K118">
        <v>4</v>
      </c>
      <c r="L118">
        <v>6</v>
      </c>
      <c r="M118">
        <v>13</v>
      </c>
      <c r="N118">
        <v>6</v>
      </c>
      <c r="O118">
        <v>6</v>
      </c>
      <c r="P118">
        <v>1</v>
      </c>
      <c r="Q118">
        <v>6</v>
      </c>
      <c r="R118">
        <v>1</v>
      </c>
      <c r="S118">
        <v>0</v>
      </c>
      <c r="T118">
        <v>3.9</v>
      </c>
      <c r="U118">
        <v>2.48</v>
      </c>
      <c r="V118">
        <v>30</v>
      </c>
      <c r="W118">
        <v>102</v>
      </c>
      <c r="X118">
        <v>68</v>
      </c>
      <c r="Y118">
        <v>13</v>
      </c>
      <c r="Z118">
        <v>13</v>
      </c>
      <c r="AA118">
        <v>11</v>
      </c>
      <c r="AB118">
        <v>12</v>
      </c>
      <c r="AC118">
        <v>7</v>
      </c>
      <c r="AD118">
        <v>0</v>
      </c>
      <c r="AE118">
        <v>0</v>
      </c>
      <c r="AF118">
        <v>27</v>
      </c>
      <c r="AG118">
        <v>0</v>
      </c>
      <c r="AH118">
        <v>1</v>
      </c>
      <c r="AI118">
        <v>0</v>
      </c>
      <c r="AJ118">
        <v>29</v>
      </c>
      <c r="AK118">
        <v>4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0.59</v>
      </c>
      <c r="AR118">
        <v>-0.126</v>
      </c>
      <c r="AS118">
        <v>0.49</v>
      </c>
      <c r="AT118" s="2">
        <v>-5.9999999999999995E-4</v>
      </c>
      <c r="AU118">
        <v>-3.82</v>
      </c>
    </row>
    <row r="119" spans="1:47" x14ac:dyDescent="0.2">
      <c r="A119" t="s">
        <v>713</v>
      </c>
      <c r="B119" t="s">
        <v>822</v>
      </c>
      <c r="C119">
        <v>18</v>
      </c>
      <c r="D119" t="s">
        <v>170</v>
      </c>
      <c r="E119" t="s">
        <v>158</v>
      </c>
      <c r="F119" t="s">
        <v>50</v>
      </c>
      <c r="G119" t="s">
        <v>409</v>
      </c>
      <c r="H119" t="s">
        <v>622</v>
      </c>
      <c r="I119" t="s">
        <v>66</v>
      </c>
      <c r="J119" t="s">
        <v>792</v>
      </c>
      <c r="K119">
        <v>4</v>
      </c>
      <c r="L119">
        <v>6.1</v>
      </c>
      <c r="M119">
        <v>10</v>
      </c>
      <c r="N119">
        <v>6</v>
      </c>
      <c r="O119">
        <v>4</v>
      </c>
      <c r="P119">
        <v>2</v>
      </c>
      <c r="Q119">
        <v>5</v>
      </c>
      <c r="R119">
        <v>0</v>
      </c>
      <c r="S119">
        <v>1</v>
      </c>
      <c r="T119">
        <v>4.24</v>
      </c>
      <c r="U119">
        <v>2.58</v>
      </c>
      <c r="V119">
        <v>30</v>
      </c>
      <c r="W119">
        <v>101</v>
      </c>
      <c r="X119">
        <v>64</v>
      </c>
      <c r="Y119">
        <v>18</v>
      </c>
      <c r="Z119">
        <v>9</v>
      </c>
      <c r="AA119">
        <v>12</v>
      </c>
      <c r="AB119">
        <v>10</v>
      </c>
      <c r="AC119">
        <v>8</v>
      </c>
      <c r="AD119">
        <v>0</v>
      </c>
      <c r="AE119">
        <v>0</v>
      </c>
      <c r="AF119">
        <v>36</v>
      </c>
      <c r="AG119">
        <v>3</v>
      </c>
      <c r="AH119">
        <v>1</v>
      </c>
      <c r="AI119">
        <v>0</v>
      </c>
      <c r="AJ119">
        <v>27</v>
      </c>
      <c r="AK119">
        <v>3</v>
      </c>
      <c r="AL119">
        <v>0</v>
      </c>
      <c r="AM119">
        <v>1</v>
      </c>
      <c r="AN119">
        <v>2</v>
      </c>
      <c r="AO119">
        <v>0</v>
      </c>
      <c r="AP119">
        <v>1</v>
      </c>
      <c r="AQ119">
        <v>1.1299999999999999</v>
      </c>
      <c r="AR119">
        <v>-0.23400000000000001</v>
      </c>
      <c r="AS119">
        <v>0.89</v>
      </c>
      <c r="AT119" s="2">
        <v>-1.1000000000000001E-3</v>
      </c>
      <c r="AU119">
        <v>-1.29</v>
      </c>
    </row>
    <row r="120" spans="1:47" x14ac:dyDescent="0.2">
      <c r="A120" t="s">
        <v>713</v>
      </c>
      <c r="B120" s="6" t="s">
        <v>822</v>
      </c>
      <c r="C120">
        <v>23</v>
      </c>
      <c r="D120" t="s">
        <v>502</v>
      </c>
      <c r="E120" t="s">
        <v>158</v>
      </c>
      <c r="F120" t="s">
        <v>72</v>
      </c>
      <c r="G120" t="s">
        <v>410</v>
      </c>
      <c r="H120" t="s">
        <v>245</v>
      </c>
      <c r="I120" t="s">
        <v>57</v>
      </c>
      <c r="J120" t="s">
        <v>855</v>
      </c>
      <c r="K120">
        <v>4</v>
      </c>
      <c r="L120">
        <v>5</v>
      </c>
      <c r="M120">
        <v>8</v>
      </c>
      <c r="N120">
        <v>5</v>
      </c>
      <c r="O120">
        <v>4</v>
      </c>
      <c r="P120">
        <v>2</v>
      </c>
      <c r="Q120">
        <v>3</v>
      </c>
      <c r="R120">
        <v>1</v>
      </c>
      <c r="S120">
        <v>0</v>
      </c>
      <c r="T120">
        <v>4.62</v>
      </c>
      <c r="U120">
        <v>2.98</v>
      </c>
      <c r="V120">
        <v>24</v>
      </c>
      <c r="W120">
        <v>91</v>
      </c>
      <c r="X120">
        <v>59</v>
      </c>
      <c r="Y120">
        <v>15</v>
      </c>
      <c r="Z120">
        <v>10</v>
      </c>
      <c r="AA120">
        <v>11</v>
      </c>
      <c r="AB120">
        <v>8</v>
      </c>
      <c r="AC120">
        <v>2</v>
      </c>
      <c r="AD120">
        <v>2</v>
      </c>
      <c r="AE120">
        <v>0</v>
      </c>
      <c r="AF120">
        <v>34</v>
      </c>
      <c r="AG120">
        <v>0</v>
      </c>
      <c r="AH120">
        <v>0</v>
      </c>
      <c r="AI120">
        <v>0</v>
      </c>
      <c r="AJ120">
        <v>22</v>
      </c>
      <c r="AK120">
        <v>3</v>
      </c>
      <c r="AL120">
        <v>0</v>
      </c>
      <c r="AM120">
        <v>0</v>
      </c>
      <c r="AN120">
        <v>1</v>
      </c>
      <c r="AO120">
        <v>0</v>
      </c>
      <c r="AP120">
        <v>0</v>
      </c>
      <c r="AQ120">
        <v>1.18</v>
      </c>
      <c r="AR120">
        <v>-0.26100000000000001</v>
      </c>
      <c r="AS120">
        <v>0.72</v>
      </c>
      <c r="AT120" s="2">
        <v>-8.9999999999999998E-4</v>
      </c>
      <c r="AU120">
        <v>-2.02</v>
      </c>
    </row>
    <row r="121" spans="1:47" x14ac:dyDescent="0.2">
      <c r="A121" t="s">
        <v>713</v>
      </c>
      <c r="B121" s="6" t="s">
        <v>822</v>
      </c>
      <c r="C121">
        <v>27</v>
      </c>
      <c r="D121" t="s">
        <v>504</v>
      </c>
      <c r="E121" t="s">
        <v>157</v>
      </c>
      <c r="F121" t="s">
        <v>50</v>
      </c>
      <c r="G121" t="s">
        <v>409</v>
      </c>
      <c r="H121" t="s">
        <v>423</v>
      </c>
      <c r="I121" t="s">
        <v>57</v>
      </c>
      <c r="J121" t="s">
        <v>856</v>
      </c>
      <c r="K121">
        <v>4</v>
      </c>
      <c r="L121">
        <v>5.2</v>
      </c>
      <c r="M121">
        <v>7</v>
      </c>
      <c r="N121">
        <v>5</v>
      </c>
      <c r="O121">
        <v>5</v>
      </c>
      <c r="P121">
        <v>2</v>
      </c>
      <c r="Q121">
        <v>7</v>
      </c>
      <c r="R121">
        <v>1</v>
      </c>
      <c r="S121">
        <v>1</v>
      </c>
      <c r="T121">
        <v>5.04</v>
      </c>
      <c r="U121">
        <v>3.18</v>
      </c>
      <c r="V121">
        <v>28</v>
      </c>
      <c r="W121">
        <v>104</v>
      </c>
      <c r="X121">
        <v>69</v>
      </c>
      <c r="Y121">
        <v>21</v>
      </c>
      <c r="Z121">
        <v>13</v>
      </c>
      <c r="AA121">
        <v>8</v>
      </c>
      <c r="AB121">
        <v>10</v>
      </c>
      <c r="AC121">
        <v>4</v>
      </c>
      <c r="AD121">
        <v>2</v>
      </c>
      <c r="AE121">
        <v>0</v>
      </c>
      <c r="AF121">
        <v>40</v>
      </c>
      <c r="AG121">
        <v>1</v>
      </c>
      <c r="AH121">
        <v>0</v>
      </c>
      <c r="AI121">
        <v>0</v>
      </c>
      <c r="AJ121">
        <v>24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0.83</v>
      </c>
      <c r="AR121">
        <v>-0.23300000000000001</v>
      </c>
      <c r="AS121">
        <v>0.59</v>
      </c>
      <c r="AT121" s="2">
        <v>-1E-3</v>
      </c>
      <c r="AU121">
        <v>-2.19</v>
      </c>
    </row>
    <row r="122" spans="1:47" x14ac:dyDescent="0.2">
      <c r="A122" t="s">
        <v>713</v>
      </c>
      <c r="B122" s="6" t="s">
        <v>822</v>
      </c>
      <c r="C122">
        <v>32</v>
      </c>
      <c r="D122" t="s">
        <v>306</v>
      </c>
      <c r="E122" t="s">
        <v>158</v>
      </c>
      <c r="F122" t="s">
        <v>430</v>
      </c>
      <c r="G122" t="s">
        <v>452</v>
      </c>
      <c r="H122" t="s">
        <v>364</v>
      </c>
      <c r="I122" t="s">
        <v>85</v>
      </c>
      <c r="J122" t="s">
        <v>857</v>
      </c>
      <c r="K122">
        <v>5</v>
      </c>
      <c r="L122">
        <v>8</v>
      </c>
      <c r="M122">
        <v>1</v>
      </c>
      <c r="N122">
        <v>0</v>
      </c>
      <c r="O122">
        <v>0</v>
      </c>
      <c r="P122">
        <v>0</v>
      </c>
      <c r="Q122">
        <v>18</v>
      </c>
      <c r="R122">
        <v>0</v>
      </c>
      <c r="S122">
        <v>1</v>
      </c>
      <c r="T122">
        <v>4.2699999999999996</v>
      </c>
      <c r="U122">
        <v>2.5499999999999998</v>
      </c>
      <c r="V122">
        <v>26</v>
      </c>
      <c r="W122">
        <v>113</v>
      </c>
      <c r="X122">
        <v>74</v>
      </c>
      <c r="Y122">
        <v>20</v>
      </c>
      <c r="Z122">
        <v>24</v>
      </c>
      <c r="AA122">
        <v>2</v>
      </c>
      <c r="AB122">
        <v>5</v>
      </c>
      <c r="AC122">
        <v>1</v>
      </c>
      <c r="AD122">
        <v>0</v>
      </c>
      <c r="AE122">
        <v>0</v>
      </c>
      <c r="AF122">
        <v>98</v>
      </c>
      <c r="AG122">
        <v>0</v>
      </c>
      <c r="AH122">
        <v>0</v>
      </c>
      <c r="AI122">
        <v>0</v>
      </c>
      <c r="AJ122">
        <v>25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0.8</v>
      </c>
      <c r="AR122">
        <v>0.48699999999999999</v>
      </c>
      <c r="AS122">
        <v>0.31</v>
      </c>
      <c r="AT122" s="2">
        <v>1.1000000000000001E-3</v>
      </c>
      <c r="AU122">
        <v>4.17</v>
      </c>
    </row>
    <row r="123" spans="1:47" x14ac:dyDescent="0.2">
      <c r="A123" t="s">
        <v>713</v>
      </c>
      <c r="B123" s="6" t="s">
        <v>822</v>
      </c>
      <c r="C123">
        <v>37</v>
      </c>
      <c r="D123" t="s">
        <v>505</v>
      </c>
      <c r="E123" t="s">
        <v>157</v>
      </c>
      <c r="F123" t="s">
        <v>59</v>
      </c>
      <c r="G123" t="s">
        <v>409</v>
      </c>
      <c r="H123" t="s">
        <v>233</v>
      </c>
      <c r="I123" t="s">
        <v>531</v>
      </c>
      <c r="K123">
        <v>4</v>
      </c>
      <c r="L123">
        <v>9</v>
      </c>
      <c r="M123">
        <v>5</v>
      </c>
      <c r="N123">
        <v>1</v>
      </c>
      <c r="O123">
        <v>1</v>
      </c>
      <c r="P123">
        <v>1</v>
      </c>
      <c r="Q123">
        <v>12</v>
      </c>
      <c r="R123">
        <v>0</v>
      </c>
      <c r="S123">
        <v>0</v>
      </c>
      <c r="T123">
        <v>3.79</v>
      </c>
      <c r="U123">
        <v>2.29</v>
      </c>
      <c r="V123">
        <v>31</v>
      </c>
      <c r="W123">
        <v>108</v>
      </c>
      <c r="X123">
        <v>80</v>
      </c>
      <c r="Y123">
        <v>20</v>
      </c>
      <c r="Z123">
        <v>19</v>
      </c>
      <c r="AA123">
        <v>11</v>
      </c>
      <c r="AB123">
        <v>7</v>
      </c>
      <c r="AC123">
        <v>5</v>
      </c>
      <c r="AD123">
        <v>2</v>
      </c>
      <c r="AE123">
        <v>0</v>
      </c>
      <c r="AF123">
        <v>84</v>
      </c>
      <c r="AG123">
        <v>0</v>
      </c>
      <c r="AH123">
        <v>0</v>
      </c>
      <c r="AI123">
        <v>0</v>
      </c>
      <c r="AJ123">
        <v>30</v>
      </c>
      <c r="AK123">
        <v>0</v>
      </c>
      <c r="AL123">
        <v>1</v>
      </c>
      <c r="AM123">
        <v>0</v>
      </c>
      <c r="AN123">
        <v>2</v>
      </c>
      <c r="AO123">
        <v>0</v>
      </c>
      <c r="AP123">
        <v>0</v>
      </c>
      <c r="AQ123">
        <v>1.49</v>
      </c>
      <c r="AR123">
        <v>0.49</v>
      </c>
      <c r="AS123">
        <v>0.66</v>
      </c>
      <c r="AT123" s="2">
        <v>1.2999999999999999E-3</v>
      </c>
      <c r="AU123">
        <v>3.2</v>
      </c>
    </row>
    <row r="124" spans="1:47" x14ac:dyDescent="0.2">
      <c r="A124" t="s">
        <v>713</v>
      </c>
      <c r="B124" s="6" t="s">
        <v>822</v>
      </c>
      <c r="C124">
        <v>42</v>
      </c>
      <c r="D124" t="s">
        <v>354</v>
      </c>
      <c r="E124" t="s">
        <v>158</v>
      </c>
      <c r="F124" t="s">
        <v>55</v>
      </c>
      <c r="G124" t="s">
        <v>452</v>
      </c>
      <c r="H124" t="s">
        <v>189</v>
      </c>
      <c r="I124" t="s">
        <v>85</v>
      </c>
      <c r="J124" t="s">
        <v>462</v>
      </c>
      <c r="K124">
        <v>4</v>
      </c>
      <c r="L124">
        <v>8</v>
      </c>
      <c r="M124">
        <v>9</v>
      </c>
      <c r="N124">
        <v>1</v>
      </c>
      <c r="O124">
        <v>1</v>
      </c>
      <c r="P124">
        <v>0</v>
      </c>
      <c r="Q124">
        <v>7</v>
      </c>
      <c r="R124">
        <v>0</v>
      </c>
      <c r="S124">
        <v>0</v>
      </c>
      <c r="T124">
        <v>3.49</v>
      </c>
      <c r="U124">
        <v>2.19</v>
      </c>
      <c r="V124">
        <v>31</v>
      </c>
      <c r="W124">
        <v>102</v>
      </c>
      <c r="X124">
        <v>77</v>
      </c>
      <c r="Y124">
        <v>16</v>
      </c>
      <c r="Z124">
        <v>13</v>
      </c>
      <c r="AA124">
        <v>12</v>
      </c>
      <c r="AB124">
        <v>12</v>
      </c>
      <c r="AC124">
        <v>6</v>
      </c>
      <c r="AD124">
        <v>0</v>
      </c>
      <c r="AE124">
        <v>0</v>
      </c>
      <c r="AF124">
        <v>67</v>
      </c>
      <c r="AG124">
        <v>1</v>
      </c>
      <c r="AH124">
        <v>1</v>
      </c>
      <c r="AI124">
        <v>0</v>
      </c>
      <c r="AJ124">
        <v>30</v>
      </c>
      <c r="AK124">
        <v>3</v>
      </c>
      <c r="AL124">
        <v>0</v>
      </c>
      <c r="AM124">
        <v>0</v>
      </c>
      <c r="AN124">
        <v>1</v>
      </c>
      <c r="AO124">
        <v>1</v>
      </c>
      <c r="AP124">
        <v>0</v>
      </c>
      <c r="AQ124">
        <v>1.1599999999999999</v>
      </c>
      <c r="AR124">
        <v>0.40300000000000002</v>
      </c>
      <c r="AS124">
        <v>0.55000000000000004</v>
      </c>
      <c r="AT124" s="2">
        <v>1.1999999999999999E-3</v>
      </c>
      <c r="AU124">
        <v>3.17</v>
      </c>
    </row>
    <row r="125" spans="1:47" x14ac:dyDescent="0.2">
      <c r="A125" t="s">
        <v>713</v>
      </c>
      <c r="B125" s="6" t="s">
        <v>822</v>
      </c>
      <c r="C125">
        <v>47</v>
      </c>
      <c r="D125" t="s">
        <v>83</v>
      </c>
      <c r="E125" t="s">
        <v>157</v>
      </c>
      <c r="F125" t="s">
        <v>135</v>
      </c>
      <c r="G125" t="s">
        <v>411</v>
      </c>
      <c r="H125" t="s">
        <v>100</v>
      </c>
      <c r="I125" t="s">
        <v>66</v>
      </c>
      <c r="J125" t="s">
        <v>487</v>
      </c>
      <c r="K125">
        <v>4</v>
      </c>
      <c r="L125">
        <v>7</v>
      </c>
      <c r="M125">
        <v>7</v>
      </c>
      <c r="N125">
        <v>3</v>
      </c>
      <c r="O125">
        <v>3</v>
      </c>
      <c r="P125">
        <v>1</v>
      </c>
      <c r="Q125">
        <v>13</v>
      </c>
      <c r="R125">
        <v>2</v>
      </c>
      <c r="S125">
        <v>1</v>
      </c>
      <c r="T125">
        <v>3.52</v>
      </c>
      <c r="U125">
        <v>2.35</v>
      </c>
      <c r="V125">
        <v>30</v>
      </c>
      <c r="W125">
        <v>112</v>
      </c>
      <c r="X125">
        <v>82</v>
      </c>
      <c r="Y125">
        <v>19</v>
      </c>
      <c r="Z125">
        <v>22</v>
      </c>
      <c r="AA125">
        <v>9</v>
      </c>
      <c r="AB125">
        <v>6</v>
      </c>
      <c r="AC125">
        <v>3</v>
      </c>
      <c r="AD125">
        <v>1</v>
      </c>
      <c r="AE125">
        <v>0</v>
      </c>
      <c r="AF125">
        <v>63</v>
      </c>
      <c r="AG125">
        <v>0</v>
      </c>
      <c r="AH125">
        <v>0</v>
      </c>
      <c r="AI125">
        <v>0</v>
      </c>
      <c r="AJ125">
        <v>28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0.92</v>
      </c>
      <c r="AR125">
        <v>0.112</v>
      </c>
      <c r="AS125">
        <v>0.54</v>
      </c>
      <c r="AT125" s="2">
        <v>4.0000000000000002E-4</v>
      </c>
      <c r="AU125">
        <v>0.23</v>
      </c>
    </row>
    <row r="126" spans="1:47" x14ac:dyDescent="0.2">
      <c r="A126" t="s">
        <v>713</v>
      </c>
      <c r="B126" s="6" t="s">
        <v>822</v>
      </c>
      <c r="C126">
        <v>52</v>
      </c>
      <c r="D126" t="s">
        <v>87</v>
      </c>
      <c r="E126" t="s">
        <v>157</v>
      </c>
      <c r="F126" t="s">
        <v>50</v>
      </c>
      <c r="G126" t="s">
        <v>409</v>
      </c>
      <c r="H126" t="s">
        <v>81</v>
      </c>
      <c r="I126" t="s">
        <v>698</v>
      </c>
      <c r="J126" t="s">
        <v>858</v>
      </c>
      <c r="K126">
        <v>5</v>
      </c>
      <c r="L126">
        <v>8</v>
      </c>
      <c r="M126">
        <v>9</v>
      </c>
      <c r="N126">
        <v>4</v>
      </c>
      <c r="O126">
        <v>4</v>
      </c>
      <c r="P126">
        <v>1</v>
      </c>
      <c r="Q126">
        <v>9</v>
      </c>
      <c r="R126">
        <v>0</v>
      </c>
      <c r="S126">
        <v>0</v>
      </c>
      <c r="T126">
        <v>3.61</v>
      </c>
      <c r="U126">
        <v>2.25</v>
      </c>
      <c r="V126">
        <v>32</v>
      </c>
      <c r="W126">
        <v>110</v>
      </c>
      <c r="X126">
        <v>78</v>
      </c>
      <c r="Y126">
        <v>16</v>
      </c>
      <c r="Z126">
        <v>18</v>
      </c>
      <c r="AA126">
        <v>8</v>
      </c>
      <c r="AB126">
        <v>14</v>
      </c>
      <c r="AC126">
        <v>5</v>
      </c>
      <c r="AD126">
        <v>2</v>
      </c>
      <c r="AE126">
        <v>0</v>
      </c>
      <c r="AF126">
        <v>56</v>
      </c>
      <c r="AG126">
        <v>0</v>
      </c>
      <c r="AH126">
        <v>0</v>
      </c>
      <c r="AI126">
        <v>0</v>
      </c>
      <c r="AJ126">
        <v>31</v>
      </c>
      <c r="AK126">
        <v>4</v>
      </c>
      <c r="AL126">
        <v>0</v>
      </c>
      <c r="AM126">
        <v>0</v>
      </c>
      <c r="AN126">
        <v>1</v>
      </c>
      <c r="AO126">
        <v>0</v>
      </c>
      <c r="AP126">
        <v>0</v>
      </c>
      <c r="AQ126">
        <v>0.74</v>
      </c>
      <c r="AR126">
        <v>-0.16600000000000001</v>
      </c>
      <c r="AS126">
        <v>0.73</v>
      </c>
      <c r="AT126" s="2">
        <v>-1E-3</v>
      </c>
      <c r="AU126">
        <v>0.05</v>
      </c>
    </row>
    <row r="127" spans="1:47" x14ac:dyDescent="0.2">
      <c r="A127" t="s">
        <v>713</v>
      </c>
      <c r="B127" s="6" t="s">
        <v>822</v>
      </c>
      <c r="C127">
        <v>57</v>
      </c>
      <c r="D127" t="s">
        <v>402</v>
      </c>
      <c r="E127" t="s">
        <v>158</v>
      </c>
      <c r="F127" t="s">
        <v>135</v>
      </c>
      <c r="G127" t="s">
        <v>411</v>
      </c>
      <c r="H127" t="s">
        <v>136</v>
      </c>
      <c r="I127" t="s">
        <v>66</v>
      </c>
      <c r="J127" t="s">
        <v>760</v>
      </c>
      <c r="K127">
        <v>5</v>
      </c>
      <c r="L127">
        <v>7</v>
      </c>
      <c r="M127">
        <v>7</v>
      </c>
      <c r="N127">
        <v>2</v>
      </c>
      <c r="O127">
        <v>2</v>
      </c>
      <c r="P127">
        <v>3</v>
      </c>
      <c r="Q127">
        <v>4</v>
      </c>
      <c r="R127">
        <v>0</v>
      </c>
      <c r="S127">
        <v>0</v>
      </c>
      <c r="T127">
        <v>3.53</v>
      </c>
      <c r="U127">
        <v>2.33</v>
      </c>
      <c r="V127">
        <v>30</v>
      </c>
      <c r="W127">
        <v>112</v>
      </c>
      <c r="X127">
        <v>76</v>
      </c>
      <c r="Y127">
        <v>18</v>
      </c>
      <c r="Z127">
        <v>13</v>
      </c>
      <c r="AA127">
        <v>13</v>
      </c>
      <c r="AB127">
        <v>10</v>
      </c>
      <c r="AC127">
        <v>6</v>
      </c>
      <c r="AD127">
        <v>1</v>
      </c>
      <c r="AE127">
        <v>0</v>
      </c>
      <c r="AF127">
        <v>56</v>
      </c>
      <c r="AG127">
        <v>1</v>
      </c>
      <c r="AH127">
        <v>0</v>
      </c>
      <c r="AI127">
        <v>0</v>
      </c>
      <c r="AJ127">
        <v>27</v>
      </c>
      <c r="AK127">
        <v>4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1.01</v>
      </c>
      <c r="AR127">
        <v>0.16400000000000001</v>
      </c>
      <c r="AS127">
        <v>0.79</v>
      </c>
      <c r="AT127" s="2">
        <v>8.0000000000000004E-4</v>
      </c>
      <c r="AU127">
        <v>1.65</v>
      </c>
    </row>
    <row r="128" spans="1:47" x14ac:dyDescent="0.2">
      <c r="A128" t="s">
        <v>713</v>
      </c>
      <c r="B128" s="6" t="s">
        <v>822</v>
      </c>
      <c r="C128">
        <v>62</v>
      </c>
      <c r="D128" t="s">
        <v>95</v>
      </c>
      <c r="E128" t="s">
        <v>157</v>
      </c>
      <c r="F128" t="s">
        <v>80</v>
      </c>
      <c r="G128" t="s">
        <v>409</v>
      </c>
      <c r="H128" t="s">
        <v>293</v>
      </c>
      <c r="I128" t="s">
        <v>52</v>
      </c>
      <c r="J128" t="s">
        <v>761</v>
      </c>
      <c r="K128">
        <v>4</v>
      </c>
      <c r="L128">
        <v>5</v>
      </c>
      <c r="M128">
        <v>4</v>
      </c>
      <c r="N128">
        <v>2</v>
      </c>
      <c r="O128">
        <v>2</v>
      </c>
      <c r="P128">
        <v>1</v>
      </c>
      <c r="Q128">
        <v>2</v>
      </c>
      <c r="R128">
        <v>1</v>
      </c>
      <c r="S128">
        <v>0</v>
      </c>
      <c r="T128">
        <v>3.54</v>
      </c>
      <c r="U128">
        <v>2.4900000000000002</v>
      </c>
      <c r="V128">
        <v>19</v>
      </c>
      <c r="W128">
        <v>69</v>
      </c>
      <c r="X128">
        <v>47</v>
      </c>
      <c r="Y128">
        <v>11</v>
      </c>
      <c r="Z128">
        <v>4</v>
      </c>
      <c r="AA128">
        <v>6</v>
      </c>
      <c r="AB128">
        <v>10</v>
      </c>
      <c r="AC128">
        <v>3</v>
      </c>
      <c r="AD128">
        <v>1</v>
      </c>
      <c r="AE128">
        <v>0</v>
      </c>
      <c r="AF128">
        <v>52</v>
      </c>
      <c r="AG128">
        <v>1</v>
      </c>
      <c r="AH128">
        <v>1</v>
      </c>
      <c r="AI128">
        <v>0</v>
      </c>
      <c r="AJ128">
        <v>18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0.73</v>
      </c>
      <c r="AR128">
        <v>-1.2999999999999999E-2</v>
      </c>
      <c r="AS128">
        <v>0.61</v>
      </c>
      <c r="AT128" s="2">
        <v>-1E-4</v>
      </c>
      <c r="AU128">
        <v>0.41</v>
      </c>
    </row>
    <row r="129" spans="1:47" x14ac:dyDescent="0.2">
      <c r="A129" t="s">
        <v>713</v>
      </c>
      <c r="B129" s="6" t="s">
        <v>822</v>
      </c>
      <c r="C129">
        <v>67</v>
      </c>
      <c r="D129" t="s">
        <v>601</v>
      </c>
      <c r="E129" t="s">
        <v>158</v>
      </c>
      <c r="F129" t="s">
        <v>117</v>
      </c>
      <c r="G129" t="s">
        <v>410</v>
      </c>
      <c r="H129" t="s">
        <v>166</v>
      </c>
      <c r="I129" t="s">
        <v>66</v>
      </c>
      <c r="J129" t="s">
        <v>859</v>
      </c>
      <c r="K129">
        <v>5</v>
      </c>
      <c r="L129">
        <v>7</v>
      </c>
      <c r="M129">
        <v>4</v>
      </c>
      <c r="N129">
        <v>4</v>
      </c>
      <c r="O129">
        <v>4</v>
      </c>
      <c r="P129">
        <v>4</v>
      </c>
      <c r="Q129">
        <v>6</v>
      </c>
      <c r="R129">
        <v>1</v>
      </c>
      <c r="S129">
        <v>1</v>
      </c>
      <c r="T129">
        <v>3.65</v>
      </c>
      <c r="U129">
        <v>2.69</v>
      </c>
      <c r="V129">
        <v>27</v>
      </c>
      <c r="W129">
        <v>112</v>
      </c>
      <c r="X129">
        <v>70</v>
      </c>
      <c r="Y129">
        <v>14</v>
      </c>
      <c r="Z129">
        <v>9</v>
      </c>
      <c r="AA129">
        <v>5</v>
      </c>
      <c r="AB129">
        <v>11</v>
      </c>
      <c r="AC129">
        <v>5</v>
      </c>
      <c r="AD129">
        <v>1</v>
      </c>
      <c r="AE129">
        <v>0</v>
      </c>
      <c r="AF129">
        <v>55</v>
      </c>
      <c r="AG129">
        <v>1</v>
      </c>
      <c r="AH129">
        <v>1</v>
      </c>
      <c r="AI129">
        <v>0</v>
      </c>
      <c r="AJ129">
        <v>22</v>
      </c>
      <c r="AK129">
        <v>1</v>
      </c>
      <c r="AL129">
        <v>0</v>
      </c>
      <c r="AM129">
        <v>0</v>
      </c>
      <c r="AN129">
        <v>1</v>
      </c>
      <c r="AO129">
        <v>0</v>
      </c>
      <c r="AP129">
        <v>0</v>
      </c>
      <c r="AQ129">
        <v>0.53</v>
      </c>
      <c r="AR129">
        <v>-0.17199999999999999</v>
      </c>
      <c r="AS129">
        <v>0.32</v>
      </c>
      <c r="AT129" s="2">
        <v>-5.9999999999999995E-4</v>
      </c>
      <c r="AU129">
        <v>-0.35</v>
      </c>
    </row>
    <row r="130" spans="1:47" x14ac:dyDescent="0.2">
      <c r="A130" t="s">
        <v>713</v>
      </c>
      <c r="B130" t="s">
        <v>822</v>
      </c>
      <c r="C130">
        <v>72</v>
      </c>
      <c r="D130" t="s">
        <v>314</v>
      </c>
      <c r="E130" t="s">
        <v>157</v>
      </c>
      <c r="F130" t="s">
        <v>88</v>
      </c>
      <c r="G130" t="s">
        <v>410</v>
      </c>
      <c r="H130" t="s">
        <v>210</v>
      </c>
      <c r="I130" t="s">
        <v>66</v>
      </c>
      <c r="K130">
        <v>5</v>
      </c>
      <c r="L130">
        <v>7</v>
      </c>
      <c r="M130">
        <v>7</v>
      </c>
      <c r="N130">
        <v>3</v>
      </c>
      <c r="O130">
        <v>3</v>
      </c>
      <c r="P130">
        <v>1</v>
      </c>
      <c r="Q130">
        <v>10</v>
      </c>
      <c r="R130">
        <v>1</v>
      </c>
      <c r="S130">
        <v>0</v>
      </c>
      <c r="T130">
        <v>3.66</v>
      </c>
      <c r="U130">
        <v>2.68</v>
      </c>
      <c r="V130">
        <v>29</v>
      </c>
      <c r="W130">
        <v>111</v>
      </c>
      <c r="X130">
        <v>75</v>
      </c>
      <c r="Y130">
        <v>19</v>
      </c>
      <c r="Z130">
        <v>15</v>
      </c>
      <c r="AA130">
        <v>5</v>
      </c>
      <c r="AB130">
        <v>13</v>
      </c>
      <c r="AC130">
        <v>8</v>
      </c>
      <c r="AD130">
        <v>2</v>
      </c>
      <c r="AE130">
        <v>0</v>
      </c>
      <c r="AF130">
        <v>60</v>
      </c>
      <c r="AG130">
        <v>0</v>
      </c>
      <c r="AH130">
        <v>0</v>
      </c>
      <c r="AI130">
        <v>0</v>
      </c>
      <c r="AJ130">
        <v>27</v>
      </c>
      <c r="AK130">
        <v>2</v>
      </c>
      <c r="AL130">
        <v>0</v>
      </c>
      <c r="AM130">
        <v>0</v>
      </c>
      <c r="AN130">
        <v>0</v>
      </c>
      <c r="AO130">
        <v>1</v>
      </c>
      <c r="AP130">
        <v>0</v>
      </c>
      <c r="AQ130">
        <v>1.1299999999999999</v>
      </c>
      <c r="AR130">
        <v>-0.08</v>
      </c>
      <c r="AS130">
        <v>0.59</v>
      </c>
      <c r="AT130" s="2">
        <v>-2.9999999999999997E-4</v>
      </c>
      <c r="AU130">
        <v>0.48</v>
      </c>
    </row>
    <row r="131" spans="1:47" x14ac:dyDescent="0.2">
      <c r="A131" t="s">
        <v>713</v>
      </c>
      <c r="B131" t="s">
        <v>822</v>
      </c>
      <c r="C131">
        <v>78</v>
      </c>
      <c r="D131" t="s">
        <v>634</v>
      </c>
      <c r="E131" t="s">
        <v>157</v>
      </c>
      <c r="F131" t="s">
        <v>117</v>
      </c>
      <c r="G131" t="s">
        <v>410</v>
      </c>
      <c r="H131" t="s">
        <v>407</v>
      </c>
      <c r="I131" t="s">
        <v>85</v>
      </c>
      <c r="K131">
        <v>5</v>
      </c>
      <c r="L131">
        <v>8</v>
      </c>
      <c r="M131">
        <v>7</v>
      </c>
      <c r="N131">
        <v>4</v>
      </c>
      <c r="O131">
        <v>3</v>
      </c>
      <c r="P131">
        <v>1</v>
      </c>
      <c r="Q131">
        <v>14</v>
      </c>
      <c r="R131">
        <v>0</v>
      </c>
      <c r="S131">
        <v>0</v>
      </c>
      <c r="T131">
        <v>3.64</v>
      </c>
      <c r="U131">
        <v>2.5</v>
      </c>
      <c r="V131">
        <v>31</v>
      </c>
      <c r="W131">
        <v>115</v>
      </c>
      <c r="X131">
        <v>85</v>
      </c>
      <c r="Y131">
        <v>26</v>
      </c>
      <c r="Z131">
        <v>20</v>
      </c>
      <c r="AA131">
        <v>11</v>
      </c>
      <c r="AB131">
        <v>5</v>
      </c>
      <c r="AC131">
        <v>3</v>
      </c>
      <c r="AD131">
        <v>0</v>
      </c>
      <c r="AE131">
        <v>0</v>
      </c>
      <c r="AF131">
        <v>67</v>
      </c>
      <c r="AG131">
        <v>2</v>
      </c>
      <c r="AH131">
        <v>0</v>
      </c>
      <c r="AI131">
        <v>0</v>
      </c>
      <c r="AJ131">
        <v>30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1.17</v>
      </c>
      <c r="AR131">
        <v>-0.06</v>
      </c>
      <c r="AS131">
        <v>0.7</v>
      </c>
      <c r="AT131" s="2">
        <v>-2.0000000000000001E-4</v>
      </c>
      <c r="AU131">
        <v>-0.27</v>
      </c>
    </row>
    <row r="132" spans="1:47" x14ac:dyDescent="0.2">
      <c r="A132" t="s">
        <v>713</v>
      </c>
      <c r="B132" t="s">
        <v>822</v>
      </c>
      <c r="C132">
        <v>83</v>
      </c>
      <c r="D132" t="s">
        <v>636</v>
      </c>
      <c r="E132" t="s">
        <v>158</v>
      </c>
      <c r="F132" t="s">
        <v>179</v>
      </c>
      <c r="G132" t="s">
        <v>411</v>
      </c>
      <c r="H132" t="s">
        <v>364</v>
      </c>
      <c r="I132" t="s">
        <v>66</v>
      </c>
      <c r="J132" t="s">
        <v>860</v>
      </c>
      <c r="K132">
        <v>4</v>
      </c>
      <c r="L132">
        <v>6.2</v>
      </c>
      <c r="M132">
        <v>5</v>
      </c>
      <c r="N132">
        <v>0</v>
      </c>
      <c r="O132">
        <v>0</v>
      </c>
      <c r="P132">
        <v>2</v>
      </c>
      <c r="Q132">
        <v>7</v>
      </c>
      <c r="R132">
        <v>0</v>
      </c>
      <c r="S132">
        <v>0</v>
      </c>
      <c r="T132">
        <v>3.45</v>
      </c>
      <c r="U132">
        <v>2.4700000000000002</v>
      </c>
      <c r="V132">
        <v>27</v>
      </c>
      <c r="W132">
        <v>119</v>
      </c>
      <c r="X132">
        <v>80</v>
      </c>
      <c r="Y132">
        <v>17</v>
      </c>
      <c r="Z132">
        <v>14</v>
      </c>
      <c r="AA132">
        <v>7</v>
      </c>
      <c r="AB132">
        <v>11</v>
      </c>
      <c r="AC132">
        <v>6</v>
      </c>
      <c r="AD132">
        <v>3</v>
      </c>
      <c r="AE132">
        <v>0</v>
      </c>
      <c r="AF132">
        <v>69</v>
      </c>
      <c r="AG132">
        <v>0</v>
      </c>
      <c r="AH132">
        <v>0</v>
      </c>
      <c r="AI132">
        <v>0</v>
      </c>
      <c r="AJ132">
        <v>25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1.2</v>
      </c>
      <c r="AR132">
        <v>0.374</v>
      </c>
      <c r="AS132">
        <v>0.59</v>
      </c>
      <c r="AT132" s="2">
        <v>1.1000000000000001E-3</v>
      </c>
      <c r="AU132">
        <v>3.14</v>
      </c>
    </row>
    <row r="133" spans="1:47" x14ac:dyDescent="0.2">
      <c r="A133" t="s">
        <v>713</v>
      </c>
      <c r="B133" t="s">
        <v>822</v>
      </c>
      <c r="C133">
        <v>88</v>
      </c>
      <c r="D133" t="s">
        <v>581</v>
      </c>
      <c r="E133" t="s">
        <v>158</v>
      </c>
      <c r="F133" t="s">
        <v>69</v>
      </c>
      <c r="G133" t="s">
        <v>411</v>
      </c>
      <c r="H133" t="s">
        <v>132</v>
      </c>
      <c r="I133" t="s">
        <v>85</v>
      </c>
      <c r="J133" t="s">
        <v>861</v>
      </c>
      <c r="K133">
        <v>4</v>
      </c>
      <c r="L133">
        <v>8</v>
      </c>
      <c r="M133">
        <v>4</v>
      </c>
      <c r="N133">
        <v>2</v>
      </c>
      <c r="O133">
        <v>2</v>
      </c>
      <c r="P133">
        <v>2</v>
      </c>
      <c r="Q133">
        <v>6</v>
      </c>
      <c r="R133">
        <v>1</v>
      </c>
      <c r="S133">
        <v>0</v>
      </c>
      <c r="T133">
        <v>3.38</v>
      </c>
      <c r="U133">
        <v>2.56</v>
      </c>
      <c r="V133">
        <v>28</v>
      </c>
      <c r="W133">
        <v>112</v>
      </c>
      <c r="X133">
        <v>72</v>
      </c>
      <c r="Y133">
        <v>24</v>
      </c>
      <c r="Z133">
        <v>6</v>
      </c>
      <c r="AA133">
        <v>10</v>
      </c>
      <c r="AB133">
        <v>10</v>
      </c>
      <c r="AC133">
        <v>3</v>
      </c>
      <c r="AD133">
        <v>3</v>
      </c>
      <c r="AE133">
        <v>0</v>
      </c>
      <c r="AF133">
        <v>70</v>
      </c>
      <c r="AG133">
        <v>0</v>
      </c>
      <c r="AH133">
        <v>0</v>
      </c>
      <c r="AI133">
        <v>0</v>
      </c>
      <c r="AJ133">
        <v>26</v>
      </c>
      <c r="AK133">
        <v>0</v>
      </c>
      <c r="AL133">
        <v>0</v>
      </c>
      <c r="AM133">
        <v>0</v>
      </c>
      <c r="AN133">
        <v>2</v>
      </c>
      <c r="AO133">
        <v>0</v>
      </c>
      <c r="AP133">
        <v>0</v>
      </c>
      <c r="AQ133">
        <v>0.73</v>
      </c>
      <c r="AR133">
        <v>0.11600000000000001</v>
      </c>
      <c r="AS133">
        <v>0.42</v>
      </c>
      <c r="AT133" s="2">
        <v>4.0000000000000002E-4</v>
      </c>
      <c r="AU133">
        <v>2.17</v>
      </c>
    </row>
    <row r="134" spans="1:47" x14ac:dyDescent="0.2">
      <c r="A134" t="s">
        <v>713</v>
      </c>
      <c r="B134" t="s">
        <v>822</v>
      </c>
      <c r="C134">
        <v>90</v>
      </c>
      <c r="D134" t="s">
        <v>506</v>
      </c>
      <c r="E134" t="s">
        <v>157</v>
      </c>
      <c r="F134" t="s">
        <v>55</v>
      </c>
      <c r="G134" t="s">
        <v>452</v>
      </c>
      <c r="H134" t="s">
        <v>680</v>
      </c>
      <c r="I134" t="s">
        <v>85</v>
      </c>
      <c r="J134" t="s">
        <v>862</v>
      </c>
      <c r="K134">
        <v>5</v>
      </c>
      <c r="L134">
        <v>7.2</v>
      </c>
      <c r="M134">
        <v>7</v>
      </c>
      <c r="N134">
        <v>3</v>
      </c>
      <c r="O134">
        <v>3</v>
      </c>
      <c r="P134">
        <v>1</v>
      </c>
      <c r="Q134">
        <v>5</v>
      </c>
      <c r="R134">
        <v>0</v>
      </c>
      <c r="S134">
        <v>0</v>
      </c>
      <c r="T134">
        <v>3.38</v>
      </c>
      <c r="U134">
        <v>2.5499999999999998</v>
      </c>
      <c r="V134">
        <v>30</v>
      </c>
      <c r="W134">
        <v>109</v>
      </c>
      <c r="X134">
        <v>73</v>
      </c>
      <c r="Y134">
        <v>9</v>
      </c>
      <c r="Z134">
        <v>14</v>
      </c>
      <c r="AA134">
        <v>6</v>
      </c>
      <c r="AB134">
        <v>18</v>
      </c>
      <c r="AC134">
        <v>12</v>
      </c>
      <c r="AD134">
        <v>1</v>
      </c>
      <c r="AE134">
        <v>0</v>
      </c>
      <c r="AF134">
        <v>57</v>
      </c>
      <c r="AG134">
        <v>0</v>
      </c>
      <c r="AH134">
        <v>0</v>
      </c>
      <c r="AI134">
        <v>0</v>
      </c>
      <c r="AJ134">
        <v>28</v>
      </c>
      <c r="AK134">
        <v>1</v>
      </c>
      <c r="AL134">
        <v>0</v>
      </c>
      <c r="AM134">
        <v>0</v>
      </c>
      <c r="AN134">
        <v>0</v>
      </c>
      <c r="AO134">
        <v>1</v>
      </c>
      <c r="AP134">
        <v>0</v>
      </c>
      <c r="AQ134">
        <v>0.63</v>
      </c>
      <c r="AR134">
        <v>0.11</v>
      </c>
      <c r="AS134">
        <v>0.27</v>
      </c>
      <c r="AT134" s="2">
        <v>2.9999999999999997E-4</v>
      </c>
      <c r="AU134">
        <v>2.14</v>
      </c>
    </row>
    <row r="135" spans="1:47" x14ac:dyDescent="0.2">
      <c r="A135" t="s">
        <v>713</v>
      </c>
      <c r="B135" s="6" t="s">
        <v>822</v>
      </c>
      <c r="C135">
        <v>95</v>
      </c>
      <c r="D135" t="s">
        <v>113</v>
      </c>
      <c r="E135" t="s">
        <v>158</v>
      </c>
      <c r="F135" t="s">
        <v>59</v>
      </c>
      <c r="G135" t="s">
        <v>409</v>
      </c>
      <c r="H135" t="s">
        <v>206</v>
      </c>
      <c r="I135" t="s">
        <v>85</v>
      </c>
      <c r="J135" t="s">
        <v>863</v>
      </c>
      <c r="K135">
        <v>5</v>
      </c>
      <c r="L135">
        <v>7</v>
      </c>
      <c r="M135">
        <v>8</v>
      </c>
      <c r="N135">
        <v>6</v>
      </c>
      <c r="O135">
        <v>6</v>
      </c>
      <c r="P135">
        <v>2</v>
      </c>
      <c r="Q135">
        <v>7</v>
      </c>
      <c r="R135">
        <v>1</v>
      </c>
      <c r="S135">
        <v>0</v>
      </c>
      <c r="T135">
        <v>3.59</v>
      </c>
      <c r="U135">
        <v>2.61</v>
      </c>
      <c r="V135">
        <v>31</v>
      </c>
      <c r="W135">
        <v>109</v>
      </c>
      <c r="X135">
        <v>74</v>
      </c>
      <c r="Y135">
        <v>18</v>
      </c>
      <c r="Z135">
        <v>7</v>
      </c>
      <c r="AA135">
        <v>7</v>
      </c>
      <c r="AB135">
        <v>15</v>
      </c>
      <c r="AC135">
        <v>6</v>
      </c>
      <c r="AD135">
        <v>4</v>
      </c>
      <c r="AE135">
        <v>0</v>
      </c>
      <c r="AF135">
        <v>42</v>
      </c>
      <c r="AG135">
        <v>3</v>
      </c>
      <c r="AH135">
        <v>0</v>
      </c>
      <c r="AI135">
        <v>0</v>
      </c>
      <c r="AJ135">
        <v>29</v>
      </c>
      <c r="AK135">
        <v>2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0.86</v>
      </c>
      <c r="AR135">
        <v>-1.2999999999999999E-2</v>
      </c>
      <c r="AS135">
        <v>0.44</v>
      </c>
      <c r="AT135" s="2">
        <v>0</v>
      </c>
      <c r="AU135">
        <v>-1.35</v>
      </c>
    </row>
    <row r="136" spans="1:47" x14ac:dyDescent="0.2">
      <c r="A136" t="s">
        <v>713</v>
      </c>
      <c r="B136" s="6" t="s">
        <v>822</v>
      </c>
      <c r="C136">
        <v>100</v>
      </c>
      <c r="D136" t="s">
        <v>116</v>
      </c>
      <c r="E136" t="s">
        <v>158</v>
      </c>
      <c r="F136" t="s">
        <v>50</v>
      </c>
      <c r="G136" t="s">
        <v>409</v>
      </c>
      <c r="H136" t="s">
        <v>782</v>
      </c>
      <c r="I136" t="s">
        <v>111</v>
      </c>
      <c r="J136" t="s">
        <v>864</v>
      </c>
      <c r="K136">
        <v>4</v>
      </c>
      <c r="L136">
        <v>9</v>
      </c>
      <c r="M136">
        <v>5</v>
      </c>
      <c r="N136">
        <v>1</v>
      </c>
      <c r="O136">
        <v>1</v>
      </c>
      <c r="P136">
        <v>1</v>
      </c>
      <c r="Q136">
        <v>6</v>
      </c>
      <c r="R136">
        <v>0</v>
      </c>
      <c r="S136">
        <v>0</v>
      </c>
      <c r="T136">
        <v>3.44</v>
      </c>
      <c r="U136">
        <v>2.58</v>
      </c>
      <c r="V136">
        <v>33</v>
      </c>
      <c r="W136">
        <v>112</v>
      </c>
      <c r="X136">
        <v>77</v>
      </c>
      <c r="Y136">
        <v>18</v>
      </c>
      <c r="Z136">
        <v>9</v>
      </c>
      <c r="AA136">
        <v>15</v>
      </c>
      <c r="AB136">
        <v>11</v>
      </c>
      <c r="AC136">
        <v>5</v>
      </c>
      <c r="AD136">
        <v>1</v>
      </c>
      <c r="AE136">
        <v>0</v>
      </c>
      <c r="AF136">
        <v>78</v>
      </c>
      <c r="AG136">
        <v>0</v>
      </c>
      <c r="AH136">
        <v>0</v>
      </c>
      <c r="AI136">
        <v>0</v>
      </c>
      <c r="AJ136">
        <v>32</v>
      </c>
      <c r="AK136">
        <v>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0.64</v>
      </c>
      <c r="AR136">
        <v>0.34499999999999997</v>
      </c>
      <c r="AS136">
        <v>0.12</v>
      </c>
      <c r="AT136" s="2">
        <v>4.0000000000000002E-4</v>
      </c>
      <c r="AU136">
        <v>3.69</v>
      </c>
    </row>
    <row r="137" spans="1:47" x14ac:dyDescent="0.2">
      <c r="A137" t="s">
        <v>713</v>
      </c>
      <c r="B137" s="6" t="s">
        <v>822</v>
      </c>
      <c r="C137">
        <v>105</v>
      </c>
      <c r="D137" t="s">
        <v>119</v>
      </c>
      <c r="E137" t="s">
        <v>157</v>
      </c>
      <c r="F137" t="s">
        <v>64</v>
      </c>
      <c r="G137" t="s">
        <v>411</v>
      </c>
      <c r="H137" t="s">
        <v>174</v>
      </c>
      <c r="I137" t="s">
        <v>57</v>
      </c>
      <c r="J137" t="s">
        <v>865</v>
      </c>
      <c r="K137">
        <v>4</v>
      </c>
      <c r="L137">
        <v>5.2</v>
      </c>
      <c r="M137">
        <v>10</v>
      </c>
      <c r="N137">
        <v>5</v>
      </c>
      <c r="O137">
        <v>5</v>
      </c>
      <c r="P137">
        <v>0</v>
      </c>
      <c r="Q137">
        <v>4</v>
      </c>
      <c r="R137">
        <v>1</v>
      </c>
      <c r="S137">
        <v>1</v>
      </c>
      <c r="T137">
        <v>3.6</v>
      </c>
      <c r="U137">
        <v>2.65</v>
      </c>
      <c r="V137">
        <v>28</v>
      </c>
      <c r="W137">
        <v>94</v>
      </c>
      <c r="X137">
        <v>67</v>
      </c>
      <c r="Y137">
        <v>21</v>
      </c>
      <c r="Z137">
        <v>6</v>
      </c>
      <c r="AA137">
        <v>7</v>
      </c>
      <c r="AB137">
        <v>16</v>
      </c>
      <c r="AC137">
        <v>10</v>
      </c>
      <c r="AD137">
        <v>1</v>
      </c>
      <c r="AE137">
        <v>0</v>
      </c>
      <c r="AF137">
        <v>33</v>
      </c>
      <c r="AG137">
        <v>0</v>
      </c>
      <c r="AH137">
        <v>0</v>
      </c>
      <c r="AI137">
        <v>0</v>
      </c>
      <c r="AJ137">
        <v>27</v>
      </c>
      <c r="AK137">
        <v>1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1.24</v>
      </c>
      <c r="AR137">
        <v>-0.443</v>
      </c>
      <c r="AS137">
        <v>0.35</v>
      </c>
      <c r="AT137" s="2">
        <v>-6.9999999999999999E-4</v>
      </c>
      <c r="AU137">
        <v>-2.4700000000000002</v>
      </c>
    </row>
    <row r="138" spans="1:47" x14ac:dyDescent="0.2">
      <c r="A138" t="s">
        <v>713</v>
      </c>
      <c r="B138" s="6" t="s">
        <v>822</v>
      </c>
      <c r="C138">
        <v>110</v>
      </c>
      <c r="D138" t="s">
        <v>123</v>
      </c>
      <c r="E138" t="s">
        <v>158</v>
      </c>
      <c r="F138" t="s">
        <v>77</v>
      </c>
      <c r="G138" t="s">
        <v>409</v>
      </c>
      <c r="H138" t="s">
        <v>84</v>
      </c>
      <c r="I138" t="s">
        <v>111</v>
      </c>
      <c r="J138" t="s">
        <v>866</v>
      </c>
      <c r="K138">
        <v>5</v>
      </c>
      <c r="L138">
        <v>9</v>
      </c>
      <c r="M138">
        <v>3</v>
      </c>
      <c r="N138">
        <v>1</v>
      </c>
      <c r="O138">
        <v>1</v>
      </c>
      <c r="P138">
        <v>1</v>
      </c>
      <c r="Q138">
        <v>10</v>
      </c>
      <c r="R138">
        <v>0</v>
      </c>
      <c r="S138">
        <v>0</v>
      </c>
      <c r="T138">
        <v>3.46</v>
      </c>
      <c r="U138">
        <v>2.57</v>
      </c>
      <c r="V138">
        <v>30</v>
      </c>
      <c r="W138">
        <v>100</v>
      </c>
      <c r="X138">
        <v>76</v>
      </c>
      <c r="Y138">
        <v>18</v>
      </c>
      <c r="Z138">
        <v>16</v>
      </c>
      <c r="AA138">
        <v>5</v>
      </c>
      <c r="AB138">
        <v>14</v>
      </c>
      <c r="AC138">
        <v>4</v>
      </c>
      <c r="AD138">
        <v>2</v>
      </c>
      <c r="AE138">
        <v>0</v>
      </c>
      <c r="AF138">
        <v>86</v>
      </c>
      <c r="AG138">
        <v>0</v>
      </c>
      <c r="AH138">
        <v>0</v>
      </c>
      <c r="AI138">
        <v>0</v>
      </c>
      <c r="AJ138">
        <v>29</v>
      </c>
      <c r="AK138">
        <v>2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0.25</v>
      </c>
      <c r="AR138">
        <v>0.182</v>
      </c>
      <c r="AS138">
        <v>0.04</v>
      </c>
      <c r="AT138" s="2">
        <v>2.0000000000000001E-4</v>
      </c>
      <c r="AU138">
        <v>3.69</v>
      </c>
    </row>
    <row r="139" spans="1:47" x14ac:dyDescent="0.2">
      <c r="A139" t="s">
        <v>713</v>
      </c>
      <c r="B139" s="6" t="s">
        <v>822</v>
      </c>
      <c r="C139">
        <v>114</v>
      </c>
      <c r="D139" t="s">
        <v>127</v>
      </c>
      <c r="E139" t="s">
        <v>157</v>
      </c>
      <c r="F139" t="s">
        <v>77</v>
      </c>
      <c r="G139" t="s">
        <v>409</v>
      </c>
      <c r="H139" t="s">
        <v>310</v>
      </c>
      <c r="I139" t="s">
        <v>111</v>
      </c>
      <c r="J139" t="s">
        <v>867</v>
      </c>
      <c r="K139">
        <v>4</v>
      </c>
      <c r="L139">
        <v>9</v>
      </c>
      <c r="M139">
        <v>1</v>
      </c>
      <c r="N139">
        <v>1</v>
      </c>
      <c r="O139">
        <v>1</v>
      </c>
      <c r="P139">
        <v>1</v>
      </c>
      <c r="Q139">
        <v>7</v>
      </c>
      <c r="R139">
        <v>1</v>
      </c>
      <c r="S139">
        <v>0</v>
      </c>
      <c r="T139">
        <v>3.34</v>
      </c>
      <c r="U139">
        <v>2.61</v>
      </c>
      <c r="V139">
        <v>28</v>
      </c>
      <c r="W139">
        <v>98</v>
      </c>
      <c r="X139">
        <v>69</v>
      </c>
      <c r="Y139">
        <v>23</v>
      </c>
      <c r="Z139">
        <v>11</v>
      </c>
      <c r="AA139">
        <v>11</v>
      </c>
      <c r="AB139">
        <v>9</v>
      </c>
      <c r="AC139">
        <v>0</v>
      </c>
      <c r="AD139">
        <v>1</v>
      </c>
      <c r="AE139">
        <v>0</v>
      </c>
      <c r="AF139">
        <v>87</v>
      </c>
      <c r="AG139">
        <v>0</v>
      </c>
      <c r="AH139">
        <v>0</v>
      </c>
      <c r="AI139">
        <v>0</v>
      </c>
      <c r="AJ139">
        <v>27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0.53</v>
      </c>
      <c r="AR139">
        <v>0.248</v>
      </c>
      <c r="AS139">
        <v>0.12</v>
      </c>
      <c r="AT139" s="2">
        <v>2.9999999999999997E-4</v>
      </c>
      <c r="AU139">
        <v>3.38</v>
      </c>
    </row>
    <row r="140" spans="1:47" x14ac:dyDescent="0.2">
      <c r="A140" t="s">
        <v>713</v>
      </c>
      <c r="B140" s="6" t="s">
        <v>822</v>
      </c>
      <c r="C140">
        <v>119</v>
      </c>
      <c r="D140" t="s">
        <v>378</v>
      </c>
      <c r="E140" t="s">
        <v>157</v>
      </c>
      <c r="F140" t="s">
        <v>102</v>
      </c>
      <c r="G140" t="s">
        <v>410</v>
      </c>
      <c r="H140" t="s">
        <v>203</v>
      </c>
      <c r="I140" t="s">
        <v>57</v>
      </c>
      <c r="J140" t="s">
        <v>868</v>
      </c>
      <c r="K140">
        <v>4</v>
      </c>
      <c r="L140">
        <v>6</v>
      </c>
      <c r="M140">
        <v>6</v>
      </c>
      <c r="N140">
        <v>6</v>
      </c>
      <c r="O140">
        <v>6</v>
      </c>
      <c r="P140">
        <v>1</v>
      </c>
      <c r="Q140">
        <v>9</v>
      </c>
      <c r="R140">
        <v>4</v>
      </c>
      <c r="S140">
        <v>0</v>
      </c>
      <c r="T140">
        <v>3.52</v>
      </c>
      <c r="U140">
        <v>2.83</v>
      </c>
      <c r="V140">
        <v>25</v>
      </c>
      <c r="W140">
        <v>92</v>
      </c>
      <c r="X140">
        <v>61</v>
      </c>
      <c r="Y140">
        <v>14</v>
      </c>
      <c r="Z140">
        <v>14</v>
      </c>
      <c r="AA140">
        <v>4</v>
      </c>
      <c r="AB140">
        <v>11</v>
      </c>
      <c r="AC140">
        <v>3</v>
      </c>
      <c r="AD140">
        <v>0</v>
      </c>
      <c r="AE140">
        <v>0</v>
      </c>
      <c r="AF140">
        <v>44</v>
      </c>
      <c r="AG140">
        <v>0</v>
      </c>
      <c r="AH140">
        <v>0</v>
      </c>
      <c r="AI140">
        <v>0</v>
      </c>
      <c r="AJ140">
        <v>24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0.47</v>
      </c>
      <c r="AR140">
        <v>-0.23699999999999999</v>
      </c>
      <c r="AS140">
        <v>7.0000000000000007E-2</v>
      </c>
      <c r="AT140" s="2">
        <v>-2.0000000000000001E-4</v>
      </c>
      <c r="AU140">
        <v>-2.87</v>
      </c>
    </row>
    <row r="141" spans="1:47" x14ac:dyDescent="0.2">
      <c r="A141" t="s">
        <v>713</v>
      </c>
      <c r="B141" s="6" t="s">
        <v>822</v>
      </c>
      <c r="C141">
        <v>124</v>
      </c>
      <c r="D141" t="s">
        <v>265</v>
      </c>
      <c r="E141" t="s">
        <v>157</v>
      </c>
      <c r="F141" t="s">
        <v>422</v>
      </c>
      <c r="G141" t="s">
        <v>452</v>
      </c>
      <c r="H141" t="s">
        <v>233</v>
      </c>
      <c r="I141" t="s">
        <v>85</v>
      </c>
      <c r="K141">
        <v>4</v>
      </c>
      <c r="L141">
        <v>7.2</v>
      </c>
      <c r="M141">
        <v>4</v>
      </c>
      <c r="N141">
        <v>1</v>
      </c>
      <c r="O141">
        <v>1</v>
      </c>
      <c r="P141">
        <v>0</v>
      </c>
      <c r="Q141">
        <v>11</v>
      </c>
      <c r="R141">
        <v>0</v>
      </c>
      <c r="S141">
        <v>1</v>
      </c>
      <c r="T141">
        <v>3.43</v>
      </c>
      <c r="U141">
        <v>2.74</v>
      </c>
      <c r="V141">
        <v>28</v>
      </c>
      <c r="W141">
        <v>121</v>
      </c>
      <c r="X141">
        <v>83</v>
      </c>
      <c r="Y141">
        <v>25</v>
      </c>
      <c r="Z141">
        <v>18</v>
      </c>
      <c r="AA141">
        <v>7</v>
      </c>
      <c r="AB141">
        <v>9</v>
      </c>
      <c r="AC141">
        <v>3</v>
      </c>
      <c r="AD141">
        <v>2</v>
      </c>
      <c r="AE141">
        <v>0</v>
      </c>
      <c r="AF141">
        <v>78</v>
      </c>
      <c r="AG141">
        <v>0</v>
      </c>
      <c r="AH141">
        <v>0</v>
      </c>
      <c r="AI141">
        <v>0</v>
      </c>
      <c r="AJ141">
        <v>25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0.96</v>
      </c>
      <c r="AR141">
        <v>0.16900000000000001</v>
      </c>
      <c r="AS141">
        <v>0.14000000000000001</v>
      </c>
      <c r="AT141" s="2">
        <v>1E-4</v>
      </c>
      <c r="AU141">
        <v>2.23</v>
      </c>
    </row>
    <row r="142" spans="1:47" x14ac:dyDescent="0.2">
      <c r="A142" t="s">
        <v>713</v>
      </c>
      <c r="B142" s="6" t="s">
        <v>822</v>
      </c>
      <c r="C142">
        <v>128</v>
      </c>
      <c r="D142" t="s">
        <v>463</v>
      </c>
      <c r="E142" t="s">
        <v>158</v>
      </c>
      <c r="F142" t="s">
        <v>64</v>
      </c>
      <c r="G142" t="s">
        <v>411</v>
      </c>
      <c r="H142" t="s">
        <v>235</v>
      </c>
      <c r="I142" t="s">
        <v>57</v>
      </c>
      <c r="K142">
        <v>4</v>
      </c>
      <c r="L142">
        <v>6</v>
      </c>
      <c r="M142">
        <v>5</v>
      </c>
      <c r="N142">
        <v>3</v>
      </c>
      <c r="O142">
        <v>2</v>
      </c>
      <c r="P142">
        <v>3</v>
      </c>
      <c r="Q142">
        <v>6</v>
      </c>
      <c r="R142">
        <v>2</v>
      </c>
      <c r="S142">
        <v>0</v>
      </c>
      <c r="T142">
        <v>3.41</v>
      </c>
      <c r="U142">
        <v>2.87</v>
      </c>
      <c r="V142">
        <v>26</v>
      </c>
      <c r="W142">
        <v>98</v>
      </c>
      <c r="X142">
        <v>64</v>
      </c>
      <c r="Y142">
        <v>15</v>
      </c>
      <c r="Z142">
        <v>16</v>
      </c>
      <c r="AA142">
        <v>5</v>
      </c>
      <c r="AB142">
        <v>12</v>
      </c>
      <c r="AC142">
        <v>7</v>
      </c>
      <c r="AD142">
        <v>0</v>
      </c>
      <c r="AE142">
        <v>0</v>
      </c>
      <c r="AF142">
        <v>55</v>
      </c>
      <c r="AG142">
        <v>0</v>
      </c>
      <c r="AH142">
        <v>0</v>
      </c>
      <c r="AI142">
        <v>0</v>
      </c>
      <c r="AJ142">
        <v>23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1.05</v>
      </c>
      <c r="AR142">
        <v>2.8000000000000001E-2</v>
      </c>
      <c r="AS142">
        <v>0.28999999999999998</v>
      </c>
      <c r="AT142" s="2">
        <v>1E-4</v>
      </c>
      <c r="AU142">
        <v>0.13</v>
      </c>
    </row>
    <row r="143" spans="1:47" x14ac:dyDescent="0.2">
      <c r="A143" t="s">
        <v>713</v>
      </c>
      <c r="B143" s="6" t="s">
        <v>822</v>
      </c>
      <c r="C143">
        <v>145</v>
      </c>
      <c r="D143" t="s">
        <v>517</v>
      </c>
      <c r="E143" t="s">
        <v>158</v>
      </c>
      <c r="F143" t="s">
        <v>50</v>
      </c>
      <c r="G143" t="s">
        <v>409</v>
      </c>
      <c r="H143" t="s">
        <v>554</v>
      </c>
      <c r="I143" t="s">
        <v>74</v>
      </c>
      <c r="J143" t="s">
        <v>869</v>
      </c>
      <c r="K143">
        <v>18</v>
      </c>
      <c r="L143">
        <v>4</v>
      </c>
      <c r="M143">
        <v>5</v>
      </c>
      <c r="N143">
        <v>3</v>
      </c>
      <c r="O143">
        <v>2</v>
      </c>
      <c r="P143">
        <v>0</v>
      </c>
      <c r="Q143">
        <v>5</v>
      </c>
      <c r="R143">
        <v>1</v>
      </c>
      <c r="S143">
        <v>0</v>
      </c>
      <c r="T143">
        <v>3.44</v>
      </c>
      <c r="U143">
        <v>2.89</v>
      </c>
      <c r="V143">
        <v>18</v>
      </c>
      <c r="W143">
        <v>61</v>
      </c>
      <c r="X143">
        <v>39</v>
      </c>
      <c r="Y143">
        <v>7</v>
      </c>
      <c r="Z143">
        <v>8</v>
      </c>
      <c r="AA143">
        <v>9</v>
      </c>
      <c r="AB143">
        <v>4</v>
      </c>
      <c r="AC143">
        <v>2</v>
      </c>
      <c r="AD143">
        <v>1</v>
      </c>
      <c r="AE143">
        <v>0</v>
      </c>
      <c r="AF143">
        <v>47</v>
      </c>
      <c r="AG143">
        <v>0</v>
      </c>
      <c r="AH143">
        <v>0</v>
      </c>
      <c r="AI143">
        <v>0</v>
      </c>
      <c r="AJ143">
        <v>16</v>
      </c>
      <c r="AK143">
        <v>2</v>
      </c>
      <c r="AL143">
        <v>0</v>
      </c>
      <c r="AM143">
        <v>0</v>
      </c>
      <c r="AN143">
        <v>0</v>
      </c>
      <c r="AO143">
        <v>0</v>
      </c>
      <c r="AP143">
        <v>1</v>
      </c>
      <c r="AQ143">
        <v>1</v>
      </c>
      <c r="AR143">
        <v>-9.6000000000000002E-2</v>
      </c>
      <c r="AS143">
        <v>0.45</v>
      </c>
      <c r="AT143" s="2">
        <v>-2.9999999999999997E-4</v>
      </c>
      <c r="AU143">
        <v>-0.92</v>
      </c>
    </row>
    <row r="144" spans="1:47" x14ac:dyDescent="0.2">
      <c r="A144" t="s">
        <v>713</v>
      </c>
      <c r="B144" s="6" t="s">
        <v>822</v>
      </c>
      <c r="C144">
        <v>150</v>
      </c>
      <c r="D144" t="s">
        <v>732</v>
      </c>
      <c r="E144" t="s">
        <v>157</v>
      </c>
      <c r="F144" t="s">
        <v>77</v>
      </c>
      <c r="G144" t="s">
        <v>409</v>
      </c>
      <c r="H144" t="s">
        <v>81</v>
      </c>
      <c r="I144" t="s">
        <v>74</v>
      </c>
      <c r="J144" t="s">
        <v>870</v>
      </c>
      <c r="K144">
        <v>5</v>
      </c>
      <c r="L144">
        <v>3.2</v>
      </c>
      <c r="M144">
        <v>5</v>
      </c>
      <c r="N144">
        <v>4</v>
      </c>
      <c r="O144">
        <v>4</v>
      </c>
      <c r="P144">
        <v>2</v>
      </c>
      <c r="Q144">
        <v>6</v>
      </c>
      <c r="R144">
        <v>1</v>
      </c>
      <c r="S144">
        <v>1</v>
      </c>
      <c r="T144">
        <v>3.55</v>
      </c>
      <c r="U144">
        <v>2.94</v>
      </c>
      <c r="V144">
        <v>19</v>
      </c>
      <c r="W144">
        <v>72</v>
      </c>
      <c r="X144">
        <v>47</v>
      </c>
      <c r="Y144">
        <v>12</v>
      </c>
      <c r="Z144">
        <v>11</v>
      </c>
      <c r="AA144">
        <v>3</v>
      </c>
      <c r="AB144">
        <v>7</v>
      </c>
      <c r="AC144">
        <v>5</v>
      </c>
      <c r="AD144">
        <v>0</v>
      </c>
      <c r="AE144">
        <v>0</v>
      </c>
      <c r="AF144">
        <v>39</v>
      </c>
      <c r="AG144">
        <v>0</v>
      </c>
      <c r="AH144">
        <v>0</v>
      </c>
      <c r="AI144">
        <v>0</v>
      </c>
      <c r="AJ144">
        <v>16</v>
      </c>
      <c r="AK144">
        <v>2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0.98</v>
      </c>
      <c r="AR144">
        <v>-0.21199999999999999</v>
      </c>
      <c r="AS144">
        <v>0.2</v>
      </c>
      <c r="AT144" s="2">
        <v>-2.9999999999999997E-4</v>
      </c>
      <c r="AU144">
        <v>-2.81</v>
      </c>
    </row>
    <row r="145" spans="1:47" x14ac:dyDescent="0.2">
      <c r="A145" t="s">
        <v>713</v>
      </c>
      <c r="B145" s="6" t="s">
        <v>822</v>
      </c>
      <c r="C145">
        <v>155</v>
      </c>
      <c r="D145" t="s">
        <v>391</v>
      </c>
      <c r="E145" t="s">
        <v>158</v>
      </c>
      <c r="F145" t="s">
        <v>77</v>
      </c>
      <c r="G145" t="s">
        <v>409</v>
      </c>
      <c r="H145" t="s">
        <v>81</v>
      </c>
      <c r="I145" t="s">
        <v>57</v>
      </c>
      <c r="J145" t="s">
        <v>871</v>
      </c>
      <c r="K145">
        <v>4</v>
      </c>
      <c r="L145">
        <v>6</v>
      </c>
      <c r="M145">
        <v>7</v>
      </c>
      <c r="N145">
        <v>4</v>
      </c>
      <c r="O145">
        <v>4</v>
      </c>
      <c r="P145">
        <v>3</v>
      </c>
      <c r="Q145">
        <v>6</v>
      </c>
      <c r="R145">
        <v>1</v>
      </c>
      <c r="S145">
        <v>1</v>
      </c>
      <c r="T145">
        <v>3.62</v>
      </c>
      <c r="U145">
        <v>3.01</v>
      </c>
      <c r="V145">
        <v>28</v>
      </c>
      <c r="W145">
        <v>102</v>
      </c>
      <c r="X145">
        <v>67</v>
      </c>
      <c r="Y145">
        <v>15</v>
      </c>
      <c r="Z145">
        <v>16</v>
      </c>
      <c r="AA145">
        <v>6</v>
      </c>
      <c r="AB145">
        <v>12</v>
      </c>
      <c r="AC145">
        <v>9</v>
      </c>
      <c r="AD145">
        <v>1</v>
      </c>
      <c r="AE145">
        <v>0</v>
      </c>
      <c r="AF145">
        <v>45</v>
      </c>
      <c r="AG145">
        <v>0</v>
      </c>
      <c r="AH145">
        <v>0</v>
      </c>
      <c r="AI145">
        <v>0</v>
      </c>
      <c r="AJ145">
        <v>23</v>
      </c>
      <c r="AK145">
        <v>4</v>
      </c>
      <c r="AL145">
        <v>0</v>
      </c>
      <c r="AM145">
        <v>0</v>
      </c>
      <c r="AN145">
        <v>0</v>
      </c>
      <c r="AO145">
        <v>1</v>
      </c>
      <c r="AP145">
        <v>0</v>
      </c>
      <c r="AQ145">
        <v>0.8</v>
      </c>
      <c r="AR145">
        <v>-0.151</v>
      </c>
      <c r="AS145">
        <v>0.06</v>
      </c>
      <c r="AT145" s="2">
        <v>-1E-4</v>
      </c>
      <c r="AU145">
        <v>-0.87</v>
      </c>
    </row>
    <row r="146" spans="1:47" x14ac:dyDescent="0.2">
      <c r="A146" t="s">
        <v>713</v>
      </c>
      <c r="B146" s="6" t="s">
        <v>822</v>
      </c>
      <c r="C146">
        <v>160</v>
      </c>
      <c r="D146" t="s">
        <v>392</v>
      </c>
      <c r="E146" t="s">
        <v>158</v>
      </c>
      <c r="F146" t="s">
        <v>102</v>
      </c>
      <c r="G146" t="s">
        <v>410</v>
      </c>
      <c r="H146" t="s">
        <v>364</v>
      </c>
      <c r="I146" t="s">
        <v>85</v>
      </c>
      <c r="J146" t="s">
        <v>872</v>
      </c>
      <c r="K146">
        <v>4</v>
      </c>
      <c r="L146">
        <v>8</v>
      </c>
      <c r="M146">
        <v>3</v>
      </c>
      <c r="N146">
        <v>0</v>
      </c>
      <c r="O146">
        <v>0</v>
      </c>
      <c r="P146">
        <v>2</v>
      </c>
      <c r="Q146">
        <v>9</v>
      </c>
      <c r="R146">
        <v>0</v>
      </c>
      <c r="S146">
        <v>1</v>
      </c>
      <c r="T146">
        <v>3.49</v>
      </c>
      <c r="U146">
        <v>2.97</v>
      </c>
      <c r="V146">
        <v>28</v>
      </c>
      <c r="W146">
        <v>107</v>
      </c>
      <c r="X146">
        <v>74</v>
      </c>
      <c r="Y146">
        <v>27</v>
      </c>
      <c r="Z146">
        <v>8</v>
      </c>
      <c r="AA146">
        <v>7</v>
      </c>
      <c r="AB146">
        <v>9</v>
      </c>
      <c r="AC146">
        <v>5</v>
      </c>
      <c r="AD146">
        <v>0</v>
      </c>
      <c r="AE146">
        <v>0</v>
      </c>
      <c r="AF146">
        <v>83</v>
      </c>
      <c r="AG146">
        <v>1</v>
      </c>
      <c r="AH146">
        <v>1</v>
      </c>
      <c r="AI146">
        <v>0</v>
      </c>
      <c r="AJ146">
        <v>25</v>
      </c>
      <c r="AK146">
        <v>0</v>
      </c>
      <c r="AL146">
        <v>0</v>
      </c>
      <c r="AM146">
        <v>0</v>
      </c>
      <c r="AN146">
        <v>1</v>
      </c>
      <c r="AO146">
        <v>0</v>
      </c>
      <c r="AP146">
        <v>0</v>
      </c>
      <c r="AQ146">
        <v>1.01</v>
      </c>
      <c r="AR146">
        <v>0.499</v>
      </c>
      <c r="AS146">
        <v>0</v>
      </c>
      <c r="AT146" s="2">
        <v>0</v>
      </c>
      <c r="AU146">
        <v>4.17</v>
      </c>
    </row>
    <row r="147" spans="1:47" x14ac:dyDescent="0.2">
      <c r="A147" t="s">
        <v>714</v>
      </c>
      <c r="H147" s="5" t="s">
        <v>874</v>
      </c>
      <c r="J147" t="s">
        <v>873</v>
      </c>
      <c r="K147">
        <v>4.4000000000000004</v>
      </c>
      <c r="L147">
        <v>222</v>
      </c>
      <c r="M147">
        <v>189</v>
      </c>
      <c r="N147">
        <v>92</v>
      </c>
      <c r="O147">
        <v>86</v>
      </c>
      <c r="P147">
        <v>45</v>
      </c>
      <c r="Q147">
        <v>245</v>
      </c>
      <c r="R147">
        <v>22</v>
      </c>
      <c r="S147">
        <v>11</v>
      </c>
      <c r="T147">
        <v>3.49</v>
      </c>
      <c r="U147">
        <v>2.97</v>
      </c>
      <c r="V147">
        <v>886</v>
      </c>
      <c r="W147">
        <v>3273</v>
      </c>
      <c r="X147" s="3">
        <v>0.68</v>
      </c>
      <c r="Y147" s="3">
        <v>0.17</v>
      </c>
      <c r="Z147" s="3">
        <v>0.13</v>
      </c>
      <c r="AA147">
        <v>0.79</v>
      </c>
      <c r="AC147" s="3">
        <v>0.27</v>
      </c>
      <c r="AD147" s="3">
        <v>0.06</v>
      </c>
      <c r="AE147">
        <v>0</v>
      </c>
      <c r="AF147">
        <v>60</v>
      </c>
      <c r="AG147">
        <v>16</v>
      </c>
      <c r="AH147">
        <v>7</v>
      </c>
      <c r="AI147">
        <v>0</v>
      </c>
      <c r="AJ147">
        <v>819</v>
      </c>
      <c r="AK147">
        <v>45</v>
      </c>
      <c r="AL147">
        <v>2</v>
      </c>
      <c r="AM147">
        <v>3</v>
      </c>
      <c r="AN147">
        <v>18</v>
      </c>
      <c r="AO147">
        <v>4</v>
      </c>
      <c r="AP147">
        <v>3</v>
      </c>
      <c r="AQ147">
        <v>0.91</v>
      </c>
      <c r="AR147">
        <v>1.698</v>
      </c>
      <c r="AS147">
        <v>0.48</v>
      </c>
      <c r="AT147" s="2">
        <v>2.8999999999999998E-3</v>
      </c>
      <c r="AU147">
        <v>21.75</v>
      </c>
    </row>
  </sheetData>
  <hyperlinks>
    <hyperlink ref="E1" r:id="rId1" xr:uid="{B18D7C25-01C5-7843-A9F5-4E35CE4188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544C-D00C-8643-808B-04455BCFCA9E}">
  <dimension ref="A1:AU126"/>
  <sheetViews>
    <sheetView workbookViewId="0">
      <selection activeCell="A2" sqref="A2:AU126"/>
    </sheetView>
  </sheetViews>
  <sheetFormatPr baseColWidth="10" defaultRowHeight="16" x14ac:dyDescent="0.2"/>
  <sheetData>
    <row r="1" spans="1:47" x14ac:dyDescent="0.2">
      <c r="A1" t="s">
        <v>569</v>
      </c>
      <c r="B1" t="s">
        <v>286</v>
      </c>
      <c r="C1" t="s">
        <v>161</v>
      </c>
      <c r="D1" t="s">
        <v>1</v>
      </c>
      <c r="E1" s="4" t="s">
        <v>156</v>
      </c>
      <c r="F1" t="s">
        <v>3</v>
      </c>
      <c r="G1" t="s">
        <v>408</v>
      </c>
      <c r="H1" t="s">
        <v>4</v>
      </c>
      <c r="I1" t="s">
        <v>5</v>
      </c>
      <c r="J1" t="s">
        <v>6</v>
      </c>
      <c r="K1" t="s">
        <v>222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</row>
    <row r="2" spans="1:47" x14ac:dyDescent="0.2">
      <c r="A2" t="s">
        <v>713</v>
      </c>
      <c r="B2" t="s">
        <v>885</v>
      </c>
      <c r="C2">
        <v>2</v>
      </c>
      <c r="D2" t="s">
        <v>875</v>
      </c>
      <c r="E2" t="s">
        <v>157</v>
      </c>
      <c r="F2" t="s">
        <v>69</v>
      </c>
      <c r="G2" t="s">
        <v>411</v>
      </c>
      <c r="H2" t="s">
        <v>318</v>
      </c>
      <c r="I2" t="s">
        <v>74</v>
      </c>
      <c r="J2" t="s">
        <v>167</v>
      </c>
      <c r="K2">
        <v>99</v>
      </c>
      <c r="L2">
        <v>3.1</v>
      </c>
      <c r="M2">
        <v>8</v>
      </c>
      <c r="N2">
        <v>5</v>
      </c>
      <c r="O2">
        <v>5</v>
      </c>
      <c r="P2">
        <v>3</v>
      </c>
      <c r="Q2">
        <v>2</v>
      </c>
      <c r="R2">
        <v>1</v>
      </c>
      <c r="S2">
        <v>0</v>
      </c>
      <c r="T2">
        <v>13.5</v>
      </c>
      <c r="U2">
        <v>8.5299999999999994</v>
      </c>
      <c r="V2">
        <v>22</v>
      </c>
      <c r="W2">
        <v>77</v>
      </c>
      <c r="X2">
        <v>43</v>
      </c>
      <c r="Y2">
        <v>14</v>
      </c>
      <c r="Z2">
        <v>3</v>
      </c>
      <c r="AA2">
        <v>6</v>
      </c>
      <c r="AB2">
        <v>11</v>
      </c>
      <c r="AC2">
        <v>7</v>
      </c>
      <c r="AD2">
        <v>1</v>
      </c>
      <c r="AE2">
        <v>0</v>
      </c>
      <c r="AF2">
        <v>23</v>
      </c>
      <c r="AG2">
        <v>1</v>
      </c>
      <c r="AH2">
        <v>0</v>
      </c>
      <c r="AI2">
        <v>0</v>
      </c>
      <c r="AJ2">
        <v>17</v>
      </c>
      <c r="AK2">
        <v>0</v>
      </c>
      <c r="AL2">
        <v>0</v>
      </c>
      <c r="AM2">
        <v>0</v>
      </c>
      <c r="AN2">
        <v>0</v>
      </c>
      <c r="AO2">
        <v>1</v>
      </c>
      <c r="AP2">
        <v>1</v>
      </c>
      <c r="AQ2">
        <v>0.89</v>
      </c>
      <c r="AR2">
        <v>-0.307</v>
      </c>
      <c r="AS2">
        <v>0.86</v>
      </c>
      <c r="AT2" s="2">
        <v>-1.8E-3</v>
      </c>
      <c r="AU2">
        <v>-4.32</v>
      </c>
    </row>
    <row r="3" spans="1:47" x14ac:dyDescent="0.2">
      <c r="A3" t="s">
        <v>713</v>
      </c>
      <c r="B3" t="s">
        <v>885</v>
      </c>
      <c r="C3">
        <v>7</v>
      </c>
      <c r="D3" t="s">
        <v>685</v>
      </c>
      <c r="E3" t="s">
        <v>158</v>
      </c>
      <c r="F3" t="s">
        <v>173</v>
      </c>
      <c r="G3" t="s">
        <v>412</v>
      </c>
      <c r="H3" t="s">
        <v>527</v>
      </c>
      <c r="I3" t="s">
        <v>57</v>
      </c>
      <c r="J3" t="s">
        <v>169</v>
      </c>
      <c r="K3">
        <v>5</v>
      </c>
      <c r="L3">
        <v>6</v>
      </c>
      <c r="M3">
        <v>9</v>
      </c>
      <c r="N3">
        <v>3</v>
      </c>
      <c r="O3">
        <v>3</v>
      </c>
      <c r="P3">
        <v>0</v>
      </c>
      <c r="Q3">
        <v>8</v>
      </c>
      <c r="R3">
        <v>0</v>
      </c>
      <c r="S3">
        <v>0</v>
      </c>
      <c r="T3">
        <v>7.71</v>
      </c>
      <c r="U3">
        <v>3.35</v>
      </c>
      <c r="V3">
        <v>26</v>
      </c>
      <c r="W3">
        <v>105</v>
      </c>
      <c r="X3">
        <v>69</v>
      </c>
      <c r="Y3">
        <v>20</v>
      </c>
      <c r="Z3">
        <v>13</v>
      </c>
      <c r="AA3">
        <v>5</v>
      </c>
      <c r="AB3">
        <v>13</v>
      </c>
      <c r="AC3">
        <v>7</v>
      </c>
      <c r="AD3">
        <v>2</v>
      </c>
      <c r="AE3">
        <v>0</v>
      </c>
      <c r="AF3">
        <v>50</v>
      </c>
      <c r="AG3">
        <v>0</v>
      </c>
      <c r="AH3">
        <v>1</v>
      </c>
      <c r="AI3">
        <v>0</v>
      </c>
      <c r="AJ3">
        <v>26</v>
      </c>
      <c r="AK3">
        <v>5</v>
      </c>
      <c r="AL3">
        <v>0</v>
      </c>
      <c r="AM3">
        <v>0</v>
      </c>
      <c r="AN3">
        <v>0</v>
      </c>
      <c r="AO3">
        <v>0</v>
      </c>
      <c r="AP3">
        <v>0</v>
      </c>
      <c r="AQ3">
        <v>1.04</v>
      </c>
      <c r="AR3">
        <v>4.2000000000000003E-2</v>
      </c>
      <c r="AS3">
        <v>0.97</v>
      </c>
      <c r="AT3" s="2">
        <v>2.0000000000000001E-4</v>
      </c>
      <c r="AU3">
        <v>-0.13</v>
      </c>
    </row>
    <row r="4" spans="1:47" x14ac:dyDescent="0.2">
      <c r="A4" t="s">
        <v>713</v>
      </c>
      <c r="B4" t="s">
        <v>885</v>
      </c>
      <c r="C4">
        <v>13</v>
      </c>
      <c r="D4" t="s">
        <v>346</v>
      </c>
      <c r="E4" t="s">
        <v>157</v>
      </c>
      <c r="F4" t="s">
        <v>59</v>
      </c>
      <c r="G4" t="s">
        <v>409</v>
      </c>
      <c r="H4" t="s">
        <v>210</v>
      </c>
      <c r="I4" t="s">
        <v>85</v>
      </c>
      <c r="K4">
        <v>4</v>
      </c>
      <c r="L4">
        <v>7.1</v>
      </c>
      <c r="M4">
        <v>8</v>
      </c>
      <c r="N4">
        <v>2</v>
      </c>
      <c r="O4">
        <v>2</v>
      </c>
      <c r="P4">
        <v>0</v>
      </c>
      <c r="Q4">
        <v>6</v>
      </c>
      <c r="R4">
        <v>1</v>
      </c>
      <c r="S4">
        <v>0</v>
      </c>
      <c r="T4">
        <v>5.4</v>
      </c>
      <c r="U4">
        <v>3.31</v>
      </c>
      <c r="V4">
        <v>29</v>
      </c>
      <c r="W4">
        <v>97</v>
      </c>
      <c r="X4">
        <v>70</v>
      </c>
      <c r="Y4">
        <v>12</v>
      </c>
      <c r="Z4">
        <v>13</v>
      </c>
      <c r="AA4">
        <v>11</v>
      </c>
      <c r="AB4">
        <v>12</v>
      </c>
      <c r="AC4">
        <v>5</v>
      </c>
      <c r="AD4">
        <v>2</v>
      </c>
      <c r="AE4">
        <v>0</v>
      </c>
      <c r="AF4">
        <v>60</v>
      </c>
      <c r="AG4">
        <v>0</v>
      </c>
      <c r="AH4">
        <v>0</v>
      </c>
      <c r="AI4">
        <v>0</v>
      </c>
      <c r="AJ4">
        <v>29</v>
      </c>
      <c r="AK4">
        <v>2</v>
      </c>
      <c r="AL4">
        <v>0</v>
      </c>
      <c r="AM4">
        <v>0</v>
      </c>
      <c r="AN4">
        <v>1</v>
      </c>
      <c r="AO4">
        <v>0</v>
      </c>
      <c r="AP4">
        <v>0</v>
      </c>
      <c r="AQ4">
        <v>1.25</v>
      </c>
      <c r="AR4">
        <v>1.4999999999999999E-2</v>
      </c>
      <c r="AS4">
        <v>1.33</v>
      </c>
      <c r="AT4" s="2">
        <v>1E-4</v>
      </c>
      <c r="AU4">
        <v>1.36</v>
      </c>
    </row>
    <row r="5" spans="1:47" x14ac:dyDescent="0.2">
      <c r="A5" t="s">
        <v>713</v>
      </c>
      <c r="B5" t="s">
        <v>885</v>
      </c>
      <c r="C5">
        <v>17</v>
      </c>
      <c r="D5" t="s">
        <v>781</v>
      </c>
      <c r="E5" t="s">
        <v>158</v>
      </c>
      <c r="F5" t="s">
        <v>72</v>
      </c>
      <c r="G5" t="s">
        <v>410</v>
      </c>
      <c r="H5" t="s">
        <v>690</v>
      </c>
      <c r="I5" t="s">
        <v>66</v>
      </c>
      <c r="J5" t="s">
        <v>75</v>
      </c>
      <c r="K5">
        <v>5</v>
      </c>
      <c r="L5">
        <v>6.2</v>
      </c>
      <c r="M5">
        <v>9</v>
      </c>
      <c r="N5">
        <v>5</v>
      </c>
      <c r="O5">
        <v>4</v>
      </c>
      <c r="P5">
        <v>3</v>
      </c>
      <c r="Q5">
        <v>3</v>
      </c>
      <c r="R5">
        <v>0</v>
      </c>
      <c r="S5">
        <v>0</v>
      </c>
      <c r="T5">
        <v>5.4</v>
      </c>
      <c r="U5">
        <v>3.39</v>
      </c>
      <c r="V5">
        <v>32</v>
      </c>
      <c r="W5">
        <v>111</v>
      </c>
      <c r="X5">
        <v>74</v>
      </c>
      <c r="Y5">
        <v>25</v>
      </c>
      <c r="Z5">
        <v>8</v>
      </c>
      <c r="AA5">
        <v>14</v>
      </c>
      <c r="AB5">
        <v>12</v>
      </c>
      <c r="AC5">
        <v>1</v>
      </c>
      <c r="AD5">
        <v>2</v>
      </c>
      <c r="AE5">
        <v>0</v>
      </c>
      <c r="AF5">
        <v>38</v>
      </c>
      <c r="AG5">
        <v>0</v>
      </c>
      <c r="AH5">
        <v>0</v>
      </c>
      <c r="AI5">
        <v>0</v>
      </c>
      <c r="AJ5">
        <v>29</v>
      </c>
      <c r="AK5">
        <v>2</v>
      </c>
      <c r="AL5">
        <v>1</v>
      </c>
      <c r="AM5">
        <v>0</v>
      </c>
      <c r="AN5">
        <v>0</v>
      </c>
      <c r="AO5">
        <v>0</v>
      </c>
      <c r="AP5">
        <v>0</v>
      </c>
      <c r="AQ5">
        <v>0.61</v>
      </c>
      <c r="AR5">
        <v>-0.17599999999999999</v>
      </c>
      <c r="AS5">
        <v>0.54</v>
      </c>
      <c r="AT5" s="2">
        <v>-8.9999999999999998E-4</v>
      </c>
      <c r="AU5">
        <v>-1.87</v>
      </c>
    </row>
    <row r="6" spans="1:47" x14ac:dyDescent="0.2">
      <c r="A6" t="s">
        <v>713</v>
      </c>
      <c r="B6" t="s">
        <v>885</v>
      </c>
      <c r="C6">
        <v>22</v>
      </c>
      <c r="D6" t="s">
        <v>295</v>
      </c>
      <c r="E6" t="s">
        <v>158</v>
      </c>
      <c r="F6" t="s">
        <v>50</v>
      </c>
      <c r="G6" t="s">
        <v>409</v>
      </c>
      <c r="H6" t="s">
        <v>144</v>
      </c>
      <c r="I6" t="s">
        <v>111</v>
      </c>
      <c r="J6" t="s">
        <v>351</v>
      </c>
      <c r="K6">
        <v>4</v>
      </c>
      <c r="L6">
        <v>9</v>
      </c>
      <c r="M6">
        <v>4</v>
      </c>
      <c r="N6">
        <v>1</v>
      </c>
      <c r="O6">
        <v>0</v>
      </c>
      <c r="P6">
        <v>0</v>
      </c>
      <c r="Q6">
        <v>11</v>
      </c>
      <c r="R6">
        <v>0</v>
      </c>
      <c r="S6">
        <v>0</v>
      </c>
      <c r="T6">
        <v>3.9</v>
      </c>
      <c r="U6">
        <v>2.64</v>
      </c>
      <c r="V6">
        <v>31</v>
      </c>
      <c r="W6">
        <v>101</v>
      </c>
      <c r="X6">
        <v>75</v>
      </c>
      <c r="Y6">
        <v>30</v>
      </c>
      <c r="Z6">
        <v>11</v>
      </c>
      <c r="AA6">
        <v>17</v>
      </c>
      <c r="AB6">
        <v>3</v>
      </c>
      <c r="AC6">
        <v>1</v>
      </c>
      <c r="AD6">
        <v>0</v>
      </c>
      <c r="AE6">
        <v>0</v>
      </c>
      <c r="AF6">
        <v>88</v>
      </c>
      <c r="AG6">
        <v>1</v>
      </c>
      <c r="AH6">
        <v>0</v>
      </c>
      <c r="AI6">
        <v>0</v>
      </c>
      <c r="AJ6">
        <v>31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0.61</v>
      </c>
      <c r="AR6">
        <v>0.33</v>
      </c>
      <c r="AS6">
        <v>0.62</v>
      </c>
      <c r="AT6" s="2">
        <v>2E-3</v>
      </c>
      <c r="AU6">
        <v>3.31</v>
      </c>
    </row>
    <row r="7" spans="1:47" x14ac:dyDescent="0.2">
      <c r="A7" t="s">
        <v>713</v>
      </c>
      <c r="B7" t="s">
        <v>885</v>
      </c>
      <c r="C7">
        <v>27</v>
      </c>
      <c r="D7" t="s">
        <v>300</v>
      </c>
      <c r="E7" t="s">
        <v>157</v>
      </c>
      <c r="F7" t="s">
        <v>64</v>
      </c>
      <c r="G7" t="s">
        <v>411</v>
      </c>
      <c r="H7" t="s">
        <v>203</v>
      </c>
      <c r="I7" t="s">
        <v>52</v>
      </c>
      <c r="J7" t="s">
        <v>353</v>
      </c>
      <c r="K7">
        <v>4</v>
      </c>
      <c r="L7">
        <v>4.2</v>
      </c>
      <c r="M7">
        <v>8</v>
      </c>
      <c r="N7">
        <v>4</v>
      </c>
      <c r="O7">
        <v>3</v>
      </c>
      <c r="P7">
        <v>4</v>
      </c>
      <c r="Q7">
        <v>5</v>
      </c>
      <c r="R7">
        <v>0</v>
      </c>
      <c r="S7">
        <v>1</v>
      </c>
      <c r="T7">
        <v>4.1399999999999997</v>
      </c>
      <c r="U7">
        <v>2.83</v>
      </c>
      <c r="V7">
        <v>28</v>
      </c>
      <c r="W7">
        <v>92</v>
      </c>
      <c r="X7">
        <v>55</v>
      </c>
      <c r="Y7">
        <v>12</v>
      </c>
      <c r="Z7">
        <v>8</v>
      </c>
      <c r="AA7">
        <v>9</v>
      </c>
      <c r="AB7">
        <v>9</v>
      </c>
      <c r="AC7">
        <v>5</v>
      </c>
      <c r="AD7">
        <v>2</v>
      </c>
      <c r="AE7">
        <v>0</v>
      </c>
      <c r="AF7">
        <v>35</v>
      </c>
      <c r="AG7">
        <v>2</v>
      </c>
      <c r="AH7">
        <v>0</v>
      </c>
      <c r="AI7">
        <v>0</v>
      </c>
      <c r="AJ7">
        <v>22</v>
      </c>
      <c r="AK7">
        <v>0</v>
      </c>
      <c r="AL7">
        <v>0</v>
      </c>
      <c r="AM7">
        <v>1</v>
      </c>
      <c r="AN7">
        <v>0</v>
      </c>
      <c r="AO7">
        <v>0</v>
      </c>
      <c r="AP7">
        <v>1</v>
      </c>
      <c r="AQ7">
        <v>1.25</v>
      </c>
      <c r="AR7">
        <v>-0.18</v>
      </c>
      <c r="AS7">
        <v>1</v>
      </c>
      <c r="AT7" s="2">
        <v>-8.9999999999999998E-4</v>
      </c>
      <c r="AU7">
        <v>-2.2599999999999998</v>
      </c>
    </row>
    <row r="8" spans="1:47" x14ac:dyDescent="0.2">
      <c r="A8" t="s">
        <v>713</v>
      </c>
      <c r="B8" t="s">
        <v>885</v>
      </c>
      <c r="C8">
        <v>31</v>
      </c>
      <c r="D8" t="s">
        <v>420</v>
      </c>
      <c r="E8" t="s">
        <v>158</v>
      </c>
      <c r="F8" t="s">
        <v>59</v>
      </c>
      <c r="G8" t="s">
        <v>409</v>
      </c>
      <c r="H8" t="s">
        <v>210</v>
      </c>
      <c r="I8" t="s">
        <v>85</v>
      </c>
      <c r="K8">
        <v>4</v>
      </c>
      <c r="L8">
        <v>8</v>
      </c>
      <c r="M8">
        <v>3</v>
      </c>
      <c r="N8">
        <v>1</v>
      </c>
      <c r="O8">
        <v>1</v>
      </c>
      <c r="P8">
        <v>2</v>
      </c>
      <c r="Q8">
        <v>13</v>
      </c>
      <c r="R8">
        <v>1</v>
      </c>
      <c r="S8">
        <v>0</v>
      </c>
      <c r="T8">
        <v>3.6</v>
      </c>
      <c r="U8">
        <v>2.73</v>
      </c>
      <c r="V8">
        <v>28</v>
      </c>
      <c r="W8">
        <v>110</v>
      </c>
      <c r="X8">
        <v>70</v>
      </c>
      <c r="Y8">
        <v>18</v>
      </c>
      <c r="Z8">
        <v>21</v>
      </c>
      <c r="AA8">
        <v>7</v>
      </c>
      <c r="AB8">
        <v>6</v>
      </c>
      <c r="AC8">
        <v>3</v>
      </c>
      <c r="AD8">
        <v>0</v>
      </c>
      <c r="AE8">
        <v>0</v>
      </c>
      <c r="AF8">
        <v>83</v>
      </c>
      <c r="AG8">
        <v>1</v>
      </c>
      <c r="AH8">
        <v>0</v>
      </c>
      <c r="AI8">
        <v>0</v>
      </c>
      <c r="AJ8">
        <v>25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0.9</v>
      </c>
      <c r="AR8">
        <v>0.35499999999999998</v>
      </c>
      <c r="AS8">
        <v>0.77</v>
      </c>
      <c r="AT8" s="2">
        <v>1.8E-3</v>
      </c>
      <c r="AU8">
        <v>2.83</v>
      </c>
    </row>
    <row r="9" spans="1:47" x14ac:dyDescent="0.2">
      <c r="A9" t="s">
        <v>713</v>
      </c>
      <c r="B9" t="s">
        <v>885</v>
      </c>
      <c r="C9">
        <v>36</v>
      </c>
      <c r="D9" t="s">
        <v>175</v>
      </c>
      <c r="E9" t="s">
        <v>157</v>
      </c>
      <c r="F9" t="s">
        <v>117</v>
      </c>
      <c r="G9" t="s">
        <v>410</v>
      </c>
      <c r="H9" t="s">
        <v>89</v>
      </c>
      <c r="I9" t="s">
        <v>66</v>
      </c>
      <c r="J9" t="s">
        <v>90</v>
      </c>
      <c r="K9">
        <v>4</v>
      </c>
      <c r="L9">
        <v>6.2</v>
      </c>
      <c r="M9">
        <v>9</v>
      </c>
      <c r="N9">
        <v>2</v>
      </c>
      <c r="O9">
        <v>2</v>
      </c>
      <c r="P9">
        <v>0</v>
      </c>
      <c r="Q9">
        <v>9</v>
      </c>
      <c r="R9">
        <v>0</v>
      </c>
      <c r="S9">
        <v>0</v>
      </c>
      <c r="T9">
        <v>3.48</v>
      </c>
      <c r="U9">
        <v>2.44</v>
      </c>
      <c r="V9">
        <v>28</v>
      </c>
      <c r="W9">
        <v>99</v>
      </c>
      <c r="X9">
        <v>69</v>
      </c>
      <c r="Y9">
        <v>21</v>
      </c>
      <c r="Z9">
        <v>10</v>
      </c>
      <c r="AA9">
        <v>9</v>
      </c>
      <c r="AB9">
        <v>10</v>
      </c>
      <c r="AC9">
        <v>8</v>
      </c>
      <c r="AD9">
        <v>0</v>
      </c>
      <c r="AE9">
        <v>0</v>
      </c>
      <c r="AF9">
        <v>57</v>
      </c>
      <c r="AG9">
        <v>0</v>
      </c>
      <c r="AH9">
        <v>1</v>
      </c>
      <c r="AI9">
        <v>0</v>
      </c>
      <c r="AJ9">
        <v>27</v>
      </c>
      <c r="AK9">
        <v>2</v>
      </c>
      <c r="AL9">
        <v>0</v>
      </c>
      <c r="AM9">
        <v>0</v>
      </c>
      <c r="AN9">
        <v>0</v>
      </c>
      <c r="AO9">
        <v>1</v>
      </c>
      <c r="AP9">
        <v>0</v>
      </c>
      <c r="AQ9">
        <v>1.06</v>
      </c>
      <c r="AR9">
        <v>3.4000000000000002E-2</v>
      </c>
      <c r="AS9">
        <v>0.82</v>
      </c>
      <c r="AT9" s="2">
        <v>2.0000000000000001E-4</v>
      </c>
      <c r="AU9">
        <v>0.94</v>
      </c>
    </row>
    <row r="10" spans="1:47" x14ac:dyDescent="0.2">
      <c r="A10" t="s">
        <v>713</v>
      </c>
      <c r="B10" t="s">
        <v>885</v>
      </c>
      <c r="C10">
        <v>40</v>
      </c>
      <c r="D10" t="s">
        <v>76</v>
      </c>
      <c r="E10" t="s">
        <v>157</v>
      </c>
      <c r="F10" t="s">
        <v>72</v>
      </c>
      <c r="G10" t="s">
        <v>410</v>
      </c>
      <c r="H10" t="s">
        <v>876</v>
      </c>
      <c r="I10" t="s">
        <v>66</v>
      </c>
      <c r="J10" t="s">
        <v>238</v>
      </c>
      <c r="K10">
        <v>4</v>
      </c>
      <c r="L10">
        <v>7</v>
      </c>
      <c r="M10">
        <v>4</v>
      </c>
      <c r="N10">
        <v>2</v>
      </c>
      <c r="O10">
        <v>2</v>
      </c>
      <c r="P10">
        <v>1</v>
      </c>
      <c r="Q10">
        <v>9</v>
      </c>
      <c r="R10">
        <v>0</v>
      </c>
      <c r="S10">
        <v>0</v>
      </c>
      <c r="T10">
        <v>3.38</v>
      </c>
      <c r="U10">
        <v>2.2599999999999998</v>
      </c>
      <c r="V10">
        <v>26</v>
      </c>
      <c r="W10">
        <v>108</v>
      </c>
      <c r="X10">
        <v>76</v>
      </c>
      <c r="Y10">
        <v>25</v>
      </c>
      <c r="Z10">
        <v>12</v>
      </c>
      <c r="AA10">
        <v>6</v>
      </c>
      <c r="AB10">
        <v>10</v>
      </c>
      <c r="AC10">
        <v>7</v>
      </c>
      <c r="AD10">
        <v>2</v>
      </c>
      <c r="AE10">
        <v>0</v>
      </c>
      <c r="AF10">
        <v>69</v>
      </c>
      <c r="AG10">
        <v>0</v>
      </c>
      <c r="AH10">
        <v>0</v>
      </c>
      <c r="AI10">
        <v>0</v>
      </c>
      <c r="AJ10">
        <v>25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0.86</v>
      </c>
      <c r="AR10">
        <v>0.20399999999999999</v>
      </c>
      <c r="AS10">
        <v>0.68</v>
      </c>
      <c r="AT10" s="2">
        <v>1E-3</v>
      </c>
      <c r="AU10">
        <v>1.25</v>
      </c>
    </row>
    <row r="11" spans="1:47" x14ac:dyDescent="0.2">
      <c r="A11" t="s">
        <v>713</v>
      </c>
      <c r="B11" t="s">
        <v>885</v>
      </c>
      <c r="C11">
        <v>45</v>
      </c>
      <c r="D11" t="s">
        <v>231</v>
      </c>
      <c r="E11" t="s">
        <v>158</v>
      </c>
      <c r="F11" t="s">
        <v>80</v>
      </c>
      <c r="G11" t="s">
        <v>409</v>
      </c>
      <c r="H11" t="s">
        <v>407</v>
      </c>
      <c r="I11" t="s">
        <v>85</v>
      </c>
      <c r="K11">
        <v>4</v>
      </c>
      <c r="L11">
        <v>7</v>
      </c>
      <c r="M11">
        <v>8</v>
      </c>
      <c r="N11">
        <v>3</v>
      </c>
      <c r="O11">
        <v>3</v>
      </c>
      <c r="P11">
        <v>2</v>
      </c>
      <c r="Q11">
        <v>8</v>
      </c>
      <c r="R11">
        <v>1</v>
      </c>
      <c r="S11">
        <v>0</v>
      </c>
      <c r="T11">
        <v>3.43</v>
      </c>
      <c r="U11">
        <v>2.4</v>
      </c>
      <c r="V11">
        <v>30</v>
      </c>
      <c r="W11">
        <v>94</v>
      </c>
      <c r="X11">
        <v>67</v>
      </c>
      <c r="Y11">
        <v>18</v>
      </c>
      <c r="Z11">
        <v>14</v>
      </c>
      <c r="AA11">
        <v>7</v>
      </c>
      <c r="AB11">
        <v>13</v>
      </c>
      <c r="AC11">
        <v>7</v>
      </c>
      <c r="AD11">
        <v>2</v>
      </c>
      <c r="AE11">
        <v>0</v>
      </c>
      <c r="AF11">
        <v>55</v>
      </c>
      <c r="AG11">
        <v>0</v>
      </c>
      <c r="AH11">
        <v>0</v>
      </c>
      <c r="AI11">
        <v>0</v>
      </c>
      <c r="AJ11">
        <v>28</v>
      </c>
      <c r="AK11">
        <v>3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1.33</v>
      </c>
      <c r="AR11">
        <v>-9.7000000000000003E-2</v>
      </c>
      <c r="AS11">
        <v>0.84</v>
      </c>
      <c r="AT11" s="2">
        <v>-4.0000000000000002E-4</v>
      </c>
      <c r="AU11">
        <v>-0.03</v>
      </c>
    </row>
    <row r="12" spans="1:47" x14ac:dyDescent="0.2">
      <c r="A12" t="s">
        <v>713</v>
      </c>
      <c r="B12" t="s">
        <v>885</v>
      </c>
      <c r="C12">
        <v>50</v>
      </c>
      <c r="D12" t="s">
        <v>178</v>
      </c>
      <c r="E12" t="s">
        <v>157</v>
      </c>
      <c r="F12" t="s">
        <v>88</v>
      </c>
      <c r="G12" t="s">
        <v>410</v>
      </c>
      <c r="H12" t="s">
        <v>621</v>
      </c>
      <c r="I12" t="s">
        <v>66</v>
      </c>
      <c r="J12" t="s">
        <v>444</v>
      </c>
      <c r="K12">
        <v>4</v>
      </c>
      <c r="L12">
        <v>7</v>
      </c>
      <c r="M12">
        <v>5</v>
      </c>
      <c r="N12">
        <v>0</v>
      </c>
      <c r="O12">
        <v>0</v>
      </c>
      <c r="P12">
        <v>2</v>
      </c>
      <c r="Q12">
        <v>9</v>
      </c>
      <c r="R12">
        <v>0</v>
      </c>
      <c r="S12">
        <v>0</v>
      </c>
      <c r="T12">
        <v>3.1</v>
      </c>
      <c r="U12">
        <v>2.31</v>
      </c>
      <c r="V12">
        <v>28</v>
      </c>
      <c r="W12">
        <v>103</v>
      </c>
      <c r="X12">
        <v>71</v>
      </c>
      <c r="Y12">
        <v>23</v>
      </c>
      <c r="Z12">
        <v>16</v>
      </c>
      <c r="AA12">
        <v>7</v>
      </c>
      <c r="AB12">
        <v>10</v>
      </c>
      <c r="AC12">
        <v>4</v>
      </c>
      <c r="AD12">
        <v>3</v>
      </c>
      <c r="AE12">
        <v>0</v>
      </c>
      <c r="AF12">
        <v>74</v>
      </c>
      <c r="AG12">
        <v>0</v>
      </c>
      <c r="AH12">
        <v>0</v>
      </c>
      <c r="AI12">
        <v>0</v>
      </c>
      <c r="AJ12">
        <v>26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0.64</v>
      </c>
      <c r="AR12">
        <v>0.25800000000000001</v>
      </c>
      <c r="AS12">
        <v>0.45</v>
      </c>
      <c r="AT12" s="2">
        <v>1.1000000000000001E-3</v>
      </c>
      <c r="AU12">
        <v>3.35</v>
      </c>
    </row>
    <row r="13" spans="1:47" x14ac:dyDescent="0.2">
      <c r="A13" t="s">
        <v>713</v>
      </c>
      <c r="B13" t="s">
        <v>885</v>
      </c>
      <c r="C13">
        <v>55</v>
      </c>
      <c r="D13" t="s">
        <v>182</v>
      </c>
      <c r="E13" t="s">
        <v>158</v>
      </c>
      <c r="F13" t="s">
        <v>96</v>
      </c>
      <c r="G13" t="s">
        <v>412</v>
      </c>
      <c r="H13" t="s">
        <v>124</v>
      </c>
      <c r="I13" t="s">
        <v>85</v>
      </c>
      <c r="J13" t="s">
        <v>447</v>
      </c>
      <c r="K13">
        <v>5</v>
      </c>
      <c r="L13">
        <v>7.1</v>
      </c>
      <c r="M13">
        <v>5</v>
      </c>
      <c r="N13">
        <v>2</v>
      </c>
      <c r="O13">
        <v>2</v>
      </c>
      <c r="P13">
        <v>1</v>
      </c>
      <c r="Q13">
        <v>12</v>
      </c>
      <c r="R13">
        <v>1</v>
      </c>
      <c r="S13">
        <v>0</v>
      </c>
      <c r="T13">
        <v>3.04</v>
      </c>
      <c r="U13">
        <v>2.2799999999999998</v>
      </c>
      <c r="V13">
        <v>27</v>
      </c>
      <c r="W13">
        <v>107</v>
      </c>
      <c r="X13">
        <v>74</v>
      </c>
      <c r="Y13">
        <v>25</v>
      </c>
      <c r="Z13">
        <v>14</v>
      </c>
      <c r="AA13">
        <v>6</v>
      </c>
      <c r="AB13">
        <v>8</v>
      </c>
      <c r="AC13">
        <v>6</v>
      </c>
      <c r="AD13">
        <v>1</v>
      </c>
      <c r="AE13">
        <v>0</v>
      </c>
      <c r="AF13">
        <v>71</v>
      </c>
      <c r="AG13">
        <v>0</v>
      </c>
      <c r="AH13">
        <v>0</v>
      </c>
      <c r="AI13">
        <v>0</v>
      </c>
      <c r="AJ13">
        <v>26</v>
      </c>
      <c r="AK13">
        <v>1</v>
      </c>
      <c r="AL13">
        <v>0</v>
      </c>
      <c r="AM13">
        <v>0</v>
      </c>
      <c r="AN13">
        <v>1</v>
      </c>
      <c r="AO13">
        <v>0</v>
      </c>
      <c r="AP13">
        <v>0</v>
      </c>
      <c r="AQ13">
        <v>0.94</v>
      </c>
      <c r="AR13">
        <v>0.107</v>
      </c>
      <c r="AS13">
        <v>0.53</v>
      </c>
      <c r="AT13" s="2">
        <v>4.0000000000000002E-4</v>
      </c>
      <c r="AU13">
        <v>1.58</v>
      </c>
    </row>
    <row r="14" spans="1:47" x14ac:dyDescent="0.2">
      <c r="A14" t="s">
        <v>713</v>
      </c>
      <c r="B14" t="s">
        <v>885</v>
      </c>
      <c r="C14">
        <v>60</v>
      </c>
      <c r="D14" t="s">
        <v>356</v>
      </c>
      <c r="E14" t="s">
        <v>158</v>
      </c>
      <c r="F14" t="s">
        <v>102</v>
      </c>
      <c r="G14" t="s">
        <v>410</v>
      </c>
      <c r="H14" t="s">
        <v>121</v>
      </c>
      <c r="I14" t="s">
        <v>66</v>
      </c>
      <c r="K14">
        <v>4</v>
      </c>
      <c r="L14">
        <v>6.1</v>
      </c>
      <c r="M14">
        <v>5</v>
      </c>
      <c r="N14">
        <v>4</v>
      </c>
      <c r="O14">
        <v>4</v>
      </c>
      <c r="P14">
        <v>2</v>
      </c>
      <c r="Q14">
        <v>4</v>
      </c>
      <c r="R14">
        <v>1</v>
      </c>
      <c r="S14">
        <v>2</v>
      </c>
      <c r="T14">
        <v>3.23</v>
      </c>
      <c r="U14">
        <v>2.54</v>
      </c>
      <c r="V14">
        <v>28</v>
      </c>
      <c r="W14">
        <v>100</v>
      </c>
      <c r="X14">
        <v>65</v>
      </c>
      <c r="Y14">
        <v>26</v>
      </c>
      <c r="Z14">
        <v>8</v>
      </c>
      <c r="AA14">
        <v>11</v>
      </c>
      <c r="AB14">
        <v>9</v>
      </c>
      <c r="AC14">
        <v>4</v>
      </c>
      <c r="AD14">
        <v>0</v>
      </c>
      <c r="AE14">
        <v>0</v>
      </c>
      <c r="AF14">
        <v>49</v>
      </c>
      <c r="AG14">
        <v>0</v>
      </c>
      <c r="AH14">
        <v>0</v>
      </c>
      <c r="AI14">
        <v>0</v>
      </c>
      <c r="AJ14">
        <v>23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1.36</v>
      </c>
      <c r="AR14">
        <v>-0.32700000000000001</v>
      </c>
      <c r="AS14">
        <v>1.29</v>
      </c>
      <c r="AT14" s="2">
        <v>-1.9E-3</v>
      </c>
      <c r="AU14">
        <v>-1.1599999999999999</v>
      </c>
    </row>
    <row r="15" spans="1:47" x14ac:dyDescent="0.2">
      <c r="A15" t="s">
        <v>713</v>
      </c>
      <c r="B15" t="s">
        <v>885</v>
      </c>
      <c r="C15">
        <v>65</v>
      </c>
      <c r="D15" t="s">
        <v>357</v>
      </c>
      <c r="E15" t="s">
        <v>157</v>
      </c>
      <c r="F15" t="s">
        <v>50</v>
      </c>
      <c r="G15" t="s">
        <v>409</v>
      </c>
      <c r="H15" t="s">
        <v>171</v>
      </c>
      <c r="I15" t="s">
        <v>52</v>
      </c>
      <c r="J15" t="s">
        <v>508</v>
      </c>
      <c r="K15">
        <v>5</v>
      </c>
      <c r="L15">
        <v>5</v>
      </c>
      <c r="M15">
        <v>6</v>
      </c>
      <c r="N15">
        <v>6</v>
      </c>
      <c r="O15">
        <v>3</v>
      </c>
      <c r="P15">
        <v>2</v>
      </c>
      <c r="Q15">
        <v>5</v>
      </c>
      <c r="R15">
        <v>1</v>
      </c>
      <c r="S15">
        <v>0</v>
      </c>
      <c r="T15">
        <v>3.35</v>
      </c>
      <c r="U15">
        <v>2.67</v>
      </c>
      <c r="V15">
        <v>23</v>
      </c>
      <c r="W15">
        <v>78</v>
      </c>
      <c r="X15">
        <v>51</v>
      </c>
      <c r="Y15">
        <v>14</v>
      </c>
      <c r="Z15">
        <v>9</v>
      </c>
      <c r="AA15">
        <v>9</v>
      </c>
      <c r="AB15">
        <v>7</v>
      </c>
      <c r="AC15">
        <v>4</v>
      </c>
      <c r="AD15">
        <v>0</v>
      </c>
      <c r="AE15">
        <v>0</v>
      </c>
      <c r="AF15">
        <v>40</v>
      </c>
      <c r="AG15">
        <v>0</v>
      </c>
      <c r="AH15">
        <v>0</v>
      </c>
      <c r="AI15">
        <v>0</v>
      </c>
      <c r="AJ15">
        <v>21</v>
      </c>
      <c r="AK15">
        <v>0</v>
      </c>
      <c r="AL15">
        <v>0</v>
      </c>
      <c r="AM15">
        <v>0</v>
      </c>
      <c r="AN15">
        <v>1</v>
      </c>
      <c r="AO15">
        <v>0</v>
      </c>
      <c r="AP15">
        <v>0</v>
      </c>
      <c r="AQ15">
        <v>0.78</v>
      </c>
      <c r="AR15">
        <v>-0.25900000000000001</v>
      </c>
      <c r="AS15">
        <v>1.04</v>
      </c>
      <c r="AT15" s="2">
        <v>-2.0999999999999999E-3</v>
      </c>
      <c r="AU15">
        <v>-3.58</v>
      </c>
    </row>
    <row r="16" spans="1:47" x14ac:dyDescent="0.2">
      <c r="A16" t="s">
        <v>713</v>
      </c>
      <c r="B16" t="s">
        <v>885</v>
      </c>
      <c r="C16">
        <v>70</v>
      </c>
      <c r="D16" t="s">
        <v>403</v>
      </c>
      <c r="E16" t="s">
        <v>157</v>
      </c>
      <c r="F16" t="s">
        <v>102</v>
      </c>
      <c r="G16" t="s">
        <v>410</v>
      </c>
      <c r="H16" t="s">
        <v>78</v>
      </c>
      <c r="I16" t="s">
        <v>57</v>
      </c>
      <c r="K16">
        <v>4</v>
      </c>
      <c r="L16">
        <v>5.0999999999999996</v>
      </c>
      <c r="M16">
        <v>5</v>
      </c>
      <c r="N16">
        <v>2</v>
      </c>
      <c r="O16">
        <v>2</v>
      </c>
      <c r="P16">
        <v>4</v>
      </c>
      <c r="Q16">
        <v>4</v>
      </c>
      <c r="R16">
        <v>0</v>
      </c>
      <c r="S16">
        <v>0</v>
      </c>
      <c r="T16">
        <v>3.35</v>
      </c>
      <c r="U16">
        <v>2.74</v>
      </c>
      <c r="V16">
        <v>23</v>
      </c>
      <c r="W16">
        <v>99</v>
      </c>
      <c r="X16">
        <v>63</v>
      </c>
      <c r="Y16">
        <v>21</v>
      </c>
      <c r="Z16">
        <v>9</v>
      </c>
      <c r="AA16">
        <v>10</v>
      </c>
      <c r="AB16">
        <v>5</v>
      </c>
      <c r="AC16">
        <v>2</v>
      </c>
      <c r="AD16">
        <v>0</v>
      </c>
      <c r="AE16">
        <v>0</v>
      </c>
      <c r="AF16">
        <v>50</v>
      </c>
      <c r="AG16">
        <v>0</v>
      </c>
      <c r="AH16">
        <v>1</v>
      </c>
      <c r="AI16">
        <v>0</v>
      </c>
      <c r="AJ16">
        <v>19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1.05</v>
      </c>
      <c r="AR16">
        <v>3.0000000000000001E-3</v>
      </c>
      <c r="AS16">
        <v>1.1100000000000001</v>
      </c>
      <c r="AT16" s="2">
        <v>0</v>
      </c>
      <c r="AU16">
        <v>0.39</v>
      </c>
    </row>
    <row r="17" spans="1:47" x14ac:dyDescent="0.2">
      <c r="A17" t="s">
        <v>713</v>
      </c>
      <c r="B17" t="s">
        <v>885</v>
      </c>
      <c r="C17">
        <v>74</v>
      </c>
      <c r="D17" t="s">
        <v>601</v>
      </c>
      <c r="E17" t="s">
        <v>158</v>
      </c>
      <c r="F17" t="s">
        <v>80</v>
      </c>
      <c r="G17" t="s">
        <v>409</v>
      </c>
      <c r="H17" t="s">
        <v>203</v>
      </c>
      <c r="I17" t="s">
        <v>66</v>
      </c>
      <c r="J17" t="s">
        <v>721</v>
      </c>
      <c r="K17">
        <v>4</v>
      </c>
      <c r="L17">
        <v>7</v>
      </c>
      <c r="M17">
        <v>8</v>
      </c>
      <c r="N17">
        <v>2</v>
      </c>
      <c r="O17">
        <v>2</v>
      </c>
      <c r="P17">
        <v>1</v>
      </c>
      <c r="Q17">
        <v>6</v>
      </c>
      <c r="R17">
        <v>1</v>
      </c>
      <c r="S17">
        <v>0</v>
      </c>
      <c r="T17">
        <v>3.3</v>
      </c>
      <c r="U17">
        <v>2.8</v>
      </c>
      <c r="V17">
        <v>27</v>
      </c>
      <c r="W17">
        <v>109</v>
      </c>
      <c r="X17">
        <v>72</v>
      </c>
      <c r="Y17">
        <v>20</v>
      </c>
      <c r="Z17">
        <v>11</v>
      </c>
      <c r="AA17">
        <v>6</v>
      </c>
      <c r="AB17">
        <v>14</v>
      </c>
      <c r="AC17">
        <v>8</v>
      </c>
      <c r="AD17">
        <v>1</v>
      </c>
      <c r="AE17">
        <v>0</v>
      </c>
      <c r="AF17">
        <v>58</v>
      </c>
      <c r="AG17">
        <v>0</v>
      </c>
      <c r="AH17">
        <v>2</v>
      </c>
      <c r="AI17">
        <v>0</v>
      </c>
      <c r="AJ17">
        <v>26</v>
      </c>
      <c r="AK17">
        <v>2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0.81</v>
      </c>
      <c r="AR17">
        <v>5.5E-2</v>
      </c>
      <c r="AS17">
        <v>1.1299999999999999</v>
      </c>
      <c r="AT17" s="2">
        <v>5.0000000000000001E-4</v>
      </c>
      <c r="AU17">
        <v>1.35</v>
      </c>
    </row>
    <row r="18" spans="1:47" x14ac:dyDescent="0.2">
      <c r="A18" t="s">
        <v>713</v>
      </c>
      <c r="B18" t="s">
        <v>885</v>
      </c>
      <c r="C18">
        <v>78</v>
      </c>
      <c r="D18" t="s">
        <v>101</v>
      </c>
      <c r="E18" t="s">
        <v>157</v>
      </c>
      <c r="F18" t="s">
        <v>120</v>
      </c>
      <c r="G18" t="s">
        <v>412</v>
      </c>
      <c r="H18" t="s">
        <v>310</v>
      </c>
      <c r="I18" t="s">
        <v>66</v>
      </c>
      <c r="J18" t="s">
        <v>255</v>
      </c>
      <c r="K18">
        <v>4</v>
      </c>
      <c r="L18">
        <v>7</v>
      </c>
      <c r="M18">
        <v>4</v>
      </c>
      <c r="N18">
        <v>0</v>
      </c>
      <c r="O18">
        <v>0</v>
      </c>
      <c r="P18">
        <v>1</v>
      </c>
      <c r="Q18">
        <v>8</v>
      </c>
      <c r="R18">
        <v>0</v>
      </c>
      <c r="S18">
        <v>0</v>
      </c>
      <c r="T18">
        <v>3.09</v>
      </c>
      <c r="U18">
        <v>2.71</v>
      </c>
      <c r="V18">
        <v>23</v>
      </c>
      <c r="W18">
        <v>113</v>
      </c>
      <c r="X18">
        <v>74</v>
      </c>
      <c r="Y18">
        <v>26</v>
      </c>
      <c r="Z18">
        <v>12</v>
      </c>
      <c r="AA18">
        <v>6</v>
      </c>
      <c r="AB18">
        <v>8</v>
      </c>
      <c r="AC18">
        <v>6</v>
      </c>
      <c r="AD18">
        <v>0</v>
      </c>
      <c r="AE18">
        <v>0</v>
      </c>
      <c r="AF18">
        <v>76</v>
      </c>
      <c r="AG18">
        <v>0</v>
      </c>
      <c r="AH18">
        <v>1</v>
      </c>
      <c r="AI18">
        <v>0</v>
      </c>
      <c r="AJ18">
        <v>22</v>
      </c>
      <c r="AK18">
        <v>1</v>
      </c>
      <c r="AL18">
        <v>0</v>
      </c>
      <c r="AM18">
        <v>0</v>
      </c>
      <c r="AN18">
        <v>2</v>
      </c>
      <c r="AO18">
        <v>0</v>
      </c>
      <c r="AP18">
        <v>0</v>
      </c>
      <c r="AQ18">
        <v>0.86</v>
      </c>
      <c r="AR18">
        <v>0.26600000000000001</v>
      </c>
      <c r="AS18">
        <v>0.67</v>
      </c>
      <c r="AT18" s="2">
        <v>1.2999999999999999E-3</v>
      </c>
      <c r="AU18">
        <v>3.16</v>
      </c>
    </row>
    <row r="19" spans="1:47" x14ac:dyDescent="0.2">
      <c r="A19" t="s">
        <v>713</v>
      </c>
      <c r="B19" t="s">
        <v>885</v>
      </c>
      <c r="C19">
        <v>82</v>
      </c>
      <c r="D19" t="s">
        <v>104</v>
      </c>
      <c r="E19" t="s">
        <v>157</v>
      </c>
      <c r="F19" t="s">
        <v>99</v>
      </c>
      <c r="G19" t="s">
        <v>412</v>
      </c>
      <c r="H19" t="s">
        <v>163</v>
      </c>
      <c r="I19" t="s">
        <v>66</v>
      </c>
      <c r="J19" t="s">
        <v>563</v>
      </c>
      <c r="K19">
        <v>4</v>
      </c>
      <c r="L19">
        <v>6.2</v>
      </c>
      <c r="M19">
        <v>6</v>
      </c>
      <c r="N19">
        <v>1</v>
      </c>
      <c r="O19">
        <v>1</v>
      </c>
      <c r="P19">
        <v>1</v>
      </c>
      <c r="Q19">
        <v>5</v>
      </c>
      <c r="R19">
        <v>0</v>
      </c>
      <c r="S19">
        <v>0</v>
      </c>
      <c r="T19">
        <v>2.99</v>
      </c>
      <c r="U19">
        <v>2.67</v>
      </c>
      <c r="V19">
        <v>27</v>
      </c>
      <c r="W19">
        <v>107</v>
      </c>
      <c r="X19">
        <v>67</v>
      </c>
      <c r="Y19">
        <v>21</v>
      </c>
      <c r="Z19">
        <v>8</v>
      </c>
      <c r="AA19">
        <v>14</v>
      </c>
      <c r="AB19">
        <v>7</v>
      </c>
      <c r="AC19">
        <v>2</v>
      </c>
      <c r="AD19">
        <v>0</v>
      </c>
      <c r="AE19">
        <v>0</v>
      </c>
      <c r="AF19">
        <v>62</v>
      </c>
      <c r="AG19">
        <v>0</v>
      </c>
      <c r="AH19">
        <v>0</v>
      </c>
      <c r="AI19">
        <v>0</v>
      </c>
      <c r="AJ19">
        <v>26</v>
      </c>
      <c r="AK19">
        <v>2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1.3</v>
      </c>
      <c r="AR19">
        <v>0.11</v>
      </c>
      <c r="AS19">
        <v>1.07</v>
      </c>
      <c r="AT19" s="2">
        <v>5.9999999999999995E-4</v>
      </c>
      <c r="AU19">
        <v>1.58</v>
      </c>
    </row>
    <row r="20" spans="1:47" x14ac:dyDescent="0.2">
      <c r="A20" t="s">
        <v>713</v>
      </c>
      <c r="B20" t="s">
        <v>885</v>
      </c>
      <c r="C20">
        <v>87</v>
      </c>
      <c r="D20" t="s">
        <v>106</v>
      </c>
      <c r="E20" t="s">
        <v>158</v>
      </c>
      <c r="F20" t="s">
        <v>50</v>
      </c>
      <c r="G20" t="s">
        <v>409</v>
      </c>
      <c r="H20" t="s">
        <v>110</v>
      </c>
      <c r="I20" t="s">
        <v>531</v>
      </c>
      <c r="J20" t="s">
        <v>129</v>
      </c>
      <c r="K20">
        <v>5</v>
      </c>
      <c r="L20">
        <v>8.1</v>
      </c>
      <c r="M20">
        <v>4</v>
      </c>
      <c r="N20">
        <v>1</v>
      </c>
      <c r="O20">
        <v>1</v>
      </c>
      <c r="P20">
        <v>1</v>
      </c>
      <c r="Q20">
        <v>10</v>
      </c>
      <c r="R20">
        <v>1</v>
      </c>
      <c r="S20">
        <v>0</v>
      </c>
      <c r="T20">
        <v>2.86</v>
      </c>
      <c r="U20">
        <v>2.67</v>
      </c>
      <c r="V20">
        <v>30</v>
      </c>
      <c r="W20">
        <v>109</v>
      </c>
      <c r="X20">
        <v>75</v>
      </c>
      <c r="Y20">
        <v>22</v>
      </c>
      <c r="Z20">
        <v>14</v>
      </c>
      <c r="AA20">
        <v>12</v>
      </c>
      <c r="AB20">
        <v>7</v>
      </c>
      <c r="AC20">
        <v>2</v>
      </c>
      <c r="AD20">
        <v>1</v>
      </c>
      <c r="AE20">
        <v>0</v>
      </c>
      <c r="AF20">
        <v>80</v>
      </c>
      <c r="AG20">
        <v>1</v>
      </c>
      <c r="AH20">
        <v>0</v>
      </c>
      <c r="AI20">
        <v>0</v>
      </c>
      <c r="AJ20">
        <v>29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0.73</v>
      </c>
      <c r="AR20">
        <v>0.28100000000000003</v>
      </c>
      <c r="AS20">
        <v>0.68</v>
      </c>
      <c r="AT20" s="2">
        <v>1.6000000000000001E-3</v>
      </c>
      <c r="AU20">
        <v>2.65</v>
      </c>
    </row>
    <row r="21" spans="1:47" x14ac:dyDescent="0.2">
      <c r="A21" t="s">
        <v>713</v>
      </c>
      <c r="B21" t="s">
        <v>885</v>
      </c>
      <c r="C21">
        <v>92</v>
      </c>
      <c r="D21" t="s">
        <v>247</v>
      </c>
      <c r="E21" t="s">
        <v>158</v>
      </c>
      <c r="F21" t="s">
        <v>59</v>
      </c>
      <c r="G21" t="s">
        <v>409</v>
      </c>
      <c r="H21" t="s">
        <v>121</v>
      </c>
      <c r="I21" t="s">
        <v>57</v>
      </c>
      <c r="J21" t="s">
        <v>646</v>
      </c>
      <c r="K21">
        <v>4</v>
      </c>
      <c r="L21">
        <v>6</v>
      </c>
      <c r="M21">
        <v>8</v>
      </c>
      <c r="N21">
        <v>4</v>
      </c>
      <c r="O21">
        <v>4</v>
      </c>
      <c r="P21">
        <v>2</v>
      </c>
      <c r="Q21">
        <v>5</v>
      </c>
      <c r="R21">
        <v>1</v>
      </c>
      <c r="S21">
        <v>1</v>
      </c>
      <c r="T21">
        <v>3.01</v>
      </c>
      <c r="U21">
        <v>2.78</v>
      </c>
      <c r="V21">
        <v>28</v>
      </c>
      <c r="W21">
        <v>106</v>
      </c>
      <c r="X21">
        <v>68</v>
      </c>
      <c r="Y21">
        <v>20</v>
      </c>
      <c r="Z21">
        <v>7</v>
      </c>
      <c r="AA21">
        <v>10</v>
      </c>
      <c r="AB21">
        <v>9</v>
      </c>
      <c r="AC21">
        <v>6</v>
      </c>
      <c r="AD21">
        <v>1</v>
      </c>
      <c r="AE21">
        <v>1</v>
      </c>
      <c r="AF21">
        <v>43</v>
      </c>
      <c r="AG21">
        <v>0</v>
      </c>
      <c r="AH21">
        <v>0</v>
      </c>
      <c r="AI21">
        <v>0</v>
      </c>
      <c r="AJ21">
        <v>25</v>
      </c>
      <c r="AK21">
        <v>3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1.17</v>
      </c>
      <c r="AR21">
        <v>-0.18</v>
      </c>
      <c r="AS21">
        <v>0.95</v>
      </c>
      <c r="AT21" s="2">
        <v>-8.9999999999999998E-4</v>
      </c>
      <c r="AU21">
        <v>-1.1299999999999999</v>
      </c>
    </row>
    <row r="22" spans="1:47" x14ac:dyDescent="0.2">
      <c r="A22" t="s">
        <v>713</v>
      </c>
      <c r="B22" t="s">
        <v>885</v>
      </c>
      <c r="C22">
        <v>96</v>
      </c>
      <c r="D22" t="s">
        <v>877</v>
      </c>
      <c r="E22" t="s">
        <v>157</v>
      </c>
      <c r="F22" t="s">
        <v>80</v>
      </c>
      <c r="G22" t="s">
        <v>409</v>
      </c>
      <c r="H22" t="s">
        <v>575</v>
      </c>
      <c r="I22" t="s">
        <v>531</v>
      </c>
      <c r="J22" t="s">
        <v>647</v>
      </c>
      <c r="K22">
        <v>7</v>
      </c>
      <c r="L22">
        <v>8.1999999999999993</v>
      </c>
      <c r="M22">
        <v>7</v>
      </c>
      <c r="N22">
        <v>2</v>
      </c>
      <c r="O22">
        <v>2</v>
      </c>
      <c r="P22">
        <v>1</v>
      </c>
      <c r="Q22">
        <v>10</v>
      </c>
      <c r="R22">
        <v>0</v>
      </c>
      <c r="S22">
        <v>0</v>
      </c>
      <c r="T22">
        <v>2.95</v>
      </c>
      <c r="U22">
        <v>2.68</v>
      </c>
      <c r="V22">
        <v>33</v>
      </c>
      <c r="W22">
        <v>114</v>
      </c>
      <c r="X22">
        <v>79</v>
      </c>
      <c r="Y22">
        <v>26</v>
      </c>
      <c r="Z22">
        <v>16</v>
      </c>
      <c r="AA22">
        <v>13</v>
      </c>
      <c r="AB22">
        <v>9</v>
      </c>
      <c r="AC22">
        <v>4</v>
      </c>
      <c r="AD22">
        <v>0</v>
      </c>
      <c r="AE22">
        <v>0</v>
      </c>
      <c r="AF22">
        <v>71</v>
      </c>
      <c r="AG22">
        <v>0</v>
      </c>
      <c r="AH22">
        <v>0</v>
      </c>
      <c r="AI22">
        <v>0</v>
      </c>
      <c r="AJ22">
        <v>32</v>
      </c>
      <c r="AK22">
        <v>3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0.87</v>
      </c>
      <c r="AR22">
        <v>0.34499999999999997</v>
      </c>
      <c r="AS22">
        <v>1.22</v>
      </c>
      <c r="AT22" s="2">
        <v>2.8999999999999998E-3</v>
      </c>
      <c r="AU22">
        <v>1.91</v>
      </c>
    </row>
    <row r="23" spans="1:47" x14ac:dyDescent="0.2">
      <c r="A23" t="s">
        <v>713</v>
      </c>
      <c r="B23" t="s">
        <v>885</v>
      </c>
      <c r="C23">
        <v>102</v>
      </c>
      <c r="D23" t="s">
        <v>113</v>
      </c>
      <c r="E23" t="s">
        <v>157</v>
      </c>
      <c r="F23" t="s">
        <v>50</v>
      </c>
      <c r="G23" t="s">
        <v>409</v>
      </c>
      <c r="H23" t="s">
        <v>233</v>
      </c>
      <c r="I23" t="s">
        <v>531</v>
      </c>
      <c r="K23">
        <v>4</v>
      </c>
      <c r="L23">
        <v>9</v>
      </c>
      <c r="M23">
        <v>2</v>
      </c>
      <c r="N23">
        <v>1</v>
      </c>
      <c r="O23">
        <v>0</v>
      </c>
      <c r="P23">
        <v>0</v>
      </c>
      <c r="Q23">
        <v>10</v>
      </c>
      <c r="R23">
        <v>0</v>
      </c>
      <c r="S23">
        <v>0</v>
      </c>
      <c r="T23">
        <v>2.77</v>
      </c>
      <c r="U23">
        <v>2.58</v>
      </c>
      <c r="V23">
        <v>28</v>
      </c>
      <c r="W23">
        <v>107</v>
      </c>
      <c r="X23">
        <v>73</v>
      </c>
      <c r="Y23">
        <v>22</v>
      </c>
      <c r="Z23">
        <v>15</v>
      </c>
      <c r="AA23">
        <v>8</v>
      </c>
      <c r="AB23">
        <v>10</v>
      </c>
      <c r="AC23">
        <v>3</v>
      </c>
      <c r="AD23">
        <v>4</v>
      </c>
      <c r="AE23">
        <v>0</v>
      </c>
      <c r="AF23">
        <v>91</v>
      </c>
      <c r="AG23">
        <v>0</v>
      </c>
      <c r="AH23">
        <v>1</v>
      </c>
      <c r="AI23">
        <v>0</v>
      </c>
      <c r="AJ23">
        <v>28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1</v>
      </c>
      <c r="AR23">
        <v>0.33300000000000002</v>
      </c>
      <c r="AS23">
        <v>1.19</v>
      </c>
      <c r="AT23" s="2">
        <v>2.3999999999999998E-3</v>
      </c>
      <c r="AU23">
        <v>3.35</v>
      </c>
    </row>
    <row r="24" spans="1:47" x14ac:dyDescent="0.2">
      <c r="A24" t="s">
        <v>713</v>
      </c>
      <c r="B24" t="s">
        <v>885</v>
      </c>
      <c r="C24">
        <v>107</v>
      </c>
      <c r="D24" t="s">
        <v>202</v>
      </c>
      <c r="E24" t="s">
        <v>158</v>
      </c>
      <c r="F24" t="s">
        <v>135</v>
      </c>
      <c r="G24" t="s">
        <v>411</v>
      </c>
      <c r="H24" t="s">
        <v>364</v>
      </c>
      <c r="I24" t="s">
        <v>564</v>
      </c>
      <c r="J24" t="s">
        <v>648</v>
      </c>
      <c r="K24">
        <v>5</v>
      </c>
      <c r="L24">
        <v>9</v>
      </c>
      <c r="M24">
        <v>3</v>
      </c>
      <c r="N24">
        <v>0</v>
      </c>
      <c r="O24">
        <v>0</v>
      </c>
      <c r="P24">
        <v>0</v>
      </c>
      <c r="Q24">
        <v>8</v>
      </c>
      <c r="R24">
        <v>0</v>
      </c>
      <c r="S24">
        <v>0</v>
      </c>
      <c r="T24">
        <v>2.61</v>
      </c>
      <c r="U24">
        <v>2.5099999999999998</v>
      </c>
      <c r="V24">
        <v>28</v>
      </c>
      <c r="W24">
        <v>85</v>
      </c>
      <c r="X24">
        <v>69</v>
      </c>
      <c r="Y24">
        <v>24</v>
      </c>
      <c r="Z24">
        <v>12</v>
      </c>
      <c r="AA24">
        <v>13</v>
      </c>
      <c r="AB24">
        <v>7</v>
      </c>
      <c r="AC24">
        <v>4</v>
      </c>
      <c r="AD24">
        <v>0</v>
      </c>
      <c r="AE24">
        <v>0</v>
      </c>
      <c r="AF24">
        <v>89</v>
      </c>
      <c r="AG24">
        <v>0</v>
      </c>
      <c r="AH24">
        <v>0</v>
      </c>
      <c r="AI24">
        <v>0</v>
      </c>
      <c r="AJ24">
        <v>28</v>
      </c>
      <c r="AK24">
        <v>0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0.9</v>
      </c>
      <c r="AR24">
        <v>0.54800000000000004</v>
      </c>
      <c r="AS24">
        <v>0.75</v>
      </c>
      <c r="AT24" s="2">
        <v>2.8E-3</v>
      </c>
      <c r="AU24">
        <v>4.3099999999999996</v>
      </c>
    </row>
    <row r="25" spans="1:47" x14ac:dyDescent="0.2">
      <c r="A25" t="s">
        <v>713</v>
      </c>
      <c r="B25" t="s">
        <v>885</v>
      </c>
      <c r="C25">
        <v>112</v>
      </c>
      <c r="D25" t="s">
        <v>205</v>
      </c>
      <c r="E25" t="s">
        <v>158</v>
      </c>
      <c r="F25" t="s">
        <v>55</v>
      </c>
      <c r="G25" t="s">
        <v>452</v>
      </c>
      <c r="H25" t="s">
        <v>550</v>
      </c>
      <c r="I25" t="s">
        <v>85</v>
      </c>
      <c r="J25" t="s">
        <v>649</v>
      </c>
      <c r="K25">
        <v>4</v>
      </c>
      <c r="L25">
        <v>7.1</v>
      </c>
      <c r="M25">
        <v>6</v>
      </c>
      <c r="N25">
        <v>1</v>
      </c>
      <c r="O25">
        <v>1</v>
      </c>
      <c r="P25">
        <v>2</v>
      </c>
      <c r="Q25">
        <v>7</v>
      </c>
      <c r="R25">
        <v>0</v>
      </c>
      <c r="S25">
        <v>0</v>
      </c>
      <c r="T25">
        <v>2.5499999999999998</v>
      </c>
      <c r="U25">
        <v>2.4900000000000002</v>
      </c>
      <c r="V25">
        <v>31</v>
      </c>
      <c r="W25">
        <v>110</v>
      </c>
      <c r="X25">
        <v>77</v>
      </c>
      <c r="Y25">
        <v>23</v>
      </c>
      <c r="Z25">
        <v>14</v>
      </c>
      <c r="AA25">
        <v>10</v>
      </c>
      <c r="AB25">
        <v>12</v>
      </c>
      <c r="AC25">
        <v>4</v>
      </c>
      <c r="AD25">
        <v>1</v>
      </c>
      <c r="AE25">
        <v>0</v>
      </c>
      <c r="AF25">
        <v>67</v>
      </c>
      <c r="AG25">
        <v>0</v>
      </c>
      <c r="AH25">
        <v>0</v>
      </c>
      <c r="AI25">
        <v>0</v>
      </c>
      <c r="AJ25">
        <v>29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0.81</v>
      </c>
      <c r="AR25">
        <v>0.26800000000000002</v>
      </c>
      <c r="AS25">
        <v>0.78</v>
      </c>
      <c r="AT25" s="2">
        <v>1.6000000000000001E-3</v>
      </c>
      <c r="AU25">
        <v>2.94</v>
      </c>
    </row>
    <row r="26" spans="1:47" x14ac:dyDescent="0.2">
      <c r="A26" t="s">
        <v>713</v>
      </c>
      <c r="B26" t="s">
        <v>885</v>
      </c>
      <c r="C26">
        <v>117</v>
      </c>
      <c r="D26" t="s">
        <v>123</v>
      </c>
      <c r="E26" t="s">
        <v>157</v>
      </c>
      <c r="F26" t="s">
        <v>227</v>
      </c>
      <c r="G26" t="s">
        <v>410</v>
      </c>
      <c r="H26" t="s">
        <v>440</v>
      </c>
      <c r="I26" t="s">
        <v>57</v>
      </c>
      <c r="J26" t="s">
        <v>704</v>
      </c>
      <c r="K26">
        <v>4</v>
      </c>
      <c r="L26">
        <v>6</v>
      </c>
      <c r="M26">
        <v>4</v>
      </c>
      <c r="N26">
        <v>0</v>
      </c>
      <c r="O26">
        <v>0</v>
      </c>
      <c r="P26">
        <v>1</v>
      </c>
      <c r="Q26">
        <v>10</v>
      </c>
      <c r="R26">
        <v>0</v>
      </c>
      <c r="S26">
        <v>1</v>
      </c>
      <c r="T26">
        <v>2.46</v>
      </c>
      <c r="U26">
        <v>2.4300000000000002</v>
      </c>
      <c r="V26">
        <v>24</v>
      </c>
      <c r="W26">
        <v>109</v>
      </c>
      <c r="X26">
        <v>72</v>
      </c>
      <c r="Y26">
        <v>22</v>
      </c>
      <c r="Z26">
        <v>16</v>
      </c>
      <c r="AA26">
        <v>8</v>
      </c>
      <c r="AB26">
        <v>4</v>
      </c>
      <c r="AC26">
        <v>1</v>
      </c>
      <c r="AD26">
        <v>0</v>
      </c>
      <c r="AE26">
        <v>0</v>
      </c>
      <c r="AF26">
        <v>73</v>
      </c>
      <c r="AG26">
        <v>1</v>
      </c>
      <c r="AH26">
        <v>0</v>
      </c>
      <c r="AI26">
        <v>0</v>
      </c>
      <c r="AJ26">
        <v>22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1.34</v>
      </c>
      <c r="AR26">
        <v>0.34399999999999997</v>
      </c>
      <c r="AS26">
        <v>0.69</v>
      </c>
      <c r="AT26" s="2">
        <v>1.1000000000000001E-3</v>
      </c>
      <c r="AU26">
        <v>2.79</v>
      </c>
    </row>
    <row r="27" spans="1:47" x14ac:dyDescent="0.2">
      <c r="A27" t="s">
        <v>713</v>
      </c>
      <c r="B27" t="s">
        <v>885</v>
      </c>
      <c r="C27">
        <v>121</v>
      </c>
      <c r="D27" t="s">
        <v>484</v>
      </c>
      <c r="E27" t="s">
        <v>158</v>
      </c>
      <c r="F27" t="s">
        <v>88</v>
      </c>
      <c r="G27" t="s">
        <v>410</v>
      </c>
      <c r="H27" t="s">
        <v>189</v>
      </c>
      <c r="I27" t="s">
        <v>85</v>
      </c>
      <c r="K27">
        <v>5</v>
      </c>
      <c r="L27">
        <v>7.2</v>
      </c>
      <c r="M27">
        <v>5</v>
      </c>
      <c r="N27">
        <v>1</v>
      </c>
      <c r="O27">
        <v>1</v>
      </c>
      <c r="P27">
        <v>2</v>
      </c>
      <c r="Q27">
        <v>10</v>
      </c>
      <c r="R27">
        <v>0</v>
      </c>
      <c r="S27">
        <v>0</v>
      </c>
      <c r="T27">
        <v>2.41</v>
      </c>
      <c r="U27">
        <v>2.38</v>
      </c>
      <c r="V27">
        <v>31</v>
      </c>
      <c r="W27">
        <v>116</v>
      </c>
      <c r="X27">
        <v>76</v>
      </c>
      <c r="Y27">
        <v>23</v>
      </c>
      <c r="Z27">
        <v>10</v>
      </c>
      <c r="AA27">
        <v>9</v>
      </c>
      <c r="AB27">
        <v>10</v>
      </c>
      <c r="AC27">
        <v>1</v>
      </c>
      <c r="AD27">
        <v>3</v>
      </c>
      <c r="AE27">
        <v>0</v>
      </c>
      <c r="AF27">
        <v>73</v>
      </c>
      <c r="AG27">
        <v>0</v>
      </c>
      <c r="AH27">
        <v>0</v>
      </c>
      <c r="AI27">
        <v>0</v>
      </c>
      <c r="AJ27">
        <v>29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1.34</v>
      </c>
      <c r="AR27">
        <v>0.50900000000000001</v>
      </c>
      <c r="AS27">
        <v>0.84</v>
      </c>
      <c r="AT27" s="2">
        <v>1.9E-3</v>
      </c>
      <c r="AU27">
        <v>3.61</v>
      </c>
    </row>
    <row r="28" spans="1:47" x14ac:dyDescent="0.2">
      <c r="A28" t="s">
        <v>713</v>
      </c>
      <c r="B28" t="s">
        <v>885</v>
      </c>
      <c r="C28">
        <v>126</v>
      </c>
      <c r="D28" t="s">
        <v>486</v>
      </c>
      <c r="E28" t="s">
        <v>157</v>
      </c>
      <c r="F28" t="s">
        <v>77</v>
      </c>
      <c r="G28" t="s">
        <v>409</v>
      </c>
      <c r="H28" t="s">
        <v>166</v>
      </c>
      <c r="I28" t="s">
        <v>66</v>
      </c>
      <c r="J28" t="s">
        <v>878</v>
      </c>
      <c r="K28">
        <v>5</v>
      </c>
      <c r="L28">
        <v>7</v>
      </c>
      <c r="M28">
        <v>6</v>
      </c>
      <c r="N28">
        <v>3</v>
      </c>
      <c r="O28">
        <v>3</v>
      </c>
      <c r="P28">
        <v>4</v>
      </c>
      <c r="Q28">
        <v>8</v>
      </c>
      <c r="R28">
        <v>1</v>
      </c>
      <c r="S28">
        <v>1</v>
      </c>
      <c r="T28">
        <v>2.46</v>
      </c>
      <c r="U28">
        <v>2.4700000000000002</v>
      </c>
      <c r="V28">
        <v>30</v>
      </c>
      <c r="W28">
        <v>109</v>
      </c>
      <c r="X28">
        <v>67</v>
      </c>
      <c r="Y28">
        <v>21</v>
      </c>
      <c r="Z28">
        <v>16</v>
      </c>
      <c r="AA28">
        <v>7</v>
      </c>
      <c r="AB28">
        <v>10</v>
      </c>
      <c r="AC28">
        <v>4</v>
      </c>
      <c r="AD28">
        <v>2</v>
      </c>
      <c r="AE28">
        <v>0</v>
      </c>
      <c r="AF28">
        <v>57</v>
      </c>
      <c r="AG28">
        <v>0</v>
      </c>
      <c r="AH28">
        <v>2</v>
      </c>
      <c r="AI28">
        <v>0</v>
      </c>
      <c r="AJ28">
        <v>24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1.08</v>
      </c>
      <c r="AR28">
        <v>-0.105</v>
      </c>
      <c r="AS28">
        <v>0.89</v>
      </c>
      <c r="AT28" s="2">
        <v>-5.0000000000000001E-4</v>
      </c>
      <c r="AU28">
        <v>0.31</v>
      </c>
    </row>
    <row r="29" spans="1:47" x14ac:dyDescent="0.2">
      <c r="A29" t="s">
        <v>713</v>
      </c>
      <c r="B29" t="s">
        <v>885</v>
      </c>
      <c r="C29">
        <v>131</v>
      </c>
      <c r="D29" t="s">
        <v>212</v>
      </c>
      <c r="E29" t="s">
        <v>157</v>
      </c>
      <c r="F29" t="s">
        <v>59</v>
      </c>
      <c r="G29" t="s">
        <v>409</v>
      </c>
      <c r="H29" t="s">
        <v>136</v>
      </c>
      <c r="I29" t="s">
        <v>66</v>
      </c>
      <c r="J29" t="s">
        <v>879</v>
      </c>
      <c r="K29">
        <v>5</v>
      </c>
      <c r="L29">
        <v>6.1</v>
      </c>
      <c r="M29">
        <v>9</v>
      </c>
      <c r="N29">
        <v>3</v>
      </c>
      <c r="O29">
        <v>3</v>
      </c>
      <c r="P29">
        <v>2</v>
      </c>
      <c r="Q29">
        <v>8</v>
      </c>
      <c r="R29">
        <v>0</v>
      </c>
      <c r="S29">
        <v>0</v>
      </c>
      <c r="T29">
        <v>2.52</v>
      </c>
      <c r="U29">
        <v>2.44</v>
      </c>
      <c r="V29">
        <v>30</v>
      </c>
      <c r="W29">
        <v>118</v>
      </c>
      <c r="X29">
        <v>76</v>
      </c>
      <c r="Y29">
        <v>14</v>
      </c>
      <c r="Z29">
        <v>27</v>
      </c>
      <c r="AA29">
        <v>7</v>
      </c>
      <c r="AB29">
        <v>13</v>
      </c>
      <c r="AC29">
        <v>8</v>
      </c>
      <c r="AD29">
        <v>2</v>
      </c>
      <c r="AE29">
        <v>0</v>
      </c>
      <c r="AF29">
        <v>49</v>
      </c>
      <c r="AG29">
        <v>0</v>
      </c>
      <c r="AH29">
        <v>0</v>
      </c>
      <c r="AI29">
        <v>0</v>
      </c>
      <c r="AJ29">
        <v>28</v>
      </c>
      <c r="AK29">
        <v>3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1.1200000000000001</v>
      </c>
      <c r="AR29">
        <v>-0.26200000000000001</v>
      </c>
      <c r="AS29">
        <v>0.85</v>
      </c>
      <c r="AT29" s="2">
        <v>-1.1999999999999999E-3</v>
      </c>
      <c r="AU29">
        <v>-0.99</v>
      </c>
    </row>
    <row r="30" spans="1:47" x14ac:dyDescent="0.2">
      <c r="A30" t="s">
        <v>713</v>
      </c>
      <c r="B30" t="s">
        <v>885</v>
      </c>
      <c r="C30">
        <v>136</v>
      </c>
      <c r="D30" t="s">
        <v>137</v>
      </c>
      <c r="E30" t="s">
        <v>158</v>
      </c>
      <c r="F30" t="s">
        <v>80</v>
      </c>
      <c r="G30" t="s">
        <v>409</v>
      </c>
      <c r="H30" t="s">
        <v>880</v>
      </c>
      <c r="I30" t="s">
        <v>297</v>
      </c>
      <c r="J30" t="s">
        <v>830</v>
      </c>
      <c r="K30">
        <v>4</v>
      </c>
      <c r="L30">
        <v>2.2000000000000002</v>
      </c>
      <c r="M30">
        <v>7</v>
      </c>
      <c r="N30">
        <v>5</v>
      </c>
      <c r="O30">
        <v>5</v>
      </c>
      <c r="P30">
        <v>2</v>
      </c>
      <c r="Q30">
        <v>2</v>
      </c>
      <c r="R30">
        <v>3</v>
      </c>
      <c r="S30">
        <v>0</v>
      </c>
      <c r="T30">
        <v>2.72</v>
      </c>
      <c r="U30">
        <v>2.66</v>
      </c>
      <c r="V30">
        <v>15</v>
      </c>
      <c r="W30">
        <v>57</v>
      </c>
      <c r="X30">
        <v>38</v>
      </c>
      <c r="Y30">
        <v>12</v>
      </c>
      <c r="Z30">
        <v>6</v>
      </c>
      <c r="AA30">
        <v>4</v>
      </c>
      <c r="AB30">
        <v>7</v>
      </c>
      <c r="AC30">
        <v>3</v>
      </c>
      <c r="AD30">
        <v>0</v>
      </c>
      <c r="AE30">
        <v>0</v>
      </c>
      <c r="AF30">
        <v>24</v>
      </c>
      <c r="AG30">
        <v>0</v>
      </c>
      <c r="AH30">
        <v>0</v>
      </c>
      <c r="AI30">
        <v>0</v>
      </c>
      <c r="AJ30">
        <v>13</v>
      </c>
      <c r="AK30">
        <v>0</v>
      </c>
      <c r="AL30">
        <v>1</v>
      </c>
      <c r="AM30">
        <v>0</v>
      </c>
      <c r="AN30">
        <v>2</v>
      </c>
      <c r="AO30">
        <v>0</v>
      </c>
      <c r="AP30">
        <v>0</v>
      </c>
      <c r="AQ30">
        <v>0.83</v>
      </c>
      <c r="AR30">
        <v>-0.35399999999999998</v>
      </c>
      <c r="AS30">
        <v>1.87</v>
      </c>
      <c r="AT30" s="2">
        <v>-4.7999999999999996E-3</v>
      </c>
      <c r="AU30">
        <v>-3.79</v>
      </c>
    </row>
    <row r="31" spans="1:47" x14ac:dyDescent="0.2">
      <c r="A31" t="s">
        <v>713</v>
      </c>
      <c r="B31" t="s">
        <v>885</v>
      </c>
      <c r="C31">
        <v>141</v>
      </c>
      <c r="D31" t="s">
        <v>139</v>
      </c>
      <c r="E31" t="s">
        <v>158</v>
      </c>
      <c r="F31" t="s">
        <v>59</v>
      </c>
      <c r="G31" t="s">
        <v>409</v>
      </c>
      <c r="H31" t="s">
        <v>70</v>
      </c>
      <c r="I31" t="s">
        <v>111</v>
      </c>
      <c r="J31" t="s">
        <v>881</v>
      </c>
      <c r="K31">
        <v>4</v>
      </c>
      <c r="L31">
        <v>9</v>
      </c>
      <c r="M31">
        <v>5</v>
      </c>
      <c r="N31">
        <v>1</v>
      </c>
      <c r="O31">
        <v>0</v>
      </c>
      <c r="P31">
        <v>0</v>
      </c>
      <c r="Q31">
        <v>8</v>
      </c>
      <c r="R31">
        <v>0</v>
      </c>
      <c r="S31">
        <v>0</v>
      </c>
      <c r="T31">
        <v>2.6</v>
      </c>
      <c r="U31">
        <v>2.6</v>
      </c>
      <c r="V31">
        <v>33</v>
      </c>
      <c r="W31">
        <v>104</v>
      </c>
      <c r="X31">
        <v>74</v>
      </c>
      <c r="Y31">
        <v>19</v>
      </c>
      <c r="Z31">
        <v>11</v>
      </c>
      <c r="AA31">
        <v>17</v>
      </c>
      <c r="AB31">
        <v>8</v>
      </c>
      <c r="AC31">
        <v>5</v>
      </c>
      <c r="AD31">
        <v>1</v>
      </c>
      <c r="AE31">
        <v>0</v>
      </c>
      <c r="AF31">
        <v>83</v>
      </c>
      <c r="AG31">
        <v>1</v>
      </c>
      <c r="AH31">
        <v>0</v>
      </c>
      <c r="AI31">
        <v>0</v>
      </c>
      <c r="AJ31">
        <v>33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1.1299999999999999</v>
      </c>
      <c r="AR31">
        <v>0.442</v>
      </c>
      <c r="AS31">
        <v>0.85</v>
      </c>
      <c r="AT31" s="2">
        <v>2E-3</v>
      </c>
      <c r="AU31">
        <v>3.31</v>
      </c>
    </row>
    <row r="32" spans="1:47" x14ac:dyDescent="0.2">
      <c r="A32" t="s">
        <v>713</v>
      </c>
      <c r="B32" t="s">
        <v>885</v>
      </c>
      <c r="C32">
        <v>145</v>
      </c>
      <c r="D32" t="s">
        <v>882</v>
      </c>
      <c r="E32" t="s">
        <v>158</v>
      </c>
      <c r="F32" t="s">
        <v>77</v>
      </c>
      <c r="G32" t="s">
        <v>409</v>
      </c>
      <c r="H32" t="s">
        <v>254</v>
      </c>
      <c r="I32" t="s">
        <v>531</v>
      </c>
      <c r="J32" t="s">
        <v>883</v>
      </c>
      <c r="K32">
        <v>4</v>
      </c>
      <c r="L32">
        <v>8.1</v>
      </c>
      <c r="M32">
        <v>8</v>
      </c>
      <c r="N32">
        <v>2</v>
      </c>
      <c r="O32">
        <v>2</v>
      </c>
      <c r="P32">
        <v>0</v>
      </c>
      <c r="Q32">
        <v>7</v>
      </c>
      <c r="R32">
        <v>0</v>
      </c>
      <c r="S32">
        <v>0</v>
      </c>
      <c r="T32">
        <v>2.58</v>
      </c>
      <c r="U32">
        <v>2.56</v>
      </c>
      <c r="V32">
        <v>32</v>
      </c>
      <c r="W32">
        <v>110</v>
      </c>
      <c r="X32">
        <v>83</v>
      </c>
      <c r="Y32">
        <v>24</v>
      </c>
      <c r="Z32">
        <v>11</v>
      </c>
      <c r="AA32">
        <v>13</v>
      </c>
      <c r="AB32">
        <v>12</v>
      </c>
      <c r="AC32">
        <v>7</v>
      </c>
      <c r="AD32">
        <v>1</v>
      </c>
      <c r="AE32">
        <v>0</v>
      </c>
      <c r="AF32">
        <v>66</v>
      </c>
      <c r="AG32">
        <v>0</v>
      </c>
      <c r="AH32">
        <v>0</v>
      </c>
      <c r="AI32">
        <v>0</v>
      </c>
      <c r="AJ32">
        <v>32</v>
      </c>
      <c r="AK32">
        <v>1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0.38</v>
      </c>
      <c r="AR32">
        <v>8.7999999999999995E-2</v>
      </c>
      <c r="AS32">
        <v>0.26</v>
      </c>
      <c r="AT32" s="2">
        <v>4.0000000000000002E-4</v>
      </c>
      <c r="AU32">
        <v>1.42</v>
      </c>
    </row>
    <row r="33" spans="1:47" x14ac:dyDescent="0.2">
      <c r="A33" t="s">
        <v>713</v>
      </c>
      <c r="B33" t="s">
        <v>885</v>
      </c>
      <c r="C33">
        <v>151</v>
      </c>
      <c r="D33" t="s">
        <v>388</v>
      </c>
      <c r="E33" t="s">
        <v>157</v>
      </c>
      <c r="F33" t="s">
        <v>179</v>
      </c>
      <c r="G33" t="s">
        <v>411</v>
      </c>
      <c r="H33" t="s">
        <v>147</v>
      </c>
      <c r="I33" t="s">
        <v>66</v>
      </c>
      <c r="J33" t="s">
        <v>799</v>
      </c>
      <c r="K33">
        <v>4</v>
      </c>
      <c r="L33">
        <v>7</v>
      </c>
      <c r="M33">
        <v>7</v>
      </c>
      <c r="N33">
        <v>1</v>
      </c>
      <c r="O33">
        <v>1</v>
      </c>
      <c r="P33">
        <v>2</v>
      </c>
      <c r="Q33">
        <v>14</v>
      </c>
      <c r="R33">
        <v>0</v>
      </c>
      <c r="S33">
        <v>0</v>
      </c>
      <c r="T33">
        <v>2.54</v>
      </c>
      <c r="U33">
        <v>2.48</v>
      </c>
      <c r="V33">
        <v>30</v>
      </c>
      <c r="W33">
        <v>110</v>
      </c>
      <c r="X33">
        <v>77</v>
      </c>
      <c r="Y33">
        <v>26</v>
      </c>
      <c r="Z33">
        <v>20</v>
      </c>
      <c r="AA33">
        <v>7</v>
      </c>
      <c r="AB33">
        <v>7</v>
      </c>
      <c r="AC33">
        <v>3</v>
      </c>
      <c r="AD33">
        <v>0</v>
      </c>
      <c r="AE33">
        <v>0</v>
      </c>
      <c r="AF33">
        <v>71</v>
      </c>
      <c r="AG33">
        <v>0</v>
      </c>
      <c r="AH33">
        <v>0</v>
      </c>
      <c r="AI33">
        <v>0</v>
      </c>
      <c r="AJ33">
        <v>28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1.34</v>
      </c>
      <c r="AR33">
        <v>0.27900000000000003</v>
      </c>
      <c r="AS33">
        <v>0.24</v>
      </c>
      <c r="AT33" s="2">
        <v>2.9999999999999997E-4</v>
      </c>
      <c r="AU33">
        <v>2.25</v>
      </c>
    </row>
    <row r="34" spans="1:47" x14ac:dyDescent="0.2">
      <c r="A34" t="s">
        <v>713</v>
      </c>
      <c r="B34" t="s">
        <v>885</v>
      </c>
      <c r="C34">
        <v>156</v>
      </c>
      <c r="D34" t="s">
        <v>389</v>
      </c>
      <c r="E34" t="s">
        <v>157</v>
      </c>
      <c r="F34" t="s">
        <v>77</v>
      </c>
      <c r="G34" t="s">
        <v>409</v>
      </c>
      <c r="H34" t="s">
        <v>128</v>
      </c>
      <c r="I34" t="s">
        <v>85</v>
      </c>
      <c r="J34" t="s">
        <v>746</v>
      </c>
      <c r="K34">
        <v>4</v>
      </c>
      <c r="L34">
        <v>8</v>
      </c>
      <c r="M34">
        <v>7</v>
      </c>
      <c r="N34">
        <v>2</v>
      </c>
      <c r="O34">
        <v>2</v>
      </c>
      <c r="P34">
        <v>1</v>
      </c>
      <c r="Q34">
        <v>14</v>
      </c>
      <c r="R34">
        <v>0</v>
      </c>
      <c r="S34">
        <v>0</v>
      </c>
      <c r="T34">
        <v>2.5299999999999998</v>
      </c>
      <c r="U34">
        <v>2.39</v>
      </c>
      <c r="V34">
        <v>32</v>
      </c>
      <c r="W34">
        <v>120</v>
      </c>
      <c r="X34">
        <v>81</v>
      </c>
      <c r="Y34">
        <v>21</v>
      </c>
      <c r="Z34">
        <v>16</v>
      </c>
      <c r="AA34">
        <v>5</v>
      </c>
      <c r="AB34">
        <v>12</v>
      </c>
      <c r="AC34">
        <v>5</v>
      </c>
      <c r="AD34">
        <v>3</v>
      </c>
      <c r="AE34">
        <v>0</v>
      </c>
      <c r="AF34">
        <v>73</v>
      </c>
      <c r="AG34">
        <v>0</v>
      </c>
      <c r="AH34">
        <v>0</v>
      </c>
      <c r="AI34">
        <v>0</v>
      </c>
      <c r="AJ34">
        <v>31</v>
      </c>
      <c r="AK34">
        <v>3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0.68</v>
      </c>
      <c r="AR34">
        <v>0.13700000000000001</v>
      </c>
      <c r="AS34">
        <v>0.59</v>
      </c>
      <c r="AT34" s="2">
        <v>6.9999999999999999E-4</v>
      </c>
      <c r="AU34">
        <v>1.79</v>
      </c>
    </row>
    <row r="35" spans="1:47" x14ac:dyDescent="0.2">
      <c r="A35" t="s">
        <v>713</v>
      </c>
      <c r="B35" t="s">
        <v>885</v>
      </c>
      <c r="C35">
        <v>160</v>
      </c>
      <c r="D35" t="s">
        <v>494</v>
      </c>
      <c r="E35" t="s">
        <v>158</v>
      </c>
      <c r="F35" t="s">
        <v>117</v>
      </c>
      <c r="G35" t="s">
        <v>410</v>
      </c>
      <c r="H35" t="s">
        <v>374</v>
      </c>
      <c r="I35" t="s">
        <v>85</v>
      </c>
      <c r="J35" t="s">
        <v>800</v>
      </c>
      <c r="K35">
        <v>4</v>
      </c>
      <c r="L35">
        <v>8</v>
      </c>
      <c r="M35">
        <v>5</v>
      </c>
      <c r="N35">
        <v>0</v>
      </c>
      <c r="O35">
        <v>0</v>
      </c>
      <c r="P35">
        <v>2</v>
      </c>
      <c r="Q35">
        <v>11</v>
      </c>
      <c r="R35">
        <v>0</v>
      </c>
      <c r="S35">
        <v>0</v>
      </c>
      <c r="T35">
        <v>2.44</v>
      </c>
      <c r="U35">
        <v>2.35</v>
      </c>
      <c r="V35">
        <v>30</v>
      </c>
      <c r="W35">
        <v>106</v>
      </c>
      <c r="X35">
        <v>74</v>
      </c>
      <c r="Y35">
        <v>19</v>
      </c>
      <c r="Z35">
        <v>9</v>
      </c>
      <c r="AA35">
        <v>8</v>
      </c>
      <c r="AB35">
        <v>9</v>
      </c>
      <c r="AC35">
        <v>4</v>
      </c>
      <c r="AD35">
        <v>1</v>
      </c>
      <c r="AE35">
        <v>0</v>
      </c>
      <c r="AF35">
        <v>81</v>
      </c>
      <c r="AG35">
        <v>0</v>
      </c>
      <c r="AH35">
        <v>0</v>
      </c>
      <c r="AI35">
        <v>0</v>
      </c>
      <c r="AJ35">
        <v>28</v>
      </c>
      <c r="AK35">
        <v>0</v>
      </c>
      <c r="AL35">
        <v>1</v>
      </c>
      <c r="AM35">
        <v>0</v>
      </c>
      <c r="AN35">
        <v>1</v>
      </c>
      <c r="AO35">
        <v>0</v>
      </c>
      <c r="AP35">
        <v>0</v>
      </c>
      <c r="AQ35">
        <v>1.21</v>
      </c>
      <c r="AR35">
        <v>0.57399999999999995</v>
      </c>
      <c r="AS35">
        <v>0.18</v>
      </c>
      <c r="AT35" s="2">
        <v>5.0000000000000001E-4</v>
      </c>
      <c r="AU35">
        <v>3.83</v>
      </c>
    </row>
    <row r="36" spans="1:47" x14ac:dyDescent="0.2">
      <c r="A36" t="s">
        <v>714</v>
      </c>
      <c r="H36" t="s">
        <v>884</v>
      </c>
      <c r="J36" t="s">
        <v>802</v>
      </c>
      <c r="K36">
        <v>4.4000000000000004</v>
      </c>
      <c r="L36">
        <v>235.2</v>
      </c>
      <c r="M36">
        <v>207</v>
      </c>
      <c r="N36">
        <v>72</v>
      </c>
      <c r="O36">
        <v>64</v>
      </c>
      <c r="P36">
        <v>51</v>
      </c>
      <c r="Q36">
        <v>269</v>
      </c>
      <c r="R36">
        <v>14</v>
      </c>
      <c r="S36">
        <v>6</v>
      </c>
      <c r="T36">
        <v>2.44</v>
      </c>
      <c r="U36">
        <v>2.35</v>
      </c>
      <c r="V36">
        <v>951</v>
      </c>
      <c r="W36">
        <v>3500</v>
      </c>
      <c r="X36" s="3">
        <v>0.68</v>
      </c>
      <c r="Y36" s="3">
        <v>0.2</v>
      </c>
      <c r="Z36" s="3">
        <v>0.12</v>
      </c>
      <c r="AA36">
        <v>0.99</v>
      </c>
      <c r="AC36" s="3">
        <v>0.24</v>
      </c>
      <c r="AD36" s="3">
        <v>0.06</v>
      </c>
      <c r="AE36">
        <v>1</v>
      </c>
      <c r="AF36">
        <v>63</v>
      </c>
      <c r="AG36">
        <v>8</v>
      </c>
      <c r="AH36">
        <v>9</v>
      </c>
      <c r="AI36">
        <v>0</v>
      </c>
      <c r="AJ36">
        <v>887</v>
      </c>
      <c r="AK36">
        <v>47</v>
      </c>
      <c r="AL36">
        <v>5</v>
      </c>
      <c r="AM36">
        <v>3</v>
      </c>
      <c r="AN36">
        <v>16</v>
      </c>
      <c r="AO36">
        <v>2</v>
      </c>
      <c r="AP36">
        <v>7</v>
      </c>
      <c r="AQ36">
        <v>0.98</v>
      </c>
      <c r="AR36">
        <v>3.68</v>
      </c>
      <c r="AS36">
        <v>0.82</v>
      </c>
      <c r="AT36" s="2">
        <v>1.1900000000000001E-2</v>
      </c>
      <c r="AU36">
        <v>36.299999999999997</v>
      </c>
    </row>
    <row r="38" spans="1:47" x14ac:dyDescent="0.2">
      <c r="A38" t="s">
        <v>889</v>
      </c>
      <c r="B38" t="s">
        <v>885</v>
      </c>
      <c r="C38">
        <v>1</v>
      </c>
      <c r="D38" t="s">
        <v>595</v>
      </c>
      <c r="E38" t="s">
        <v>157</v>
      </c>
      <c r="F38" t="s">
        <v>69</v>
      </c>
      <c r="G38" t="s">
        <v>411</v>
      </c>
      <c r="H38" t="s">
        <v>364</v>
      </c>
      <c r="I38" t="s">
        <v>66</v>
      </c>
      <c r="K38">
        <v>99</v>
      </c>
      <c r="L38">
        <v>7</v>
      </c>
      <c r="M38">
        <v>3</v>
      </c>
      <c r="N38">
        <v>0</v>
      </c>
      <c r="O38">
        <v>0</v>
      </c>
      <c r="P38">
        <v>1</v>
      </c>
      <c r="Q38">
        <v>4</v>
      </c>
      <c r="R38">
        <v>0</v>
      </c>
      <c r="S38">
        <v>0</v>
      </c>
      <c r="T38">
        <v>0</v>
      </c>
      <c r="U38">
        <v>2.42</v>
      </c>
      <c r="V38">
        <v>25</v>
      </c>
      <c r="W38">
        <v>92</v>
      </c>
      <c r="X38">
        <v>61</v>
      </c>
      <c r="Y38">
        <v>14</v>
      </c>
      <c r="Z38">
        <v>8</v>
      </c>
      <c r="AA38">
        <v>9</v>
      </c>
      <c r="AB38">
        <v>11</v>
      </c>
      <c r="AC38">
        <v>5</v>
      </c>
      <c r="AD38">
        <v>2</v>
      </c>
      <c r="AE38">
        <v>0</v>
      </c>
      <c r="AF38">
        <v>74</v>
      </c>
      <c r="AG38">
        <v>0</v>
      </c>
      <c r="AH38">
        <v>0</v>
      </c>
      <c r="AI38">
        <v>0</v>
      </c>
      <c r="AJ38">
        <v>23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1.1599999999999999</v>
      </c>
      <c r="AR38">
        <v>0.42599999999999999</v>
      </c>
      <c r="AS38">
        <v>1.1299999999999999</v>
      </c>
      <c r="AT38" s="2">
        <v>2.5000000000000001E-3</v>
      </c>
      <c r="AU38">
        <v>3.19</v>
      </c>
    </row>
    <row r="39" spans="1:47" x14ac:dyDescent="0.2">
      <c r="A39" t="s">
        <v>889</v>
      </c>
      <c r="B39" t="s">
        <v>885</v>
      </c>
      <c r="C39">
        <v>6</v>
      </c>
      <c r="D39" t="s">
        <v>619</v>
      </c>
      <c r="E39" t="s">
        <v>158</v>
      </c>
      <c r="F39" t="s">
        <v>77</v>
      </c>
      <c r="G39" t="s">
        <v>409</v>
      </c>
      <c r="H39" t="s">
        <v>576</v>
      </c>
      <c r="I39" t="s">
        <v>74</v>
      </c>
      <c r="K39">
        <v>5</v>
      </c>
      <c r="L39">
        <v>3.2</v>
      </c>
      <c r="M39">
        <v>7</v>
      </c>
      <c r="N39">
        <v>6</v>
      </c>
      <c r="O39">
        <v>5</v>
      </c>
      <c r="P39">
        <v>3</v>
      </c>
      <c r="Q39">
        <v>4</v>
      </c>
      <c r="R39">
        <v>0</v>
      </c>
      <c r="S39">
        <v>2</v>
      </c>
      <c r="T39">
        <v>4.22</v>
      </c>
      <c r="U39">
        <v>3.32</v>
      </c>
      <c r="V39">
        <v>22</v>
      </c>
      <c r="W39">
        <v>97</v>
      </c>
      <c r="X39">
        <v>53</v>
      </c>
      <c r="Y39">
        <v>20</v>
      </c>
      <c r="Z39">
        <v>9</v>
      </c>
      <c r="AA39">
        <v>8</v>
      </c>
      <c r="AB39">
        <v>5</v>
      </c>
      <c r="AC39">
        <v>4</v>
      </c>
      <c r="AD39">
        <v>0</v>
      </c>
      <c r="AE39">
        <v>0</v>
      </c>
      <c r="AF39">
        <v>26</v>
      </c>
      <c r="AG39">
        <v>1</v>
      </c>
      <c r="AH39">
        <v>0</v>
      </c>
      <c r="AI39">
        <v>0</v>
      </c>
      <c r="AJ39">
        <v>17</v>
      </c>
      <c r="AK39">
        <v>1</v>
      </c>
      <c r="AL39">
        <v>0</v>
      </c>
      <c r="AM39">
        <v>0</v>
      </c>
      <c r="AN39">
        <v>2</v>
      </c>
      <c r="AO39">
        <v>0</v>
      </c>
      <c r="AP39">
        <v>1</v>
      </c>
      <c r="AQ39">
        <v>1.2</v>
      </c>
      <c r="AR39">
        <v>-0.45200000000000001</v>
      </c>
      <c r="AS39">
        <v>1.35</v>
      </c>
      <c r="AT39" s="2">
        <v>-3.0000000000000001E-3</v>
      </c>
      <c r="AU39">
        <v>-4.3099999999999996</v>
      </c>
    </row>
    <row r="40" spans="1:47" x14ac:dyDescent="0.2">
      <c r="A40" t="s">
        <v>889</v>
      </c>
      <c r="B40" t="s">
        <v>885</v>
      </c>
      <c r="C40">
        <v>12</v>
      </c>
      <c r="D40" t="s">
        <v>54</v>
      </c>
      <c r="E40" t="s">
        <v>157</v>
      </c>
      <c r="F40" t="s">
        <v>59</v>
      </c>
      <c r="G40" t="s">
        <v>409</v>
      </c>
      <c r="H40" t="s">
        <v>886</v>
      </c>
      <c r="I40" t="s">
        <v>52</v>
      </c>
      <c r="K40">
        <v>5</v>
      </c>
      <c r="L40">
        <v>4.2</v>
      </c>
      <c r="M40">
        <v>7</v>
      </c>
      <c r="N40">
        <v>6</v>
      </c>
      <c r="O40">
        <v>5</v>
      </c>
      <c r="P40">
        <v>5</v>
      </c>
      <c r="Q40">
        <v>7</v>
      </c>
      <c r="R40">
        <v>1</v>
      </c>
      <c r="S40">
        <v>1</v>
      </c>
      <c r="T40">
        <v>5.87</v>
      </c>
      <c r="U40">
        <v>4.37</v>
      </c>
      <c r="V40">
        <v>27</v>
      </c>
      <c r="W40">
        <v>102</v>
      </c>
      <c r="X40">
        <v>59</v>
      </c>
      <c r="Y40">
        <v>17</v>
      </c>
      <c r="Z40">
        <v>15</v>
      </c>
      <c r="AA40">
        <v>9</v>
      </c>
      <c r="AB40">
        <v>5</v>
      </c>
      <c r="AC40">
        <v>3</v>
      </c>
      <c r="AD40">
        <v>0</v>
      </c>
      <c r="AE40">
        <v>0</v>
      </c>
      <c r="AF40">
        <v>30</v>
      </c>
      <c r="AG40">
        <v>0</v>
      </c>
      <c r="AH40">
        <v>0</v>
      </c>
      <c r="AI40">
        <v>0</v>
      </c>
      <c r="AJ40">
        <v>21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1</v>
      </c>
      <c r="AQ40">
        <v>1.61</v>
      </c>
      <c r="AR40">
        <v>-0.53600000000000003</v>
      </c>
      <c r="AS40">
        <v>1.69</v>
      </c>
      <c r="AT40" s="2">
        <v>-3.3999999999999998E-3</v>
      </c>
      <c r="AU40">
        <v>-4.32</v>
      </c>
    </row>
    <row r="41" spans="1:47" x14ac:dyDescent="0.2">
      <c r="A41" t="s">
        <v>889</v>
      </c>
      <c r="B41" t="s">
        <v>885</v>
      </c>
      <c r="C41">
        <v>16</v>
      </c>
      <c r="D41" t="s">
        <v>656</v>
      </c>
      <c r="E41" t="s">
        <v>158</v>
      </c>
      <c r="F41" t="s">
        <v>72</v>
      </c>
      <c r="G41" t="s">
        <v>410</v>
      </c>
      <c r="H41" t="s">
        <v>136</v>
      </c>
      <c r="I41" t="s">
        <v>66</v>
      </c>
      <c r="K41">
        <v>5</v>
      </c>
      <c r="L41">
        <v>6.1</v>
      </c>
      <c r="M41">
        <v>6</v>
      </c>
      <c r="N41">
        <v>2</v>
      </c>
      <c r="O41">
        <v>2</v>
      </c>
      <c r="P41">
        <v>2</v>
      </c>
      <c r="Q41">
        <v>9</v>
      </c>
      <c r="R41">
        <v>0</v>
      </c>
      <c r="S41">
        <v>0</v>
      </c>
      <c r="T41">
        <v>4.9800000000000004</v>
      </c>
      <c r="U41">
        <v>3.46</v>
      </c>
      <c r="V41">
        <v>27</v>
      </c>
      <c r="W41">
        <v>93</v>
      </c>
      <c r="X41">
        <v>68</v>
      </c>
      <c r="Y41">
        <v>19</v>
      </c>
      <c r="Z41">
        <v>14</v>
      </c>
      <c r="AA41">
        <v>10</v>
      </c>
      <c r="AB41">
        <v>6</v>
      </c>
      <c r="AC41">
        <v>2</v>
      </c>
      <c r="AD41">
        <v>1</v>
      </c>
      <c r="AE41">
        <v>0</v>
      </c>
      <c r="AF41">
        <v>60</v>
      </c>
      <c r="AG41">
        <v>0</v>
      </c>
      <c r="AH41">
        <v>0</v>
      </c>
      <c r="AI41">
        <v>0</v>
      </c>
      <c r="AJ41">
        <v>24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1.21</v>
      </c>
      <c r="AR41">
        <v>0.16900000000000001</v>
      </c>
      <c r="AS41">
        <v>1.1000000000000001</v>
      </c>
      <c r="AT41" s="2">
        <v>8.9999999999999998E-4</v>
      </c>
      <c r="AU41">
        <v>1.85</v>
      </c>
    </row>
    <row r="42" spans="1:47" x14ac:dyDescent="0.2">
      <c r="A42" t="s">
        <v>889</v>
      </c>
      <c r="B42" t="s">
        <v>885</v>
      </c>
      <c r="C42">
        <v>21</v>
      </c>
      <c r="D42" t="s">
        <v>226</v>
      </c>
      <c r="E42" t="s">
        <v>158</v>
      </c>
      <c r="F42" t="s">
        <v>50</v>
      </c>
      <c r="G42" t="s">
        <v>409</v>
      </c>
      <c r="H42" t="s">
        <v>100</v>
      </c>
      <c r="I42" t="s">
        <v>66</v>
      </c>
      <c r="K42">
        <v>4</v>
      </c>
      <c r="L42">
        <v>6.1</v>
      </c>
      <c r="M42">
        <v>8</v>
      </c>
      <c r="N42">
        <v>3</v>
      </c>
      <c r="O42">
        <v>2</v>
      </c>
      <c r="P42">
        <v>2</v>
      </c>
      <c r="Q42">
        <v>6</v>
      </c>
      <c r="R42">
        <v>2</v>
      </c>
      <c r="S42">
        <v>0</v>
      </c>
      <c r="T42">
        <v>4.5</v>
      </c>
      <c r="U42">
        <v>4.0999999999999996</v>
      </c>
      <c r="V42">
        <v>29</v>
      </c>
      <c r="W42">
        <v>98</v>
      </c>
      <c r="X42">
        <v>64</v>
      </c>
      <c r="Y42">
        <v>21</v>
      </c>
      <c r="Z42">
        <v>9</v>
      </c>
      <c r="AA42">
        <v>16</v>
      </c>
      <c r="AB42">
        <v>5</v>
      </c>
      <c r="AC42">
        <v>4</v>
      </c>
      <c r="AD42">
        <v>0</v>
      </c>
      <c r="AE42">
        <v>0</v>
      </c>
      <c r="AF42">
        <v>51</v>
      </c>
      <c r="AG42">
        <v>0</v>
      </c>
      <c r="AH42">
        <v>0</v>
      </c>
      <c r="AI42">
        <v>0</v>
      </c>
      <c r="AJ42">
        <v>27</v>
      </c>
      <c r="AK42">
        <v>0</v>
      </c>
      <c r="AL42">
        <v>0</v>
      </c>
      <c r="AM42">
        <v>0</v>
      </c>
      <c r="AN42">
        <v>1</v>
      </c>
      <c r="AO42">
        <v>0</v>
      </c>
      <c r="AP42">
        <v>0</v>
      </c>
      <c r="AQ42">
        <v>1.27</v>
      </c>
      <c r="AR42">
        <v>-0.121</v>
      </c>
      <c r="AS42">
        <v>1.28</v>
      </c>
      <c r="AT42" s="2">
        <v>-6.9999999999999999E-4</v>
      </c>
      <c r="AU42">
        <v>-0.54</v>
      </c>
    </row>
    <row r="43" spans="1:47" x14ac:dyDescent="0.2">
      <c r="A43" t="s">
        <v>889</v>
      </c>
      <c r="B43" t="s">
        <v>885</v>
      </c>
      <c r="C43">
        <v>26</v>
      </c>
      <c r="D43" t="s">
        <v>228</v>
      </c>
      <c r="E43" t="s">
        <v>157</v>
      </c>
      <c r="F43" t="s">
        <v>64</v>
      </c>
      <c r="G43" t="s">
        <v>411</v>
      </c>
      <c r="H43" t="s">
        <v>114</v>
      </c>
      <c r="I43" t="s">
        <v>85</v>
      </c>
      <c r="J43" t="s">
        <v>167</v>
      </c>
      <c r="K43">
        <v>4</v>
      </c>
      <c r="L43">
        <v>7.1</v>
      </c>
      <c r="M43">
        <v>7</v>
      </c>
      <c r="N43">
        <v>6</v>
      </c>
      <c r="O43">
        <v>5</v>
      </c>
      <c r="P43">
        <v>2</v>
      </c>
      <c r="Q43">
        <v>5</v>
      </c>
      <c r="R43">
        <v>0</v>
      </c>
      <c r="S43">
        <v>0</v>
      </c>
      <c r="T43">
        <v>4.84</v>
      </c>
      <c r="U43">
        <v>3.78</v>
      </c>
      <c r="V43">
        <v>31</v>
      </c>
      <c r="W43">
        <v>113</v>
      </c>
      <c r="X43">
        <v>74</v>
      </c>
      <c r="Y43">
        <v>24</v>
      </c>
      <c r="Z43">
        <v>10</v>
      </c>
      <c r="AA43">
        <v>17</v>
      </c>
      <c r="AB43">
        <v>7</v>
      </c>
      <c r="AC43">
        <v>4</v>
      </c>
      <c r="AD43">
        <v>1</v>
      </c>
      <c r="AE43">
        <v>0</v>
      </c>
      <c r="AF43">
        <v>45</v>
      </c>
      <c r="AG43">
        <v>0</v>
      </c>
      <c r="AH43">
        <v>0</v>
      </c>
      <c r="AI43">
        <v>0</v>
      </c>
      <c r="AJ43">
        <v>27</v>
      </c>
      <c r="AK43">
        <v>1</v>
      </c>
      <c r="AL43">
        <v>2</v>
      </c>
      <c r="AM43">
        <v>1</v>
      </c>
      <c r="AN43">
        <v>1</v>
      </c>
      <c r="AO43">
        <v>0</v>
      </c>
      <c r="AP43">
        <v>1</v>
      </c>
      <c r="AQ43">
        <v>1.27</v>
      </c>
      <c r="AR43">
        <v>-0.39900000000000002</v>
      </c>
      <c r="AS43">
        <v>1.07</v>
      </c>
      <c r="AT43" s="2">
        <v>-2E-3</v>
      </c>
      <c r="AU43">
        <v>-3.37</v>
      </c>
    </row>
    <row r="44" spans="1:47" x14ac:dyDescent="0.2">
      <c r="A44" t="s">
        <v>889</v>
      </c>
      <c r="B44" t="s">
        <v>885</v>
      </c>
      <c r="C44">
        <v>30</v>
      </c>
      <c r="D44" t="s">
        <v>526</v>
      </c>
      <c r="E44" t="s">
        <v>158</v>
      </c>
      <c r="F44" t="s">
        <v>59</v>
      </c>
      <c r="G44" t="s">
        <v>409</v>
      </c>
      <c r="H44" t="s">
        <v>364</v>
      </c>
      <c r="I44" t="s">
        <v>85</v>
      </c>
      <c r="J44" t="s">
        <v>169</v>
      </c>
      <c r="K44">
        <v>4</v>
      </c>
      <c r="L44">
        <v>7.1</v>
      </c>
      <c r="M44">
        <v>4</v>
      </c>
      <c r="N44">
        <v>0</v>
      </c>
      <c r="O44">
        <v>0</v>
      </c>
      <c r="P44">
        <v>1</v>
      </c>
      <c r="Q44">
        <v>6</v>
      </c>
      <c r="R44">
        <v>0</v>
      </c>
      <c r="S44">
        <v>1</v>
      </c>
      <c r="T44">
        <v>4.01</v>
      </c>
      <c r="U44">
        <v>3.53</v>
      </c>
      <c r="V44">
        <v>27</v>
      </c>
      <c r="W44">
        <v>101</v>
      </c>
      <c r="X44">
        <v>62</v>
      </c>
      <c r="Y44">
        <v>16</v>
      </c>
      <c r="Z44">
        <v>10</v>
      </c>
      <c r="AA44">
        <v>13</v>
      </c>
      <c r="AB44">
        <v>6</v>
      </c>
      <c r="AC44">
        <v>2</v>
      </c>
      <c r="AD44">
        <v>0</v>
      </c>
      <c r="AE44">
        <v>0</v>
      </c>
      <c r="AF44">
        <v>75</v>
      </c>
      <c r="AG44">
        <v>0</v>
      </c>
      <c r="AH44">
        <v>1</v>
      </c>
      <c r="AI44">
        <v>0</v>
      </c>
      <c r="AJ44">
        <v>25</v>
      </c>
      <c r="AK44">
        <v>1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1.41</v>
      </c>
      <c r="AR44">
        <v>0.40600000000000003</v>
      </c>
      <c r="AS44">
        <v>1.08</v>
      </c>
      <c r="AT44" s="2">
        <v>1.9E-3</v>
      </c>
      <c r="AU44">
        <v>3.32</v>
      </c>
    </row>
    <row r="45" spans="1:47" x14ac:dyDescent="0.2">
      <c r="A45" t="s">
        <v>889</v>
      </c>
      <c r="B45" t="s">
        <v>885</v>
      </c>
      <c r="C45">
        <v>35</v>
      </c>
      <c r="D45" t="s">
        <v>399</v>
      </c>
      <c r="E45" t="s">
        <v>158</v>
      </c>
      <c r="F45" t="s">
        <v>77</v>
      </c>
      <c r="G45" t="s">
        <v>409</v>
      </c>
      <c r="H45" t="s">
        <v>680</v>
      </c>
      <c r="I45" t="s">
        <v>66</v>
      </c>
      <c r="J45" t="s">
        <v>552</v>
      </c>
      <c r="K45">
        <v>4</v>
      </c>
      <c r="L45">
        <v>6.1</v>
      </c>
      <c r="M45">
        <v>4</v>
      </c>
      <c r="N45">
        <v>4</v>
      </c>
      <c r="O45">
        <v>2</v>
      </c>
      <c r="P45">
        <v>4</v>
      </c>
      <c r="Q45">
        <v>7</v>
      </c>
      <c r="R45">
        <v>0</v>
      </c>
      <c r="S45">
        <v>1</v>
      </c>
      <c r="T45">
        <v>3.86</v>
      </c>
      <c r="U45">
        <v>3.5</v>
      </c>
      <c r="V45">
        <v>28</v>
      </c>
      <c r="W45">
        <v>97</v>
      </c>
      <c r="X45">
        <v>60</v>
      </c>
      <c r="Y45">
        <v>20</v>
      </c>
      <c r="Z45">
        <v>9</v>
      </c>
      <c r="AA45">
        <v>11</v>
      </c>
      <c r="AB45">
        <v>5</v>
      </c>
      <c r="AC45">
        <v>2</v>
      </c>
      <c r="AD45">
        <v>1</v>
      </c>
      <c r="AE45">
        <v>0</v>
      </c>
      <c r="AF45">
        <v>56</v>
      </c>
      <c r="AG45">
        <v>0</v>
      </c>
      <c r="AH45">
        <v>0</v>
      </c>
      <c r="AI45">
        <v>0</v>
      </c>
      <c r="AJ45">
        <v>23</v>
      </c>
      <c r="AK45">
        <v>1</v>
      </c>
      <c r="AL45">
        <v>0</v>
      </c>
      <c r="AM45">
        <v>0</v>
      </c>
      <c r="AN45">
        <v>1</v>
      </c>
      <c r="AO45">
        <v>0</v>
      </c>
      <c r="AP45">
        <v>1</v>
      </c>
      <c r="AQ45">
        <v>1.31</v>
      </c>
      <c r="AR45">
        <v>-2.3E-2</v>
      </c>
      <c r="AS45">
        <v>1.01</v>
      </c>
      <c r="AT45" s="2">
        <v>-1E-4</v>
      </c>
      <c r="AU45">
        <v>-1.03</v>
      </c>
    </row>
    <row r="46" spans="1:47" x14ac:dyDescent="0.2">
      <c r="A46" t="s">
        <v>889</v>
      </c>
      <c r="B46" t="s">
        <v>885</v>
      </c>
      <c r="C46">
        <v>39</v>
      </c>
      <c r="D46" t="s">
        <v>306</v>
      </c>
      <c r="E46" t="s">
        <v>157</v>
      </c>
      <c r="F46" t="s">
        <v>72</v>
      </c>
      <c r="G46" t="s">
        <v>410</v>
      </c>
      <c r="H46" t="s">
        <v>174</v>
      </c>
      <c r="I46" t="s">
        <v>57</v>
      </c>
      <c r="J46" t="s">
        <v>599</v>
      </c>
      <c r="K46">
        <v>4</v>
      </c>
      <c r="L46">
        <v>5.0999999999999996</v>
      </c>
      <c r="M46">
        <v>6</v>
      </c>
      <c r="N46">
        <v>5</v>
      </c>
      <c r="O46">
        <v>5</v>
      </c>
      <c r="P46">
        <v>3</v>
      </c>
      <c r="Q46">
        <v>4</v>
      </c>
      <c r="R46">
        <v>1</v>
      </c>
      <c r="S46">
        <v>0</v>
      </c>
      <c r="T46">
        <v>4.3099999999999996</v>
      </c>
      <c r="U46">
        <v>3.72</v>
      </c>
      <c r="V46">
        <v>25</v>
      </c>
      <c r="W46">
        <v>76</v>
      </c>
      <c r="X46">
        <v>47</v>
      </c>
      <c r="Y46">
        <v>10</v>
      </c>
      <c r="Z46">
        <v>8</v>
      </c>
      <c r="AA46">
        <v>12</v>
      </c>
      <c r="AB46">
        <v>6</v>
      </c>
      <c r="AC46">
        <v>1</v>
      </c>
      <c r="AD46">
        <v>1</v>
      </c>
      <c r="AE46">
        <v>0</v>
      </c>
      <c r="AF46">
        <v>37</v>
      </c>
      <c r="AG46">
        <v>0</v>
      </c>
      <c r="AH46">
        <v>0</v>
      </c>
      <c r="AI46">
        <v>0</v>
      </c>
      <c r="AJ46">
        <v>21</v>
      </c>
      <c r="AK46">
        <v>2</v>
      </c>
      <c r="AL46">
        <v>1</v>
      </c>
      <c r="AM46">
        <v>0</v>
      </c>
      <c r="AN46">
        <v>0</v>
      </c>
      <c r="AO46">
        <v>1</v>
      </c>
      <c r="AP46">
        <v>0</v>
      </c>
      <c r="AQ46">
        <v>0.87</v>
      </c>
      <c r="AR46">
        <v>-0.251</v>
      </c>
      <c r="AS46">
        <v>0.78</v>
      </c>
      <c r="AT46" s="2">
        <v>-1.4E-3</v>
      </c>
      <c r="AU46">
        <v>-3.09</v>
      </c>
    </row>
    <row r="47" spans="1:47" x14ac:dyDescent="0.2">
      <c r="A47" t="s">
        <v>889</v>
      </c>
      <c r="B47" t="s">
        <v>885</v>
      </c>
      <c r="C47">
        <v>44</v>
      </c>
      <c r="D47" t="s">
        <v>505</v>
      </c>
      <c r="E47" t="s">
        <v>158</v>
      </c>
      <c r="F47" t="s">
        <v>69</v>
      </c>
      <c r="G47" t="s">
        <v>411</v>
      </c>
      <c r="H47" t="s">
        <v>887</v>
      </c>
      <c r="I47" t="s">
        <v>52</v>
      </c>
      <c r="J47" t="s">
        <v>353</v>
      </c>
      <c r="K47">
        <v>4</v>
      </c>
      <c r="L47">
        <v>4.0999999999999996</v>
      </c>
      <c r="M47">
        <v>7</v>
      </c>
      <c r="N47">
        <v>7</v>
      </c>
      <c r="O47">
        <v>7</v>
      </c>
      <c r="P47">
        <v>5</v>
      </c>
      <c r="Q47">
        <v>1</v>
      </c>
      <c r="R47">
        <v>0</v>
      </c>
      <c r="S47">
        <v>0</v>
      </c>
      <c r="T47">
        <v>5.0599999999999996</v>
      </c>
      <c r="U47">
        <v>3.9</v>
      </c>
      <c r="V47">
        <v>23</v>
      </c>
      <c r="W47">
        <v>70</v>
      </c>
      <c r="X47">
        <v>39</v>
      </c>
      <c r="Y47">
        <v>10</v>
      </c>
      <c r="Z47">
        <v>3</v>
      </c>
      <c r="AA47">
        <v>8</v>
      </c>
      <c r="AB47">
        <v>9</v>
      </c>
      <c r="AC47">
        <v>4</v>
      </c>
      <c r="AD47">
        <v>2</v>
      </c>
      <c r="AE47">
        <v>0</v>
      </c>
      <c r="AF47">
        <v>17</v>
      </c>
      <c r="AG47">
        <v>0</v>
      </c>
      <c r="AH47">
        <v>0</v>
      </c>
      <c r="AI47">
        <v>0</v>
      </c>
      <c r="AJ47">
        <v>18</v>
      </c>
      <c r="AK47">
        <v>3</v>
      </c>
      <c r="AL47">
        <v>1</v>
      </c>
      <c r="AM47">
        <v>0</v>
      </c>
      <c r="AN47">
        <v>3</v>
      </c>
      <c r="AO47">
        <v>0</v>
      </c>
      <c r="AP47">
        <v>1</v>
      </c>
      <c r="AQ47">
        <v>1.23</v>
      </c>
      <c r="AR47">
        <v>-0.36699999999999999</v>
      </c>
      <c r="AS47">
        <v>0.78</v>
      </c>
      <c r="AT47" s="2">
        <v>-1.4E-3</v>
      </c>
      <c r="AU47">
        <v>-5.27</v>
      </c>
    </row>
    <row r="48" spans="1:47" x14ac:dyDescent="0.2">
      <c r="A48" t="s">
        <v>889</v>
      </c>
      <c r="B48" t="s">
        <v>885</v>
      </c>
      <c r="C48">
        <v>48</v>
      </c>
      <c r="D48" t="s">
        <v>79</v>
      </c>
      <c r="E48" t="s">
        <v>157</v>
      </c>
      <c r="F48" t="s">
        <v>88</v>
      </c>
      <c r="G48" t="s">
        <v>410</v>
      </c>
      <c r="H48" t="s">
        <v>537</v>
      </c>
      <c r="I48" t="s">
        <v>57</v>
      </c>
      <c r="K48">
        <v>3</v>
      </c>
      <c r="L48">
        <v>5.2</v>
      </c>
      <c r="M48">
        <v>8</v>
      </c>
      <c r="N48">
        <v>5</v>
      </c>
      <c r="O48">
        <v>5</v>
      </c>
      <c r="P48">
        <v>3</v>
      </c>
      <c r="Q48">
        <v>2</v>
      </c>
      <c r="R48">
        <v>1</v>
      </c>
      <c r="S48">
        <v>2</v>
      </c>
      <c r="T48">
        <v>5.32</v>
      </c>
      <c r="U48">
        <v>4.2</v>
      </c>
      <c r="V48">
        <v>27</v>
      </c>
      <c r="W48">
        <v>96</v>
      </c>
      <c r="X48">
        <v>55</v>
      </c>
      <c r="Y48">
        <v>15</v>
      </c>
      <c r="Z48">
        <v>5</v>
      </c>
      <c r="AA48">
        <v>8</v>
      </c>
      <c r="AB48">
        <v>12</v>
      </c>
      <c r="AC48">
        <v>8</v>
      </c>
      <c r="AD48">
        <v>0</v>
      </c>
      <c r="AE48">
        <v>0</v>
      </c>
      <c r="AF48">
        <v>32</v>
      </c>
      <c r="AG48">
        <v>0</v>
      </c>
      <c r="AH48">
        <v>0</v>
      </c>
      <c r="AI48">
        <v>0</v>
      </c>
      <c r="AJ48">
        <v>22</v>
      </c>
      <c r="AK48">
        <v>2</v>
      </c>
      <c r="AL48">
        <v>0</v>
      </c>
      <c r="AM48">
        <v>0</v>
      </c>
      <c r="AN48">
        <v>3</v>
      </c>
      <c r="AO48">
        <v>0</v>
      </c>
      <c r="AP48">
        <v>0</v>
      </c>
      <c r="AQ48">
        <v>1.39</v>
      </c>
      <c r="AR48">
        <v>-0.44</v>
      </c>
      <c r="AS48">
        <v>1.01</v>
      </c>
      <c r="AT48" s="2">
        <v>-1.9E-3</v>
      </c>
      <c r="AU48">
        <v>-2.35</v>
      </c>
    </row>
    <row r="49" spans="1:47" x14ac:dyDescent="0.2">
      <c r="A49" t="s">
        <v>889</v>
      </c>
      <c r="B49" t="s">
        <v>885</v>
      </c>
      <c r="C49">
        <v>53</v>
      </c>
      <c r="D49" t="s">
        <v>641</v>
      </c>
      <c r="E49" t="s">
        <v>157</v>
      </c>
      <c r="F49" t="s">
        <v>59</v>
      </c>
      <c r="G49" t="s">
        <v>409</v>
      </c>
      <c r="H49" t="s">
        <v>233</v>
      </c>
      <c r="I49" t="s">
        <v>297</v>
      </c>
      <c r="J49" t="s">
        <v>315</v>
      </c>
      <c r="K49">
        <v>4</v>
      </c>
      <c r="L49">
        <v>3</v>
      </c>
      <c r="M49">
        <v>4</v>
      </c>
      <c r="N49">
        <v>1</v>
      </c>
      <c r="O49">
        <v>1</v>
      </c>
      <c r="P49">
        <v>2</v>
      </c>
      <c r="Q49">
        <v>3</v>
      </c>
      <c r="R49">
        <v>0</v>
      </c>
      <c r="S49">
        <v>0</v>
      </c>
      <c r="T49">
        <v>5.21</v>
      </c>
      <c r="U49">
        <v>4.16</v>
      </c>
      <c r="V49">
        <v>15</v>
      </c>
      <c r="W49">
        <v>65</v>
      </c>
      <c r="X49">
        <v>38</v>
      </c>
      <c r="Y49">
        <v>7</v>
      </c>
      <c r="Z49">
        <v>6</v>
      </c>
      <c r="AA49">
        <v>6</v>
      </c>
      <c r="AB49">
        <v>4</v>
      </c>
      <c r="AC49">
        <v>3</v>
      </c>
      <c r="AD49">
        <v>0</v>
      </c>
      <c r="AE49">
        <v>0</v>
      </c>
      <c r="AF49">
        <v>48</v>
      </c>
      <c r="AG49">
        <v>0</v>
      </c>
      <c r="AH49">
        <v>0</v>
      </c>
      <c r="AI49">
        <v>0</v>
      </c>
      <c r="AJ49">
        <v>13</v>
      </c>
      <c r="AK49">
        <v>1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1.33</v>
      </c>
      <c r="AR49">
        <v>1.2999999999999999E-2</v>
      </c>
      <c r="AS49">
        <v>1.1200000000000001</v>
      </c>
      <c r="AT49" s="2">
        <v>1E-4</v>
      </c>
      <c r="AU49">
        <v>0.35</v>
      </c>
    </row>
    <row r="50" spans="1:47" x14ac:dyDescent="0.2">
      <c r="A50" t="s">
        <v>889</v>
      </c>
      <c r="B50" t="s">
        <v>885</v>
      </c>
      <c r="C50">
        <v>58</v>
      </c>
      <c r="D50" t="s">
        <v>556</v>
      </c>
      <c r="E50" t="s">
        <v>158</v>
      </c>
      <c r="F50" t="s">
        <v>102</v>
      </c>
      <c r="G50" t="s">
        <v>410</v>
      </c>
      <c r="H50" t="s">
        <v>78</v>
      </c>
      <c r="I50" t="s">
        <v>66</v>
      </c>
      <c r="J50" t="s">
        <v>737</v>
      </c>
      <c r="K50">
        <v>5</v>
      </c>
      <c r="L50">
        <v>7</v>
      </c>
      <c r="M50">
        <v>3</v>
      </c>
      <c r="N50">
        <v>0</v>
      </c>
      <c r="O50">
        <v>0</v>
      </c>
      <c r="P50">
        <v>4</v>
      </c>
      <c r="Q50">
        <v>10</v>
      </c>
      <c r="R50">
        <v>0</v>
      </c>
      <c r="S50">
        <v>0</v>
      </c>
      <c r="T50">
        <v>4.72</v>
      </c>
      <c r="U50">
        <v>3.95</v>
      </c>
      <c r="V50">
        <v>26</v>
      </c>
      <c r="W50">
        <v>105</v>
      </c>
      <c r="X50">
        <v>67</v>
      </c>
      <c r="Y50">
        <v>26</v>
      </c>
      <c r="Z50">
        <v>12</v>
      </c>
      <c r="AA50">
        <v>7</v>
      </c>
      <c r="AB50">
        <v>5</v>
      </c>
      <c r="AC50">
        <v>2</v>
      </c>
      <c r="AD50">
        <v>1</v>
      </c>
      <c r="AE50">
        <v>0</v>
      </c>
      <c r="AF50">
        <v>77</v>
      </c>
      <c r="AG50">
        <v>0</v>
      </c>
      <c r="AH50">
        <v>0</v>
      </c>
      <c r="AI50">
        <v>0</v>
      </c>
      <c r="AJ50">
        <v>22</v>
      </c>
      <c r="AK50">
        <v>0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0.32500000000000001</v>
      </c>
      <c r="AS50">
        <v>0.82</v>
      </c>
      <c r="AT50" s="2">
        <v>1.6000000000000001E-3</v>
      </c>
      <c r="AU50">
        <v>3.35</v>
      </c>
    </row>
    <row r="51" spans="1:47" x14ac:dyDescent="0.2">
      <c r="A51" t="s">
        <v>889</v>
      </c>
      <c r="B51" t="s">
        <v>885</v>
      </c>
      <c r="C51">
        <v>63</v>
      </c>
      <c r="D51" t="s">
        <v>92</v>
      </c>
      <c r="E51" t="s">
        <v>157</v>
      </c>
      <c r="F51" t="s">
        <v>93</v>
      </c>
      <c r="G51" t="s">
        <v>411</v>
      </c>
      <c r="H51" t="s">
        <v>78</v>
      </c>
      <c r="I51" t="s">
        <v>57</v>
      </c>
      <c r="J51" t="s">
        <v>738</v>
      </c>
      <c r="K51">
        <v>5</v>
      </c>
      <c r="L51">
        <v>5.2</v>
      </c>
      <c r="M51">
        <v>5</v>
      </c>
      <c r="N51">
        <v>2</v>
      </c>
      <c r="O51">
        <v>2</v>
      </c>
      <c r="P51">
        <v>2</v>
      </c>
      <c r="Q51">
        <v>6</v>
      </c>
      <c r="R51">
        <v>0</v>
      </c>
      <c r="S51">
        <v>1</v>
      </c>
      <c r="T51">
        <v>4.6100000000000003</v>
      </c>
      <c r="U51">
        <v>3.86</v>
      </c>
      <c r="V51">
        <v>24</v>
      </c>
      <c r="W51">
        <v>103</v>
      </c>
      <c r="X51">
        <v>65</v>
      </c>
      <c r="Y51">
        <v>20</v>
      </c>
      <c r="Z51">
        <v>15</v>
      </c>
      <c r="AA51">
        <v>9</v>
      </c>
      <c r="AB51">
        <v>6</v>
      </c>
      <c r="AC51">
        <v>4</v>
      </c>
      <c r="AD51">
        <v>0</v>
      </c>
      <c r="AE51">
        <v>0</v>
      </c>
      <c r="AF51">
        <v>55</v>
      </c>
      <c r="AG51">
        <v>0</v>
      </c>
      <c r="AH51">
        <v>0</v>
      </c>
      <c r="AI51">
        <v>0</v>
      </c>
      <c r="AJ51">
        <v>21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1.39</v>
      </c>
      <c r="AR51">
        <v>1.2999999999999999E-2</v>
      </c>
      <c r="AS51">
        <v>1.49</v>
      </c>
      <c r="AT51" s="2">
        <v>1E-4</v>
      </c>
      <c r="AU51">
        <v>0.55000000000000004</v>
      </c>
    </row>
    <row r="52" spans="1:47" x14ac:dyDescent="0.2">
      <c r="A52" t="s">
        <v>889</v>
      </c>
      <c r="B52" t="s">
        <v>885</v>
      </c>
      <c r="C52">
        <v>68</v>
      </c>
      <c r="D52" t="s">
        <v>644</v>
      </c>
      <c r="E52" t="s">
        <v>157</v>
      </c>
      <c r="F52" t="s">
        <v>102</v>
      </c>
      <c r="G52" t="s">
        <v>410</v>
      </c>
      <c r="H52" t="s">
        <v>417</v>
      </c>
      <c r="I52" t="s">
        <v>297</v>
      </c>
      <c r="J52" t="s">
        <v>246</v>
      </c>
      <c r="K52">
        <v>4</v>
      </c>
      <c r="L52">
        <v>2</v>
      </c>
      <c r="M52">
        <v>3</v>
      </c>
      <c r="N52">
        <v>5</v>
      </c>
      <c r="O52">
        <v>5</v>
      </c>
      <c r="P52">
        <v>4</v>
      </c>
      <c r="Q52">
        <v>0</v>
      </c>
      <c r="R52">
        <v>0</v>
      </c>
      <c r="S52">
        <v>0</v>
      </c>
      <c r="T52">
        <v>5.05</v>
      </c>
      <c r="U52">
        <v>3.99</v>
      </c>
      <c r="V52">
        <v>12</v>
      </c>
      <c r="W52">
        <v>59</v>
      </c>
      <c r="X52">
        <v>28</v>
      </c>
      <c r="Y52">
        <v>12</v>
      </c>
      <c r="Z52">
        <v>1</v>
      </c>
      <c r="AA52">
        <v>6</v>
      </c>
      <c r="AB52">
        <v>2</v>
      </c>
      <c r="AC52">
        <v>1</v>
      </c>
      <c r="AD52">
        <v>0</v>
      </c>
      <c r="AE52">
        <v>0</v>
      </c>
      <c r="AF52">
        <v>26</v>
      </c>
      <c r="AG52">
        <v>0</v>
      </c>
      <c r="AH52">
        <v>0</v>
      </c>
      <c r="AI52">
        <v>0</v>
      </c>
      <c r="AJ52">
        <v>8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1.3</v>
      </c>
      <c r="AR52">
        <v>-0.33800000000000002</v>
      </c>
      <c r="AS52">
        <v>1.33</v>
      </c>
      <c r="AT52" s="2">
        <v>-2.0999999999999999E-3</v>
      </c>
      <c r="AU52">
        <v>-3.02</v>
      </c>
    </row>
    <row r="53" spans="1:47" x14ac:dyDescent="0.2">
      <c r="A53" t="s">
        <v>889</v>
      </c>
      <c r="B53" t="s">
        <v>885</v>
      </c>
      <c r="C53">
        <v>73</v>
      </c>
      <c r="D53" t="s">
        <v>98</v>
      </c>
      <c r="E53" t="s">
        <v>158</v>
      </c>
      <c r="F53" t="s">
        <v>64</v>
      </c>
      <c r="G53" t="s">
        <v>411</v>
      </c>
      <c r="H53" t="s">
        <v>100</v>
      </c>
      <c r="I53" t="s">
        <v>66</v>
      </c>
      <c r="K53">
        <v>5</v>
      </c>
      <c r="L53">
        <v>7</v>
      </c>
      <c r="M53">
        <v>4</v>
      </c>
      <c r="N53">
        <v>1</v>
      </c>
      <c r="O53">
        <v>1</v>
      </c>
      <c r="P53">
        <v>3</v>
      </c>
      <c r="Q53">
        <v>5</v>
      </c>
      <c r="R53">
        <v>0</v>
      </c>
      <c r="S53">
        <v>1</v>
      </c>
      <c r="T53">
        <v>4.75</v>
      </c>
      <c r="U53">
        <v>3.94</v>
      </c>
      <c r="V53">
        <v>26</v>
      </c>
      <c r="W53">
        <v>116</v>
      </c>
      <c r="X53">
        <v>66</v>
      </c>
      <c r="Y53">
        <v>20</v>
      </c>
      <c r="Z53">
        <v>8</v>
      </c>
      <c r="AA53">
        <v>11</v>
      </c>
      <c r="AB53">
        <v>6</v>
      </c>
      <c r="AC53">
        <v>3</v>
      </c>
      <c r="AD53">
        <v>0</v>
      </c>
      <c r="AE53">
        <v>0</v>
      </c>
      <c r="AF53">
        <v>67</v>
      </c>
      <c r="AG53">
        <v>0</v>
      </c>
      <c r="AH53">
        <v>1</v>
      </c>
      <c r="AI53">
        <v>0</v>
      </c>
      <c r="AJ53">
        <v>22</v>
      </c>
      <c r="AK53">
        <v>2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1.07</v>
      </c>
      <c r="AR53">
        <v>0.313</v>
      </c>
      <c r="AS53">
        <v>1.18</v>
      </c>
      <c r="AT53" s="2">
        <v>2.0999999999999999E-3</v>
      </c>
      <c r="AU53">
        <v>2.35</v>
      </c>
    </row>
    <row r="54" spans="1:47" x14ac:dyDescent="0.2">
      <c r="A54" t="s">
        <v>889</v>
      </c>
      <c r="B54" t="s">
        <v>885</v>
      </c>
      <c r="C54">
        <v>77</v>
      </c>
      <c r="D54" t="s">
        <v>241</v>
      </c>
      <c r="E54" t="s">
        <v>157</v>
      </c>
      <c r="F54" t="s">
        <v>120</v>
      </c>
      <c r="G54" t="s">
        <v>412</v>
      </c>
      <c r="H54" t="s">
        <v>610</v>
      </c>
      <c r="I54" t="s">
        <v>52</v>
      </c>
      <c r="K54">
        <v>4</v>
      </c>
      <c r="L54">
        <v>4</v>
      </c>
      <c r="M54">
        <v>7</v>
      </c>
      <c r="N54">
        <v>5</v>
      </c>
      <c r="O54">
        <v>5</v>
      </c>
      <c r="P54">
        <v>4</v>
      </c>
      <c r="Q54">
        <v>6</v>
      </c>
      <c r="R54">
        <v>0</v>
      </c>
      <c r="S54">
        <v>1</v>
      </c>
      <c r="T54">
        <v>5.03</v>
      </c>
      <c r="U54">
        <v>3.94</v>
      </c>
      <c r="V54">
        <v>24</v>
      </c>
      <c r="W54">
        <v>91</v>
      </c>
      <c r="X54">
        <v>45</v>
      </c>
      <c r="Y54">
        <v>16</v>
      </c>
      <c r="Z54">
        <v>10</v>
      </c>
      <c r="AA54">
        <v>8</v>
      </c>
      <c r="AB54">
        <v>5</v>
      </c>
      <c r="AC54">
        <v>4</v>
      </c>
      <c r="AD54">
        <v>0</v>
      </c>
      <c r="AE54">
        <v>0</v>
      </c>
      <c r="AF54">
        <v>30</v>
      </c>
      <c r="AG54">
        <v>0</v>
      </c>
      <c r="AH54">
        <v>0</v>
      </c>
      <c r="AI54">
        <v>0</v>
      </c>
      <c r="AJ54">
        <v>19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1.54</v>
      </c>
      <c r="AR54">
        <v>-0.27600000000000002</v>
      </c>
      <c r="AS54">
        <v>1.38</v>
      </c>
      <c r="AT54" s="2">
        <v>-1.5E-3</v>
      </c>
      <c r="AU54">
        <v>-2.57</v>
      </c>
    </row>
    <row r="55" spans="1:47" x14ac:dyDescent="0.2">
      <c r="A55" t="s">
        <v>889</v>
      </c>
      <c r="B55" t="s">
        <v>885</v>
      </c>
      <c r="C55">
        <v>83</v>
      </c>
      <c r="D55" t="s">
        <v>687</v>
      </c>
      <c r="E55" t="s">
        <v>157</v>
      </c>
      <c r="F55" t="s">
        <v>99</v>
      </c>
      <c r="G55" t="s">
        <v>412</v>
      </c>
      <c r="H55" t="s">
        <v>456</v>
      </c>
      <c r="I55" t="s">
        <v>74</v>
      </c>
      <c r="K55">
        <v>6</v>
      </c>
      <c r="L55">
        <v>3</v>
      </c>
      <c r="M55">
        <v>7</v>
      </c>
      <c r="N55">
        <v>3</v>
      </c>
      <c r="O55">
        <v>3</v>
      </c>
      <c r="P55">
        <v>3</v>
      </c>
      <c r="Q55">
        <v>7</v>
      </c>
      <c r="R55">
        <v>1</v>
      </c>
      <c r="S55">
        <v>0</v>
      </c>
      <c r="T55">
        <v>5.16</v>
      </c>
      <c r="U55">
        <v>4</v>
      </c>
      <c r="V55">
        <v>20</v>
      </c>
      <c r="W55">
        <v>85</v>
      </c>
      <c r="X55">
        <v>52</v>
      </c>
      <c r="Y55">
        <v>15</v>
      </c>
      <c r="Z55">
        <v>13</v>
      </c>
      <c r="AA55">
        <v>5</v>
      </c>
      <c r="AB55">
        <v>5</v>
      </c>
      <c r="AC55">
        <v>3</v>
      </c>
      <c r="AD55">
        <v>0</v>
      </c>
      <c r="AE55">
        <v>0</v>
      </c>
      <c r="AF55">
        <v>37</v>
      </c>
      <c r="AG55">
        <v>0</v>
      </c>
      <c r="AH55">
        <v>0</v>
      </c>
      <c r="AI55">
        <v>0</v>
      </c>
      <c r="AJ55">
        <v>17</v>
      </c>
      <c r="AK55">
        <v>4</v>
      </c>
      <c r="AL55">
        <v>0</v>
      </c>
      <c r="AM55">
        <v>1</v>
      </c>
      <c r="AN55">
        <v>0</v>
      </c>
      <c r="AO55">
        <v>0</v>
      </c>
      <c r="AP55">
        <v>1</v>
      </c>
      <c r="AQ55">
        <v>1.46</v>
      </c>
      <c r="AR55">
        <v>-0.32400000000000001</v>
      </c>
      <c r="AS55">
        <v>1.01</v>
      </c>
      <c r="AT55" s="2">
        <v>-1.2999999999999999E-3</v>
      </c>
      <c r="AU55">
        <v>-3.06</v>
      </c>
    </row>
    <row r="56" spans="1:47" x14ac:dyDescent="0.2">
      <c r="A56" t="s">
        <v>889</v>
      </c>
      <c r="B56" t="s">
        <v>885</v>
      </c>
      <c r="C56">
        <v>88</v>
      </c>
      <c r="D56" t="s">
        <v>636</v>
      </c>
      <c r="E56" t="s">
        <v>158</v>
      </c>
      <c r="F56" t="s">
        <v>227</v>
      </c>
      <c r="G56" t="s">
        <v>410</v>
      </c>
      <c r="H56" t="s">
        <v>404</v>
      </c>
      <c r="I56" t="s">
        <v>297</v>
      </c>
      <c r="J56" t="s">
        <v>115</v>
      </c>
      <c r="K56">
        <v>5</v>
      </c>
      <c r="L56">
        <v>2</v>
      </c>
      <c r="M56">
        <v>6</v>
      </c>
      <c r="N56">
        <v>5</v>
      </c>
      <c r="O56">
        <v>5</v>
      </c>
      <c r="P56">
        <v>3</v>
      </c>
      <c r="Q56">
        <v>1</v>
      </c>
      <c r="R56">
        <v>0</v>
      </c>
      <c r="S56">
        <v>1</v>
      </c>
      <c r="T56">
        <v>5.51</v>
      </c>
      <c r="U56">
        <v>4.08</v>
      </c>
      <c r="V56">
        <v>14</v>
      </c>
      <c r="W56">
        <v>54</v>
      </c>
      <c r="X56">
        <v>24</v>
      </c>
      <c r="Y56">
        <v>10</v>
      </c>
      <c r="Z56">
        <v>2</v>
      </c>
      <c r="AA56">
        <v>4</v>
      </c>
      <c r="AB56">
        <v>5</v>
      </c>
      <c r="AC56">
        <v>5</v>
      </c>
      <c r="AD56">
        <v>0</v>
      </c>
      <c r="AE56">
        <v>0</v>
      </c>
      <c r="AF56">
        <v>22</v>
      </c>
      <c r="AG56">
        <v>0</v>
      </c>
      <c r="AH56">
        <v>0</v>
      </c>
      <c r="AI56">
        <v>0</v>
      </c>
      <c r="AJ56">
        <v>10</v>
      </c>
      <c r="AK56">
        <v>2</v>
      </c>
      <c r="AL56">
        <v>0</v>
      </c>
      <c r="AM56">
        <v>0</v>
      </c>
      <c r="AN56">
        <v>1</v>
      </c>
      <c r="AO56">
        <v>0</v>
      </c>
      <c r="AP56">
        <v>0</v>
      </c>
      <c r="AQ56">
        <v>1.3</v>
      </c>
      <c r="AR56">
        <v>-0.26300000000000001</v>
      </c>
      <c r="AS56">
        <v>1.18</v>
      </c>
      <c r="AT56" s="2">
        <v>-1.4E-3</v>
      </c>
      <c r="AU56">
        <v>-3.03</v>
      </c>
    </row>
    <row r="58" spans="1:47" x14ac:dyDescent="0.2">
      <c r="A58" t="s">
        <v>639</v>
      </c>
      <c r="B58" t="s">
        <v>885</v>
      </c>
      <c r="C58">
        <v>9</v>
      </c>
      <c r="D58" t="s">
        <v>890</v>
      </c>
      <c r="E58" t="s">
        <v>158</v>
      </c>
      <c r="F58" t="s">
        <v>173</v>
      </c>
      <c r="G58" t="s">
        <v>412</v>
      </c>
      <c r="H58" t="s">
        <v>233</v>
      </c>
      <c r="I58" t="s">
        <v>57</v>
      </c>
      <c r="J58" t="s">
        <v>167</v>
      </c>
      <c r="K58">
        <v>99</v>
      </c>
      <c r="L58">
        <v>6</v>
      </c>
      <c r="M58">
        <v>4</v>
      </c>
      <c r="N58">
        <v>2</v>
      </c>
      <c r="O58">
        <v>1</v>
      </c>
      <c r="P58">
        <v>2</v>
      </c>
      <c r="Q58">
        <v>8</v>
      </c>
      <c r="R58">
        <v>0</v>
      </c>
      <c r="S58">
        <v>1</v>
      </c>
      <c r="T58">
        <v>1.5</v>
      </c>
      <c r="U58">
        <v>1.97</v>
      </c>
      <c r="V58">
        <v>25</v>
      </c>
      <c r="W58">
        <v>99</v>
      </c>
      <c r="X58">
        <v>65</v>
      </c>
      <c r="Y58">
        <v>14</v>
      </c>
      <c r="Z58">
        <v>14</v>
      </c>
      <c r="AA58">
        <v>4</v>
      </c>
      <c r="AB58">
        <v>10</v>
      </c>
      <c r="AC58">
        <v>5</v>
      </c>
      <c r="AD58">
        <v>2</v>
      </c>
      <c r="AE58">
        <v>0</v>
      </c>
      <c r="AF58">
        <v>64</v>
      </c>
      <c r="AG58">
        <v>1</v>
      </c>
      <c r="AH58">
        <v>1</v>
      </c>
      <c r="AI58">
        <v>0</v>
      </c>
      <c r="AJ58">
        <v>22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1.36</v>
      </c>
      <c r="AR58">
        <v>4.2000000000000003E-2</v>
      </c>
      <c r="AS58">
        <v>1.31</v>
      </c>
      <c r="AT58" s="2">
        <v>2.0000000000000001E-4</v>
      </c>
      <c r="AU58">
        <v>0.87</v>
      </c>
    </row>
    <row r="59" spans="1:47" x14ac:dyDescent="0.2">
      <c r="A59" t="s">
        <v>639</v>
      </c>
      <c r="B59" t="s">
        <v>885</v>
      </c>
      <c r="C59">
        <v>46</v>
      </c>
      <c r="D59" t="s">
        <v>309</v>
      </c>
      <c r="E59" t="s">
        <v>158</v>
      </c>
      <c r="F59" t="s">
        <v>80</v>
      </c>
      <c r="G59" t="s">
        <v>409</v>
      </c>
      <c r="H59" t="s">
        <v>575</v>
      </c>
      <c r="I59" t="s">
        <v>66</v>
      </c>
      <c r="J59" t="s">
        <v>169</v>
      </c>
      <c r="K59">
        <v>40</v>
      </c>
      <c r="L59">
        <v>6</v>
      </c>
      <c r="M59">
        <v>7</v>
      </c>
      <c r="N59">
        <v>2</v>
      </c>
      <c r="O59">
        <v>2</v>
      </c>
      <c r="P59">
        <v>3</v>
      </c>
      <c r="Q59">
        <v>5</v>
      </c>
      <c r="R59">
        <v>2</v>
      </c>
      <c r="S59">
        <v>0</v>
      </c>
      <c r="T59">
        <v>2.25</v>
      </c>
      <c r="U59">
        <v>4.63</v>
      </c>
      <c r="V59">
        <v>25</v>
      </c>
      <c r="W59">
        <v>95</v>
      </c>
      <c r="X59">
        <v>62</v>
      </c>
      <c r="Y59">
        <v>15</v>
      </c>
      <c r="Z59">
        <v>11</v>
      </c>
      <c r="AA59">
        <v>8</v>
      </c>
      <c r="AB59">
        <v>9</v>
      </c>
      <c r="AC59">
        <v>6</v>
      </c>
      <c r="AD59">
        <v>0</v>
      </c>
      <c r="AE59">
        <v>0</v>
      </c>
      <c r="AF59">
        <v>52</v>
      </c>
      <c r="AG59">
        <v>0</v>
      </c>
      <c r="AH59">
        <v>0</v>
      </c>
      <c r="AI59">
        <v>0</v>
      </c>
      <c r="AJ59">
        <v>22</v>
      </c>
      <c r="AK59">
        <v>1</v>
      </c>
      <c r="AL59">
        <v>0</v>
      </c>
      <c r="AM59">
        <v>0</v>
      </c>
      <c r="AN59">
        <v>2</v>
      </c>
      <c r="AO59">
        <v>0</v>
      </c>
      <c r="AP59">
        <v>0</v>
      </c>
      <c r="AQ59">
        <v>0.87</v>
      </c>
      <c r="AR59">
        <v>4.9000000000000002E-2</v>
      </c>
      <c r="AS59">
        <v>0.62</v>
      </c>
      <c r="AT59" s="2">
        <v>2.0000000000000001E-4</v>
      </c>
      <c r="AU59">
        <v>0.49</v>
      </c>
    </row>
    <row r="60" spans="1:47" x14ac:dyDescent="0.2">
      <c r="A60" t="s">
        <v>639</v>
      </c>
      <c r="B60" t="s">
        <v>885</v>
      </c>
      <c r="C60">
        <v>51</v>
      </c>
      <c r="D60" t="s">
        <v>232</v>
      </c>
      <c r="E60" t="s">
        <v>157</v>
      </c>
      <c r="F60" t="s">
        <v>88</v>
      </c>
      <c r="G60" t="s">
        <v>410</v>
      </c>
      <c r="H60" t="s">
        <v>81</v>
      </c>
      <c r="I60" t="s">
        <v>52</v>
      </c>
      <c r="J60" t="s">
        <v>75</v>
      </c>
      <c r="K60">
        <v>4</v>
      </c>
      <c r="L60">
        <v>4.0999999999999996</v>
      </c>
      <c r="M60">
        <v>6</v>
      </c>
      <c r="N60">
        <v>4</v>
      </c>
      <c r="O60">
        <v>4</v>
      </c>
      <c r="P60">
        <v>3</v>
      </c>
      <c r="Q60">
        <v>8</v>
      </c>
      <c r="R60">
        <v>2</v>
      </c>
      <c r="S60">
        <v>0</v>
      </c>
      <c r="T60">
        <v>3.86</v>
      </c>
      <c r="U60">
        <v>5.4</v>
      </c>
      <c r="V60">
        <v>22</v>
      </c>
      <c r="W60">
        <v>105</v>
      </c>
      <c r="X60">
        <v>63</v>
      </c>
      <c r="Y60">
        <v>16</v>
      </c>
      <c r="Z60">
        <v>14</v>
      </c>
      <c r="AA60">
        <v>3</v>
      </c>
      <c r="AB60">
        <v>8</v>
      </c>
      <c r="AC60">
        <v>2</v>
      </c>
      <c r="AD60">
        <v>1</v>
      </c>
      <c r="AE60">
        <v>0</v>
      </c>
      <c r="AF60">
        <v>40</v>
      </c>
      <c r="AG60">
        <v>2</v>
      </c>
      <c r="AH60">
        <v>0</v>
      </c>
      <c r="AI60">
        <v>0</v>
      </c>
      <c r="AJ60">
        <v>19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1.1200000000000001</v>
      </c>
      <c r="AR60">
        <v>-0.25700000000000001</v>
      </c>
      <c r="AS60">
        <v>0.93</v>
      </c>
      <c r="AT60" s="2">
        <v>-1.2999999999999999E-3</v>
      </c>
      <c r="AU60">
        <v>-1.86</v>
      </c>
    </row>
    <row r="61" spans="1:47" x14ac:dyDescent="0.2">
      <c r="A61" t="s">
        <v>639</v>
      </c>
      <c r="B61" t="s">
        <v>885</v>
      </c>
      <c r="C61">
        <v>56</v>
      </c>
      <c r="D61" t="s">
        <v>234</v>
      </c>
      <c r="E61" t="s">
        <v>158</v>
      </c>
      <c r="F61" t="s">
        <v>96</v>
      </c>
      <c r="G61" t="s">
        <v>412</v>
      </c>
      <c r="H61" t="s">
        <v>243</v>
      </c>
      <c r="I61" t="s">
        <v>57</v>
      </c>
      <c r="K61">
        <v>5</v>
      </c>
      <c r="L61">
        <v>6</v>
      </c>
      <c r="M61">
        <v>4</v>
      </c>
      <c r="N61">
        <v>2</v>
      </c>
      <c r="O61">
        <v>2</v>
      </c>
      <c r="P61">
        <v>1</v>
      </c>
      <c r="Q61">
        <v>8</v>
      </c>
      <c r="R61">
        <v>0</v>
      </c>
      <c r="S61">
        <v>0</v>
      </c>
      <c r="T61">
        <v>3.63</v>
      </c>
      <c r="U61">
        <v>4.21</v>
      </c>
      <c r="V61">
        <v>23</v>
      </c>
      <c r="W61">
        <v>100</v>
      </c>
      <c r="X61">
        <v>70</v>
      </c>
      <c r="Y61">
        <v>14</v>
      </c>
      <c r="Z61">
        <v>13</v>
      </c>
      <c r="AA61">
        <v>7</v>
      </c>
      <c r="AB61">
        <v>7</v>
      </c>
      <c r="AC61">
        <v>2</v>
      </c>
      <c r="AD61">
        <v>1</v>
      </c>
      <c r="AE61">
        <v>0</v>
      </c>
      <c r="AF61">
        <v>63</v>
      </c>
      <c r="AG61">
        <v>2</v>
      </c>
      <c r="AH61">
        <v>0</v>
      </c>
      <c r="AI61">
        <v>0</v>
      </c>
      <c r="AJ61">
        <v>22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0.99</v>
      </c>
      <c r="AR61">
        <v>0.17799999999999999</v>
      </c>
      <c r="AS61">
        <v>0.57999999999999996</v>
      </c>
      <c r="AT61" s="2">
        <v>5.9999999999999995E-4</v>
      </c>
      <c r="AU61">
        <v>0.87</v>
      </c>
    </row>
    <row r="62" spans="1:47" x14ac:dyDescent="0.2">
      <c r="A62" t="s">
        <v>639</v>
      </c>
      <c r="B62" t="s">
        <v>885</v>
      </c>
      <c r="C62">
        <v>61</v>
      </c>
      <c r="D62" t="s">
        <v>427</v>
      </c>
      <c r="E62" t="s">
        <v>157</v>
      </c>
      <c r="F62" t="s">
        <v>93</v>
      </c>
      <c r="G62" t="s">
        <v>411</v>
      </c>
      <c r="H62" t="s">
        <v>203</v>
      </c>
      <c r="I62" t="s">
        <v>66</v>
      </c>
      <c r="K62">
        <v>5</v>
      </c>
      <c r="L62">
        <v>6.1</v>
      </c>
      <c r="M62">
        <v>5</v>
      </c>
      <c r="N62">
        <v>4</v>
      </c>
      <c r="O62">
        <v>4</v>
      </c>
      <c r="P62">
        <v>2</v>
      </c>
      <c r="Q62">
        <v>6</v>
      </c>
      <c r="R62">
        <v>1</v>
      </c>
      <c r="S62">
        <v>0</v>
      </c>
      <c r="T62">
        <v>4.08</v>
      </c>
      <c r="U62">
        <v>4.21</v>
      </c>
      <c r="V62">
        <v>24</v>
      </c>
      <c r="W62">
        <v>97</v>
      </c>
      <c r="X62">
        <v>56</v>
      </c>
      <c r="Y62">
        <v>15</v>
      </c>
      <c r="Z62">
        <v>11</v>
      </c>
      <c r="AA62">
        <v>5</v>
      </c>
      <c r="AB62">
        <v>11</v>
      </c>
      <c r="AC62">
        <v>5</v>
      </c>
      <c r="AD62">
        <v>2</v>
      </c>
      <c r="AE62">
        <v>0</v>
      </c>
      <c r="AF62">
        <v>51</v>
      </c>
      <c r="AG62">
        <v>1</v>
      </c>
      <c r="AH62">
        <v>0</v>
      </c>
      <c r="AI62">
        <v>0</v>
      </c>
      <c r="AJ62">
        <v>21</v>
      </c>
      <c r="AK62">
        <v>1</v>
      </c>
      <c r="AL62">
        <v>0</v>
      </c>
      <c r="AM62">
        <v>0</v>
      </c>
      <c r="AN62">
        <v>1</v>
      </c>
      <c r="AO62">
        <v>1</v>
      </c>
      <c r="AP62">
        <v>0</v>
      </c>
      <c r="AQ62">
        <v>0.98</v>
      </c>
      <c r="AR62">
        <v>1.0999999999999999E-2</v>
      </c>
      <c r="AS62">
        <v>1.05</v>
      </c>
      <c r="AT62" s="2">
        <v>1E-4</v>
      </c>
      <c r="AU62">
        <v>-0.87</v>
      </c>
    </row>
    <row r="63" spans="1:47" x14ac:dyDescent="0.2">
      <c r="A63" t="s">
        <v>639</v>
      </c>
      <c r="B63" t="s">
        <v>885</v>
      </c>
      <c r="C63">
        <v>66</v>
      </c>
      <c r="D63" t="s">
        <v>186</v>
      </c>
      <c r="E63" t="s">
        <v>157</v>
      </c>
      <c r="F63" t="s">
        <v>50</v>
      </c>
      <c r="G63" t="s">
        <v>409</v>
      </c>
      <c r="H63" t="s">
        <v>166</v>
      </c>
      <c r="I63" t="s">
        <v>57</v>
      </c>
      <c r="J63" t="s">
        <v>82</v>
      </c>
      <c r="K63">
        <v>4</v>
      </c>
      <c r="L63">
        <v>5.0999999999999996</v>
      </c>
      <c r="M63">
        <v>7</v>
      </c>
      <c r="N63">
        <v>3</v>
      </c>
      <c r="O63">
        <v>3</v>
      </c>
      <c r="P63">
        <v>1</v>
      </c>
      <c r="Q63">
        <v>1</v>
      </c>
      <c r="R63">
        <v>0</v>
      </c>
      <c r="S63">
        <v>0</v>
      </c>
      <c r="T63">
        <v>4.24</v>
      </c>
      <c r="U63">
        <v>4.07</v>
      </c>
      <c r="V63">
        <v>24</v>
      </c>
      <c r="W63">
        <v>93</v>
      </c>
      <c r="X63">
        <v>62</v>
      </c>
      <c r="Y63">
        <v>21</v>
      </c>
      <c r="Z63">
        <v>4</v>
      </c>
      <c r="AA63">
        <v>7</v>
      </c>
      <c r="AB63">
        <v>15</v>
      </c>
      <c r="AC63">
        <v>9</v>
      </c>
      <c r="AD63">
        <v>2</v>
      </c>
      <c r="AE63">
        <v>0</v>
      </c>
      <c r="AF63">
        <v>42</v>
      </c>
      <c r="AG63">
        <v>0</v>
      </c>
      <c r="AH63">
        <v>0</v>
      </c>
      <c r="AI63">
        <v>0</v>
      </c>
      <c r="AJ63">
        <v>20</v>
      </c>
      <c r="AK63">
        <v>3</v>
      </c>
      <c r="AL63">
        <v>0</v>
      </c>
      <c r="AM63">
        <v>0</v>
      </c>
      <c r="AN63">
        <v>0</v>
      </c>
      <c r="AO63">
        <v>3</v>
      </c>
      <c r="AP63">
        <v>0</v>
      </c>
      <c r="AQ63">
        <v>0.79</v>
      </c>
      <c r="AR63">
        <v>-0.106</v>
      </c>
      <c r="AS63">
        <v>0.99</v>
      </c>
      <c r="AT63" s="2">
        <v>-8.0000000000000004E-4</v>
      </c>
      <c r="AU63">
        <v>-0.36</v>
      </c>
    </row>
    <row r="64" spans="1:47" x14ac:dyDescent="0.2">
      <c r="A64" t="s">
        <v>639</v>
      </c>
      <c r="B64" t="s">
        <v>885</v>
      </c>
      <c r="C64">
        <v>71</v>
      </c>
      <c r="D64" t="s">
        <v>358</v>
      </c>
      <c r="E64" t="s">
        <v>158</v>
      </c>
      <c r="F64" t="s">
        <v>64</v>
      </c>
      <c r="G64" t="s">
        <v>411</v>
      </c>
      <c r="H64" t="s">
        <v>97</v>
      </c>
      <c r="I64" t="s">
        <v>66</v>
      </c>
      <c r="J64" t="s">
        <v>86</v>
      </c>
      <c r="K64">
        <v>4</v>
      </c>
      <c r="L64">
        <v>6.2</v>
      </c>
      <c r="M64">
        <v>8</v>
      </c>
      <c r="N64">
        <v>3</v>
      </c>
      <c r="O64">
        <v>3</v>
      </c>
      <c r="P64">
        <v>4</v>
      </c>
      <c r="Q64">
        <v>6</v>
      </c>
      <c r="R64">
        <v>0</v>
      </c>
      <c r="S64">
        <v>0</v>
      </c>
      <c r="T64">
        <v>4.2</v>
      </c>
      <c r="U64">
        <v>3.92</v>
      </c>
      <c r="V64">
        <v>32</v>
      </c>
      <c r="W64">
        <v>119</v>
      </c>
      <c r="X64">
        <v>72</v>
      </c>
      <c r="Y64">
        <v>21</v>
      </c>
      <c r="Z64">
        <v>11</v>
      </c>
      <c r="AA64">
        <v>11</v>
      </c>
      <c r="AB64">
        <v>11</v>
      </c>
      <c r="AC64">
        <v>7</v>
      </c>
      <c r="AD64">
        <v>1</v>
      </c>
      <c r="AE64">
        <v>0</v>
      </c>
      <c r="AF64">
        <v>48</v>
      </c>
      <c r="AG64">
        <v>3</v>
      </c>
      <c r="AH64">
        <v>0</v>
      </c>
      <c r="AI64">
        <v>0</v>
      </c>
      <c r="AJ64">
        <v>27</v>
      </c>
      <c r="AK64">
        <v>1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1.45</v>
      </c>
      <c r="AR64">
        <v>9.5000000000000001E-2</v>
      </c>
      <c r="AS64">
        <v>1.61</v>
      </c>
      <c r="AT64" s="2">
        <v>5.9999999999999995E-4</v>
      </c>
      <c r="AU64">
        <v>0.25</v>
      </c>
    </row>
    <row r="65" spans="1:47" x14ac:dyDescent="0.2">
      <c r="A65" t="s">
        <v>639</v>
      </c>
      <c r="B65" t="s">
        <v>885</v>
      </c>
      <c r="C65">
        <v>75</v>
      </c>
      <c r="D65" t="s">
        <v>312</v>
      </c>
      <c r="E65" t="s">
        <v>158</v>
      </c>
      <c r="F65" t="s">
        <v>80</v>
      </c>
      <c r="G65" t="s">
        <v>409</v>
      </c>
      <c r="H65" t="s">
        <v>174</v>
      </c>
      <c r="I65" t="s">
        <v>66</v>
      </c>
      <c r="K65">
        <v>4</v>
      </c>
      <c r="L65">
        <v>6.1</v>
      </c>
      <c r="M65">
        <v>8</v>
      </c>
      <c r="N65">
        <v>4</v>
      </c>
      <c r="O65">
        <v>4</v>
      </c>
      <c r="P65">
        <v>2</v>
      </c>
      <c r="Q65">
        <v>5</v>
      </c>
      <c r="R65">
        <v>3</v>
      </c>
      <c r="S65">
        <v>0</v>
      </c>
      <c r="T65">
        <v>4.4000000000000004</v>
      </c>
      <c r="U65">
        <v>4.5599999999999996</v>
      </c>
      <c r="V65">
        <v>28</v>
      </c>
      <c r="W65">
        <v>102</v>
      </c>
      <c r="X65">
        <v>61</v>
      </c>
      <c r="Y65">
        <v>19</v>
      </c>
      <c r="Z65">
        <v>3</v>
      </c>
      <c r="AA65">
        <v>2</v>
      </c>
      <c r="AB65">
        <v>19</v>
      </c>
      <c r="AC65">
        <v>5</v>
      </c>
      <c r="AD65">
        <v>2</v>
      </c>
      <c r="AE65">
        <v>0</v>
      </c>
      <c r="AF65">
        <v>44</v>
      </c>
      <c r="AG65">
        <v>0</v>
      </c>
      <c r="AH65">
        <v>1</v>
      </c>
      <c r="AI65">
        <v>0</v>
      </c>
      <c r="AJ65">
        <v>26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1.21</v>
      </c>
      <c r="AR65">
        <v>-0.24</v>
      </c>
      <c r="AS65">
        <v>1.6</v>
      </c>
      <c r="AT65" s="2">
        <v>-1.9E-3</v>
      </c>
      <c r="AU65">
        <v>-0.9</v>
      </c>
    </row>
    <row r="66" spans="1:47" x14ac:dyDescent="0.2">
      <c r="A66" t="s">
        <v>639</v>
      </c>
      <c r="B66" t="s">
        <v>885</v>
      </c>
      <c r="C66">
        <v>79</v>
      </c>
      <c r="D66" t="s">
        <v>361</v>
      </c>
      <c r="E66" t="s">
        <v>157</v>
      </c>
      <c r="F66" t="s">
        <v>135</v>
      </c>
      <c r="G66" t="s">
        <v>411</v>
      </c>
      <c r="H66" t="s">
        <v>136</v>
      </c>
      <c r="I66" t="s">
        <v>66</v>
      </c>
      <c r="J66" t="s">
        <v>315</v>
      </c>
      <c r="K66">
        <v>5</v>
      </c>
      <c r="L66">
        <v>6.1</v>
      </c>
      <c r="M66">
        <v>9</v>
      </c>
      <c r="N66">
        <v>3</v>
      </c>
      <c r="O66">
        <v>3</v>
      </c>
      <c r="P66">
        <v>2</v>
      </c>
      <c r="Q66">
        <v>5</v>
      </c>
      <c r="R66">
        <v>1</v>
      </c>
      <c r="S66">
        <v>0</v>
      </c>
      <c r="T66">
        <v>4.3899999999999997</v>
      </c>
      <c r="U66">
        <v>4.5599999999999996</v>
      </c>
      <c r="V66">
        <v>28</v>
      </c>
      <c r="W66">
        <v>111</v>
      </c>
      <c r="X66">
        <v>69</v>
      </c>
      <c r="Y66">
        <v>21</v>
      </c>
      <c r="Z66">
        <v>9</v>
      </c>
      <c r="AA66">
        <v>6</v>
      </c>
      <c r="AB66">
        <v>15</v>
      </c>
      <c r="AC66">
        <v>10</v>
      </c>
      <c r="AD66">
        <v>3</v>
      </c>
      <c r="AE66">
        <v>0</v>
      </c>
      <c r="AF66">
        <v>46</v>
      </c>
      <c r="AG66">
        <v>1</v>
      </c>
      <c r="AH66">
        <v>0</v>
      </c>
      <c r="AI66">
        <v>0</v>
      </c>
      <c r="AJ66">
        <v>26</v>
      </c>
      <c r="AK66">
        <v>2</v>
      </c>
      <c r="AL66">
        <v>0</v>
      </c>
      <c r="AM66">
        <v>0</v>
      </c>
      <c r="AN66">
        <v>1</v>
      </c>
      <c r="AO66">
        <v>0</v>
      </c>
      <c r="AP66">
        <v>0</v>
      </c>
      <c r="AQ66">
        <v>1.02</v>
      </c>
      <c r="AR66">
        <v>-7.6999999999999999E-2</v>
      </c>
      <c r="AS66">
        <v>0.95</v>
      </c>
      <c r="AT66" s="2">
        <v>-4.0000000000000002E-4</v>
      </c>
      <c r="AU66">
        <v>-0.15</v>
      </c>
    </row>
    <row r="67" spans="1:47" x14ac:dyDescent="0.2">
      <c r="A67" t="s">
        <v>639</v>
      </c>
      <c r="B67" t="s">
        <v>885</v>
      </c>
      <c r="C67">
        <v>84</v>
      </c>
      <c r="D67" t="s">
        <v>634</v>
      </c>
      <c r="E67" t="s">
        <v>157</v>
      </c>
      <c r="F67" t="s">
        <v>99</v>
      </c>
      <c r="G67" t="s">
        <v>412</v>
      </c>
      <c r="H67" t="s">
        <v>407</v>
      </c>
      <c r="I67" t="s">
        <v>57</v>
      </c>
      <c r="K67">
        <v>4</v>
      </c>
      <c r="L67">
        <v>5.2</v>
      </c>
      <c r="M67">
        <v>6</v>
      </c>
      <c r="N67">
        <v>3</v>
      </c>
      <c r="O67">
        <v>3</v>
      </c>
      <c r="P67">
        <v>2</v>
      </c>
      <c r="Q67">
        <v>2</v>
      </c>
      <c r="R67">
        <v>0</v>
      </c>
      <c r="S67">
        <v>0</v>
      </c>
      <c r="T67">
        <v>4.42</v>
      </c>
      <c r="U67">
        <v>4.45</v>
      </c>
      <c r="V67">
        <v>25</v>
      </c>
      <c r="W67">
        <v>102</v>
      </c>
      <c r="X67">
        <v>64</v>
      </c>
      <c r="Y67">
        <v>19</v>
      </c>
      <c r="Z67">
        <v>5</v>
      </c>
      <c r="AA67">
        <v>4</v>
      </c>
      <c r="AB67">
        <v>17</v>
      </c>
      <c r="AC67">
        <v>7</v>
      </c>
      <c r="AD67">
        <v>2</v>
      </c>
      <c r="AE67">
        <v>0</v>
      </c>
      <c r="AF67">
        <v>45</v>
      </c>
      <c r="AG67">
        <v>0</v>
      </c>
      <c r="AH67">
        <v>0</v>
      </c>
      <c r="AI67">
        <v>0</v>
      </c>
      <c r="AJ67">
        <v>23</v>
      </c>
      <c r="AK67">
        <v>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1.1599999999999999</v>
      </c>
      <c r="AR67">
        <v>-0.20699999999999999</v>
      </c>
      <c r="AS67">
        <v>0.87</v>
      </c>
      <c r="AT67" s="2">
        <v>-8.9999999999999998E-4</v>
      </c>
      <c r="AU67">
        <v>-0.65</v>
      </c>
    </row>
    <row r="68" spans="1:47" x14ac:dyDescent="0.2">
      <c r="A68" t="s">
        <v>639</v>
      </c>
      <c r="B68" t="s">
        <v>885</v>
      </c>
      <c r="C68">
        <v>89</v>
      </c>
      <c r="D68" t="s">
        <v>320</v>
      </c>
      <c r="E68" t="s">
        <v>158</v>
      </c>
      <c r="F68" t="s">
        <v>227</v>
      </c>
      <c r="G68" t="s">
        <v>410</v>
      </c>
      <c r="H68" t="s">
        <v>100</v>
      </c>
      <c r="I68" t="s">
        <v>66</v>
      </c>
      <c r="J68" t="s">
        <v>737</v>
      </c>
      <c r="K68">
        <v>5</v>
      </c>
      <c r="L68">
        <v>7</v>
      </c>
      <c r="M68">
        <v>4</v>
      </c>
      <c r="N68">
        <v>3</v>
      </c>
      <c r="O68">
        <v>2</v>
      </c>
      <c r="P68">
        <v>2</v>
      </c>
      <c r="Q68">
        <v>6</v>
      </c>
      <c r="R68">
        <v>0</v>
      </c>
      <c r="S68">
        <v>0</v>
      </c>
      <c r="T68">
        <v>4.2300000000000004</v>
      </c>
      <c r="U68">
        <v>4.22</v>
      </c>
      <c r="V68">
        <v>28</v>
      </c>
      <c r="W68">
        <v>112</v>
      </c>
      <c r="X68">
        <v>71</v>
      </c>
      <c r="Y68">
        <v>25</v>
      </c>
      <c r="Z68">
        <v>8</v>
      </c>
      <c r="AA68">
        <v>12</v>
      </c>
      <c r="AB68">
        <v>8</v>
      </c>
      <c r="AC68">
        <v>2</v>
      </c>
      <c r="AD68">
        <v>2</v>
      </c>
      <c r="AE68">
        <v>0</v>
      </c>
      <c r="AF68">
        <v>63</v>
      </c>
      <c r="AG68">
        <v>3</v>
      </c>
      <c r="AH68">
        <v>1</v>
      </c>
      <c r="AI68">
        <v>0</v>
      </c>
      <c r="AJ68">
        <v>25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2</v>
      </c>
      <c r="AQ68">
        <v>1.04</v>
      </c>
      <c r="AR68">
        <v>3.9E-2</v>
      </c>
      <c r="AS68">
        <v>0.89</v>
      </c>
      <c r="AT68" s="2">
        <v>2.0000000000000001E-4</v>
      </c>
      <c r="AU68">
        <v>0.35</v>
      </c>
    </row>
    <row r="69" spans="1:47" x14ac:dyDescent="0.2">
      <c r="A69" t="s">
        <v>639</v>
      </c>
      <c r="B69" t="s">
        <v>885</v>
      </c>
      <c r="C69">
        <v>94</v>
      </c>
      <c r="D69" t="s">
        <v>321</v>
      </c>
      <c r="E69" t="s">
        <v>158</v>
      </c>
      <c r="F69" t="s">
        <v>59</v>
      </c>
      <c r="G69" t="s">
        <v>409</v>
      </c>
      <c r="H69" t="s">
        <v>78</v>
      </c>
      <c r="I69" t="s">
        <v>66</v>
      </c>
      <c r="K69">
        <v>4</v>
      </c>
      <c r="L69">
        <v>6.2</v>
      </c>
      <c r="M69">
        <v>8</v>
      </c>
      <c r="N69">
        <v>0</v>
      </c>
      <c r="O69">
        <v>0</v>
      </c>
      <c r="P69">
        <v>3</v>
      </c>
      <c r="Q69">
        <v>10</v>
      </c>
      <c r="R69">
        <v>0</v>
      </c>
      <c r="S69">
        <v>0</v>
      </c>
      <c r="T69">
        <v>3.84</v>
      </c>
      <c r="U69">
        <v>3.97</v>
      </c>
      <c r="V69">
        <v>30</v>
      </c>
      <c r="W69">
        <v>117</v>
      </c>
      <c r="X69">
        <v>74</v>
      </c>
      <c r="Y69">
        <v>17</v>
      </c>
      <c r="Z69">
        <v>16</v>
      </c>
      <c r="AA69">
        <v>5</v>
      </c>
      <c r="AB69">
        <v>12</v>
      </c>
      <c r="AC69">
        <v>8</v>
      </c>
      <c r="AD69">
        <v>2</v>
      </c>
      <c r="AE69">
        <v>0</v>
      </c>
      <c r="AF69">
        <v>65</v>
      </c>
      <c r="AG69">
        <v>1</v>
      </c>
      <c r="AH69">
        <v>0</v>
      </c>
      <c r="AI69">
        <v>0</v>
      </c>
      <c r="AJ69">
        <v>27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1.28</v>
      </c>
      <c r="AR69">
        <v>0.41</v>
      </c>
      <c r="AS69">
        <v>0.98</v>
      </c>
      <c r="AT69" s="2">
        <v>1.9E-3</v>
      </c>
      <c r="AU69">
        <v>3.13</v>
      </c>
    </row>
    <row r="70" spans="1:47" x14ac:dyDescent="0.2">
      <c r="A70" t="s">
        <v>639</v>
      </c>
      <c r="B70" t="s">
        <v>885</v>
      </c>
      <c r="C70">
        <v>95</v>
      </c>
      <c r="D70" t="s">
        <v>506</v>
      </c>
      <c r="E70" t="s">
        <v>157</v>
      </c>
      <c r="F70" t="s">
        <v>80</v>
      </c>
      <c r="G70" t="s">
        <v>409</v>
      </c>
      <c r="H70" t="s">
        <v>414</v>
      </c>
      <c r="I70" t="s">
        <v>57</v>
      </c>
      <c r="J70" t="s">
        <v>738</v>
      </c>
      <c r="K70">
        <v>4</v>
      </c>
      <c r="L70">
        <v>6</v>
      </c>
      <c r="M70">
        <v>6</v>
      </c>
      <c r="N70">
        <v>3</v>
      </c>
      <c r="O70">
        <v>3</v>
      </c>
      <c r="P70">
        <v>1</v>
      </c>
      <c r="Q70">
        <v>5</v>
      </c>
      <c r="R70">
        <v>0</v>
      </c>
      <c r="S70">
        <v>0</v>
      </c>
      <c r="T70">
        <v>3.89</v>
      </c>
      <c r="U70">
        <v>3.82</v>
      </c>
      <c r="V70">
        <v>24</v>
      </c>
      <c r="W70">
        <v>101</v>
      </c>
      <c r="X70">
        <v>67</v>
      </c>
      <c r="Y70">
        <v>15</v>
      </c>
      <c r="Z70">
        <v>5</v>
      </c>
      <c r="AA70">
        <v>7</v>
      </c>
      <c r="AB70">
        <v>11</v>
      </c>
      <c r="AC70">
        <v>3</v>
      </c>
      <c r="AD70">
        <v>2</v>
      </c>
      <c r="AE70">
        <v>0</v>
      </c>
      <c r="AF70">
        <v>52</v>
      </c>
      <c r="AG70">
        <v>2</v>
      </c>
      <c r="AH70">
        <v>0</v>
      </c>
      <c r="AI70">
        <v>0</v>
      </c>
      <c r="AJ70">
        <v>22</v>
      </c>
      <c r="AK70">
        <v>2</v>
      </c>
      <c r="AL70">
        <v>0</v>
      </c>
      <c r="AM70">
        <v>0</v>
      </c>
      <c r="AN70">
        <v>0</v>
      </c>
      <c r="AO70">
        <v>1</v>
      </c>
      <c r="AP70">
        <v>0</v>
      </c>
      <c r="AQ70">
        <v>0.86</v>
      </c>
      <c r="AR70">
        <v>-0.105</v>
      </c>
      <c r="AS70">
        <v>0.98</v>
      </c>
      <c r="AT70" s="2">
        <v>-6.9999999999999999E-4</v>
      </c>
      <c r="AU70">
        <v>-0.19</v>
      </c>
    </row>
    <row r="71" spans="1:47" x14ac:dyDescent="0.2">
      <c r="A71" t="s">
        <v>639</v>
      </c>
      <c r="B71" t="s">
        <v>885</v>
      </c>
      <c r="C71">
        <v>101</v>
      </c>
      <c r="D71" t="s">
        <v>507</v>
      </c>
      <c r="E71" t="s">
        <v>157</v>
      </c>
      <c r="F71" t="s">
        <v>77</v>
      </c>
      <c r="G71" t="s">
        <v>409</v>
      </c>
      <c r="H71" t="s">
        <v>51</v>
      </c>
      <c r="I71" t="s">
        <v>57</v>
      </c>
      <c r="J71" t="s">
        <v>246</v>
      </c>
      <c r="K71">
        <v>4</v>
      </c>
      <c r="L71">
        <v>6</v>
      </c>
      <c r="M71">
        <v>6</v>
      </c>
      <c r="N71">
        <v>3</v>
      </c>
      <c r="O71">
        <v>3</v>
      </c>
      <c r="P71">
        <v>2</v>
      </c>
      <c r="Q71">
        <v>7</v>
      </c>
      <c r="R71">
        <v>1</v>
      </c>
      <c r="S71">
        <v>0</v>
      </c>
      <c r="T71">
        <v>3.93</v>
      </c>
      <c r="U71">
        <v>3.83</v>
      </c>
      <c r="V71">
        <v>25</v>
      </c>
      <c r="W71">
        <v>99</v>
      </c>
      <c r="X71">
        <v>61</v>
      </c>
      <c r="Y71">
        <v>20</v>
      </c>
      <c r="Z71">
        <v>7</v>
      </c>
      <c r="AA71">
        <v>5</v>
      </c>
      <c r="AB71">
        <v>11</v>
      </c>
      <c r="AC71">
        <v>1</v>
      </c>
      <c r="AD71">
        <v>3</v>
      </c>
      <c r="AE71">
        <v>0</v>
      </c>
      <c r="AF71">
        <v>53</v>
      </c>
      <c r="AG71">
        <v>0</v>
      </c>
      <c r="AH71">
        <v>1</v>
      </c>
      <c r="AI71">
        <v>0</v>
      </c>
      <c r="AJ71">
        <v>23</v>
      </c>
      <c r="AK71">
        <v>1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1.01</v>
      </c>
      <c r="AR71">
        <v>-0.10100000000000001</v>
      </c>
      <c r="AS71">
        <v>1.31</v>
      </c>
      <c r="AT71" s="2">
        <v>-8.0000000000000004E-4</v>
      </c>
      <c r="AU71">
        <v>-0.16</v>
      </c>
    </row>
    <row r="72" spans="1:47" x14ac:dyDescent="0.2">
      <c r="A72" t="s">
        <v>639</v>
      </c>
      <c r="B72" t="s">
        <v>885</v>
      </c>
      <c r="C72">
        <v>106</v>
      </c>
      <c r="D72" t="s">
        <v>116</v>
      </c>
      <c r="E72" t="s">
        <v>158</v>
      </c>
      <c r="F72" t="s">
        <v>135</v>
      </c>
      <c r="G72" t="s">
        <v>411</v>
      </c>
      <c r="H72" t="s">
        <v>393</v>
      </c>
      <c r="I72" t="s">
        <v>52</v>
      </c>
      <c r="J72" t="s">
        <v>115</v>
      </c>
      <c r="K72">
        <v>5</v>
      </c>
      <c r="L72">
        <v>4.0999999999999996</v>
      </c>
      <c r="M72">
        <v>8</v>
      </c>
      <c r="N72">
        <v>5</v>
      </c>
      <c r="O72">
        <v>5</v>
      </c>
      <c r="P72">
        <v>1</v>
      </c>
      <c r="Q72">
        <v>3</v>
      </c>
      <c r="R72">
        <v>1</v>
      </c>
      <c r="S72">
        <v>2</v>
      </c>
      <c r="T72">
        <v>4.25</v>
      </c>
      <c r="U72">
        <v>3.97</v>
      </c>
      <c r="V72">
        <v>24</v>
      </c>
      <c r="W72">
        <v>78</v>
      </c>
      <c r="X72">
        <v>47</v>
      </c>
      <c r="Y72">
        <v>11</v>
      </c>
      <c r="Z72">
        <v>7</v>
      </c>
      <c r="AA72">
        <v>5</v>
      </c>
      <c r="AB72">
        <v>13</v>
      </c>
      <c r="AC72">
        <v>4</v>
      </c>
      <c r="AD72">
        <v>3</v>
      </c>
      <c r="AE72">
        <v>0</v>
      </c>
      <c r="AF72">
        <v>29</v>
      </c>
      <c r="AG72">
        <v>0</v>
      </c>
      <c r="AH72">
        <v>0</v>
      </c>
      <c r="AI72">
        <v>0</v>
      </c>
      <c r="AJ72">
        <v>21</v>
      </c>
      <c r="AK72">
        <v>4</v>
      </c>
      <c r="AL72">
        <v>0</v>
      </c>
      <c r="AM72">
        <v>1</v>
      </c>
      <c r="AN72">
        <v>0</v>
      </c>
      <c r="AO72">
        <v>0</v>
      </c>
      <c r="AP72">
        <v>0</v>
      </c>
      <c r="AQ72">
        <v>1.1200000000000001</v>
      </c>
      <c r="AR72">
        <v>-0.25</v>
      </c>
      <c r="AS72">
        <v>1.05</v>
      </c>
      <c r="AT72" s="2">
        <v>-1.4E-3</v>
      </c>
      <c r="AU72">
        <v>-2.86</v>
      </c>
    </row>
    <row r="73" spans="1:47" x14ac:dyDescent="0.2">
      <c r="A73" t="s">
        <v>639</v>
      </c>
      <c r="B73" t="s">
        <v>885</v>
      </c>
      <c r="C73">
        <v>111</v>
      </c>
      <c r="D73" t="s">
        <v>119</v>
      </c>
      <c r="E73" t="s">
        <v>158</v>
      </c>
      <c r="F73" t="s">
        <v>93</v>
      </c>
      <c r="G73" t="s">
        <v>411</v>
      </c>
      <c r="H73" t="s">
        <v>97</v>
      </c>
      <c r="I73" t="s">
        <v>85</v>
      </c>
      <c r="K73">
        <v>4</v>
      </c>
      <c r="L73">
        <v>7.1</v>
      </c>
      <c r="M73">
        <v>6</v>
      </c>
      <c r="N73">
        <v>3</v>
      </c>
      <c r="O73">
        <v>3</v>
      </c>
      <c r="P73">
        <v>4</v>
      </c>
      <c r="Q73">
        <v>4</v>
      </c>
      <c r="R73">
        <v>0</v>
      </c>
      <c r="S73">
        <v>1</v>
      </c>
      <c r="T73">
        <v>4.2</v>
      </c>
      <c r="U73">
        <v>3.98</v>
      </c>
      <c r="V73">
        <v>31</v>
      </c>
      <c r="W73">
        <v>102</v>
      </c>
      <c r="X73">
        <v>63</v>
      </c>
      <c r="Y73">
        <v>17</v>
      </c>
      <c r="Z73">
        <v>10</v>
      </c>
      <c r="AA73">
        <v>8</v>
      </c>
      <c r="AB73">
        <v>14</v>
      </c>
      <c r="AC73">
        <v>3</v>
      </c>
      <c r="AD73">
        <v>1</v>
      </c>
      <c r="AE73">
        <v>0</v>
      </c>
      <c r="AF73">
        <v>54</v>
      </c>
      <c r="AG73">
        <v>0</v>
      </c>
      <c r="AH73">
        <v>1</v>
      </c>
      <c r="AI73">
        <v>0</v>
      </c>
      <c r="AJ73">
        <v>24</v>
      </c>
      <c r="AK73">
        <v>1</v>
      </c>
      <c r="AL73">
        <v>0</v>
      </c>
      <c r="AM73">
        <v>1</v>
      </c>
      <c r="AN73">
        <v>1</v>
      </c>
      <c r="AO73">
        <v>2</v>
      </c>
      <c r="AP73">
        <v>0</v>
      </c>
      <c r="AQ73">
        <v>0.77</v>
      </c>
      <c r="AR73">
        <v>-4.8000000000000001E-2</v>
      </c>
      <c r="AS73">
        <v>0.7</v>
      </c>
      <c r="AT73" s="2">
        <v>-2.9999999999999997E-4</v>
      </c>
      <c r="AU73">
        <v>-0.06</v>
      </c>
    </row>
    <row r="74" spans="1:47" x14ac:dyDescent="0.2">
      <c r="A74" t="s">
        <v>639</v>
      </c>
      <c r="B74" t="s">
        <v>885</v>
      </c>
      <c r="C74">
        <v>116</v>
      </c>
      <c r="D74" t="s">
        <v>509</v>
      </c>
      <c r="E74" t="s">
        <v>157</v>
      </c>
      <c r="F74" t="s">
        <v>227</v>
      </c>
      <c r="G74" t="s">
        <v>410</v>
      </c>
      <c r="H74" t="s">
        <v>784</v>
      </c>
      <c r="I74" t="s">
        <v>74</v>
      </c>
      <c r="J74" t="s">
        <v>891</v>
      </c>
      <c r="K74">
        <v>4</v>
      </c>
      <c r="L74">
        <v>3.1</v>
      </c>
      <c r="M74">
        <v>5</v>
      </c>
      <c r="N74">
        <v>5</v>
      </c>
      <c r="O74">
        <v>3</v>
      </c>
      <c r="P74">
        <v>4</v>
      </c>
      <c r="Q74">
        <v>3</v>
      </c>
      <c r="R74">
        <v>0</v>
      </c>
      <c r="S74">
        <v>1</v>
      </c>
      <c r="T74">
        <v>4.33</v>
      </c>
      <c r="U74">
        <v>4.05</v>
      </c>
      <c r="V74">
        <v>21</v>
      </c>
      <c r="W74">
        <v>79</v>
      </c>
      <c r="X74">
        <v>46</v>
      </c>
      <c r="Y74">
        <v>13</v>
      </c>
      <c r="Z74">
        <v>5</v>
      </c>
      <c r="AA74">
        <v>7</v>
      </c>
      <c r="AB74">
        <v>6</v>
      </c>
      <c r="AC74">
        <v>4</v>
      </c>
      <c r="AD74">
        <v>1</v>
      </c>
      <c r="AE74">
        <v>0</v>
      </c>
      <c r="AF74">
        <v>33</v>
      </c>
      <c r="AG74">
        <v>1</v>
      </c>
      <c r="AH74">
        <v>0</v>
      </c>
      <c r="AI74">
        <v>0</v>
      </c>
      <c r="AJ74">
        <v>16</v>
      </c>
      <c r="AK74">
        <v>1</v>
      </c>
      <c r="AL74">
        <v>0</v>
      </c>
      <c r="AM74">
        <v>0</v>
      </c>
      <c r="AN74">
        <v>0</v>
      </c>
      <c r="AO74">
        <v>0</v>
      </c>
      <c r="AP74">
        <v>1</v>
      </c>
      <c r="AQ74">
        <v>0.86</v>
      </c>
      <c r="AR74">
        <v>-0.39600000000000002</v>
      </c>
      <c r="AS74">
        <v>0.62</v>
      </c>
      <c r="AT74" s="2">
        <v>-1.6999999999999999E-3</v>
      </c>
      <c r="AU74">
        <v>-4.0199999999999996</v>
      </c>
    </row>
    <row r="75" spans="1:47" x14ac:dyDescent="0.2">
      <c r="A75" t="s">
        <v>639</v>
      </c>
      <c r="B75" t="s">
        <v>885</v>
      </c>
      <c r="C75">
        <v>119</v>
      </c>
      <c r="D75" t="s">
        <v>892</v>
      </c>
      <c r="E75" t="s">
        <v>158</v>
      </c>
      <c r="F75" t="s">
        <v>120</v>
      </c>
      <c r="G75" t="s">
        <v>412</v>
      </c>
      <c r="H75" t="s">
        <v>78</v>
      </c>
      <c r="I75" t="s">
        <v>85</v>
      </c>
      <c r="K75">
        <v>4</v>
      </c>
      <c r="L75">
        <v>8</v>
      </c>
      <c r="M75">
        <v>4</v>
      </c>
      <c r="N75">
        <v>2</v>
      </c>
      <c r="O75">
        <v>2</v>
      </c>
      <c r="P75">
        <v>2</v>
      </c>
      <c r="Q75">
        <v>9</v>
      </c>
      <c r="R75">
        <v>0</v>
      </c>
      <c r="S75">
        <v>0</v>
      </c>
      <c r="T75">
        <v>4.18</v>
      </c>
      <c r="U75">
        <v>3.87</v>
      </c>
      <c r="V75">
        <v>28</v>
      </c>
      <c r="W75">
        <v>111</v>
      </c>
      <c r="X75">
        <v>73</v>
      </c>
      <c r="Y75">
        <v>21</v>
      </c>
      <c r="Z75">
        <v>13</v>
      </c>
      <c r="AA75">
        <v>7</v>
      </c>
      <c r="AB75">
        <v>10</v>
      </c>
      <c r="AC75">
        <v>5</v>
      </c>
      <c r="AD75">
        <v>2</v>
      </c>
      <c r="AE75">
        <v>0</v>
      </c>
      <c r="AF75">
        <v>73</v>
      </c>
      <c r="AG75">
        <v>1</v>
      </c>
      <c r="AH75">
        <v>1</v>
      </c>
      <c r="AI75">
        <v>1</v>
      </c>
      <c r="AJ75">
        <v>26</v>
      </c>
      <c r="AK75">
        <v>1</v>
      </c>
      <c r="AL75">
        <v>0</v>
      </c>
      <c r="AM75">
        <v>0</v>
      </c>
      <c r="AN75">
        <v>1</v>
      </c>
      <c r="AO75">
        <v>0</v>
      </c>
      <c r="AP75">
        <v>0</v>
      </c>
      <c r="AQ75">
        <v>1.22</v>
      </c>
      <c r="AR75">
        <v>0.14899999999999999</v>
      </c>
      <c r="AS75">
        <v>0.95</v>
      </c>
      <c r="AT75" s="2">
        <v>6.9999999999999999E-4</v>
      </c>
      <c r="AU75">
        <v>1.83</v>
      </c>
    </row>
    <row r="76" spans="1:47" x14ac:dyDescent="0.2">
      <c r="A76" t="s">
        <v>639</v>
      </c>
      <c r="B76" t="s">
        <v>885</v>
      </c>
      <c r="C76">
        <v>124</v>
      </c>
      <c r="D76" t="s">
        <v>378</v>
      </c>
      <c r="E76" t="s">
        <v>157</v>
      </c>
      <c r="F76" t="s">
        <v>77</v>
      </c>
      <c r="G76" t="s">
        <v>409</v>
      </c>
      <c r="H76" t="s">
        <v>152</v>
      </c>
      <c r="I76" t="s">
        <v>52</v>
      </c>
      <c r="K76">
        <v>5</v>
      </c>
      <c r="L76">
        <v>4.2</v>
      </c>
      <c r="M76">
        <v>4</v>
      </c>
      <c r="N76">
        <v>5</v>
      </c>
      <c r="O76">
        <v>5</v>
      </c>
      <c r="P76">
        <v>2</v>
      </c>
      <c r="Q76">
        <v>4</v>
      </c>
      <c r="R76">
        <v>1</v>
      </c>
      <c r="S76">
        <v>0</v>
      </c>
      <c r="T76">
        <v>4.41</v>
      </c>
      <c r="U76">
        <v>3.93</v>
      </c>
      <c r="V76">
        <v>20</v>
      </c>
      <c r="W76">
        <v>87</v>
      </c>
      <c r="X76">
        <v>50</v>
      </c>
      <c r="Y76">
        <v>13</v>
      </c>
      <c r="Z76">
        <v>10</v>
      </c>
      <c r="AA76">
        <v>5</v>
      </c>
      <c r="AB76">
        <v>9</v>
      </c>
      <c r="AC76">
        <v>3</v>
      </c>
      <c r="AD76">
        <v>0</v>
      </c>
      <c r="AE76">
        <v>0</v>
      </c>
      <c r="AF76">
        <v>38</v>
      </c>
      <c r="AG76">
        <v>0</v>
      </c>
      <c r="AH76">
        <v>0</v>
      </c>
      <c r="AI76">
        <v>0</v>
      </c>
      <c r="AJ76">
        <v>18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0.56000000000000005</v>
      </c>
      <c r="AR76">
        <v>-0.26600000000000001</v>
      </c>
      <c r="AS76">
        <v>0.36</v>
      </c>
      <c r="AT76" s="2">
        <v>-1E-3</v>
      </c>
      <c r="AU76">
        <v>-2.85</v>
      </c>
    </row>
    <row r="77" spans="1:47" x14ac:dyDescent="0.2">
      <c r="A77" t="s">
        <v>639</v>
      </c>
      <c r="B77" t="s">
        <v>885</v>
      </c>
      <c r="C77">
        <v>129</v>
      </c>
      <c r="D77" t="s">
        <v>265</v>
      </c>
      <c r="E77" t="s">
        <v>158</v>
      </c>
      <c r="F77" t="s">
        <v>179</v>
      </c>
      <c r="G77" t="s">
        <v>411</v>
      </c>
      <c r="H77" t="s">
        <v>70</v>
      </c>
      <c r="I77" t="s">
        <v>66</v>
      </c>
      <c r="J77" t="s">
        <v>469</v>
      </c>
      <c r="K77">
        <v>4</v>
      </c>
      <c r="L77">
        <v>6</v>
      </c>
      <c r="M77">
        <v>4</v>
      </c>
      <c r="N77">
        <v>0</v>
      </c>
      <c r="O77">
        <v>0</v>
      </c>
      <c r="P77">
        <v>3</v>
      </c>
      <c r="Q77">
        <v>9</v>
      </c>
      <c r="R77">
        <v>0</v>
      </c>
      <c r="S77">
        <v>1</v>
      </c>
      <c r="T77">
        <v>4.18</v>
      </c>
      <c r="U77">
        <v>3.84</v>
      </c>
      <c r="V77">
        <v>25</v>
      </c>
      <c r="W77">
        <v>115</v>
      </c>
      <c r="X77">
        <v>73</v>
      </c>
      <c r="Y77">
        <v>18</v>
      </c>
      <c r="Z77">
        <v>15</v>
      </c>
      <c r="AA77">
        <v>5</v>
      </c>
      <c r="AB77">
        <v>7</v>
      </c>
      <c r="AC77">
        <v>3</v>
      </c>
      <c r="AD77">
        <v>0</v>
      </c>
      <c r="AE77">
        <v>0</v>
      </c>
      <c r="AF77">
        <v>70</v>
      </c>
      <c r="AG77">
        <v>1</v>
      </c>
      <c r="AH77">
        <v>1</v>
      </c>
      <c r="AI77">
        <v>0</v>
      </c>
      <c r="AJ77">
        <v>21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1.0900000000000001</v>
      </c>
      <c r="AR77">
        <v>0.27500000000000002</v>
      </c>
      <c r="AS77">
        <v>0.55000000000000004</v>
      </c>
      <c r="AT77" s="2">
        <v>8.0000000000000004E-4</v>
      </c>
      <c r="AU77">
        <v>2.4900000000000002</v>
      </c>
    </row>
    <row r="78" spans="1:47" x14ac:dyDescent="0.2">
      <c r="A78" t="s">
        <v>639</v>
      </c>
      <c r="B78" t="s">
        <v>885</v>
      </c>
      <c r="C78">
        <v>134</v>
      </c>
      <c r="D78" t="s">
        <v>268</v>
      </c>
      <c r="E78" t="s">
        <v>157</v>
      </c>
      <c r="F78" t="s">
        <v>50</v>
      </c>
      <c r="G78" t="s">
        <v>409</v>
      </c>
      <c r="H78" t="s">
        <v>78</v>
      </c>
      <c r="I78" t="s">
        <v>57</v>
      </c>
      <c r="K78">
        <v>5</v>
      </c>
      <c r="L78">
        <v>5.2</v>
      </c>
      <c r="M78">
        <v>4</v>
      </c>
      <c r="N78">
        <v>0</v>
      </c>
      <c r="O78">
        <v>0</v>
      </c>
      <c r="P78">
        <v>5</v>
      </c>
      <c r="Q78">
        <v>6</v>
      </c>
      <c r="R78">
        <v>0</v>
      </c>
      <c r="S78">
        <v>0</v>
      </c>
      <c r="T78">
        <v>3.99</v>
      </c>
      <c r="U78">
        <v>3.83</v>
      </c>
      <c r="V78">
        <v>25</v>
      </c>
      <c r="W78">
        <v>105</v>
      </c>
      <c r="X78">
        <v>64</v>
      </c>
      <c r="Y78">
        <v>13</v>
      </c>
      <c r="Z78">
        <v>11</v>
      </c>
      <c r="AA78">
        <v>4</v>
      </c>
      <c r="AB78">
        <v>10</v>
      </c>
      <c r="AC78">
        <v>5</v>
      </c>
      <c r="AD78">
        <v>1</v>
      </c>
      <c r="AE78">
        <v>0</v>
      </c>
      <c r="AF78">
        <v>62</v>
      </c>
      <c r="AG78">
        <v>0</v>
      </c>
      <c r="AH78">
        <v>0</v>
      </c>
      <c r="AI78">
        <v>0</v>
      </c>
      <c r="AJ78">
        <v>20</v>
      </c>
      <c r="AK78">
        <v>2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1.48</v>
      </c>
      <c r="AR78">
        <v>0.27</v>
      </c>
      <c r="AS78">
        <v>2.0499999999999998</v>
      </c>
      <c r="AT78" s="2">
        <v>2.3E-3</v>
      </c>
      <c r="AU78">
        <v>2.31</v>
      </c>
    </row>
    <row r="79" spans="1:47" x14ac:dyDescent="0.2">
      <c r="A79" t="s">
        <v>639</v>
      </c>
      <c r="B79" t="s">
        <v>885</v>
      </c>
      <c r="C79">
        <v>139</v>
      </c>
      <c r="D79" t="s">
        <v>270</v>
      </c>
      <c r="E79" t="s">
        <v>158</v>
      </c>
      <c r="F79" t="s">
        <v>80</v>
      </c>
      <c r="G79" t="s">
        <v>409</v>
      </c>
      <c r="H79" t="s">
        <v>245</v>
      </c>
      <c r="I79" t="s">
        <v>57</v>
      </c>
      <c r="K79">
        <v>4</v>
      </c>
      <c r="L79">
        <v>5.2</v>
      </c>
      <c r="M79">
        <v>6</v>
      </c>
      <c r="N79">
        <v>4</v>
      </c>
      <c r="O79">
        <v>4</v>
      </c>
      <c r="P79">
        <v>4</v>
      </c>
      <c r="Q79">
        <v>4</v>
      </c>
      <c r="R79">
        <v>0</v>
      </c>
      <c r="S79">
        <v>1</v>
      </c>
      <c r="T79">
        <v>4.0999999999999996</v>
      </c>
      <c r="U79">
        <v>3.86</v>
      </c>
      <c r="V79">
        <v>28</v>
      </c>
      <c r="W79">
        <v>102</v>
      </c>
      <c r="X79">
        <v>59</v>
      </c>
      <c r="Y79">
        <v>14</v>
      </c>
      <c r="Z79">
        <v>9</v>
      </c>
      <c r="AA79">
        <v>12</v>
      </c>
      <c r="AB79">
        <v>7</v>
      </c>
      <c r="AC79">
        <v>3</v>
      </c>
      <c r="AD79">
        <v>0</v>
      </c>
      <c r="AE79">
        <v>0</v>
      </c>
      <c r="AF79">
        <v>41</v>
      </c>
      <c r="AG79">
        <v>0</v>
      </c>
      <c r="AH79">
        <v>0</v>
      </c>
      <c r="AI79">
        <v>0</v>
      </c>
      <c r="AJ79">
        <v>23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0.88</v>
      </c>
      <c r="AR79">
        <v>-0.23200000000000001</v>
      </c>
      <c r="AS79">
        <v>1.18</v>
      </c>
      <c r="AT79" s="2">
        <v>-1.9E-3</v>
      </c>
      <c r="AU79">
        <v>-1.61</v>
      </c>
    </row>
    <row r="80" spans="1:47" x14ac:dyDescent="0.2">
      <c r="A80" t="s">
        <v>639</v>
      </c>
      <c r="B80" t="s">
        <v>885</v>
      </c>
      <c r="C80">
        <v>144</v>
      </c>
      <c r="D80" t="s">
        <v>271</v>
      </c>
      <c r="E80" t="s">
        <v>158</v>
      </c>
      <c r="F80" t="s">
        <v>77</v>
      </c>
      <c r="G80" t="s">
        <v>409</v>
      </c>
      <c r="H80" t="s">
        <v>210</v>
      </c>
      <c r="I80" t="s">
        <v>85</v>
      </c>
      <c r="J80" t="s">
        <v>495</v>
      </c>
      <c r="K80">
        <v>4</v>
      </c>
      <c r="L80">
        <v>8</v>
      </c>
      <c r="M80">
        <v>4</v>
      </c>
      <c r="N80">
        <v>4</v>
      </c>
      <c r="O80">
        <v>4</v>
      </c>
      <c r="P80">
        <v>1</v>
      </c>
      <c r="Q80">
        <v>8</v>
      </c>
      <c r="R80">
        <v>1</v>
      </c>
      <c r="S80">
        <v>1</v>
      </c>
      <c r="T80">
        <v>4.12</v>
      </c>
      <c r="U80">
        <v>3.84</v>
      </c>
      <c r="V80">
        <v>29</v>
      </c>
      <c r="W80">
        <v>102</v>
      </c>
      <c r="X80">
        <v>70</v>
      </c>
      <c r="Y80">
        <v>21</v>
      </c>
      <c r="Z80">
        <v>12</v>
      </c>
      <c r="AA80">
        <v>7</v>
      </c>
      <c r="AB80">
        <v>12</v>
      </c>
      <c r="AC80">
        <v>5</v>
      </c>
      <c r="AD80">
        <v>0</v>
      </c>
      <c r="AE80">
        <v>0</v>
      </c>
      <c r="AF80">
        <v>65</v>
      </c>
      <c r="AG80">
        <v>0</v>
      </c>
      <c r="AH80">
        <v>0</v>
      </c>
      <c r="AI80">
        <v>1</v>
      </c>
      <c r="AJ80">
        <v>27</v>
      </c>
      <c r="AK80">
        <v>2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0.66</v>
      </c>
      <c r="AR80">
        <v>-0.161</v>
      </c>
      <c r="AS80">
        <v>0.6</v>
      </c>
      <c r="AT80" s="2">
        <v>-8.9999999999999998E-4</v>
      </c>
      <c r="AU80">
        <v>-0.17</v>
      </c>
    </row>
    <row r="81" spans="1:47" x14ac:dyDescent="0.2">
      <c r="A81" t="s">
        <v>639</v>
      </c>
      <c r="B81" t="s">
        <v>885</v>
      </c>
      <c r="C81">
        <v>149</v>
      </c>
      <c r="D81" t="s">
        <v>273</v>
      </c>
      <c r="E81" t="s">
        <v>157</v>
      </c>
      <c r="F81" t="s">
        <v>80</v>
      </c>
      <c r="G81" t="s">
        <v>409</v>
      </c>
      <c r="H81" t="s">
        <v>203</v>
      </c>
      <c r="I81" t="s">
        <v>57</v>
      </c>
      <c r="K81">
        <v>4</v>
      </c>
      <c r="L81">
        <v>5</v>
      </c>
      <c r="M81">
        <v>6</v>
      </c>
      <c r="N81">
        <v>2</v>
      </c>
      <c r="O81">
        <v>1</v>
      </c>
      <c r="P81">
        <v>1</v>
      </c>
      <c r="Q81">
        <v>3</v>
      </c>
      <c r="R81">
        <v>1</v>
      </c>
      <c r="S81">
        <v>2</v>
      </c>
      <c r="T81">
        <v>4.04</v>
      </c>
      <c r="U81">
        <v>3.92</v>
      </c>
      <c r="V81">
        <v>23</v>
      </c>
      <c r="W81">
        <v>79</v>
      </c>
      <c r="X81">
        <v>47</v>
      </c>
      <c r="Y81">
        <v>15</v>
      </c>
      <c r="Z81">
        <v>3</v>
      </c>
      <c r="AA81">
        <v>6</v>
      </c>
      <c r="AB81">
        <v>11</v>
      </c>
      <c r="AC81">
        <v>5</v>
      </c>
      <c r="AD81">
        <v>1</v>
      </c>
      <c r="AE81">
        <v>0</v>
      </c>
      <c r="AF81">
        <v>51</v>
      </c>
      <c r="AG81">
        <v>0</v>
      </c>
      <c r="AH81">
        <v>0</v>
      </c>
      <c r="AI81">
        <v>0</v>
      </c>
      <c r="AJ81">
        <v>20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1.0900000000000001</v>
      </c>
      <c r="AR81">
        <v>-0.17599999999999999</v>
      </c>
      <c r="AS81">
        <v>0.71</v>
      </c>
      <c r="AT81" s="2">
        <v>-6.9999999999999999E-4</v>
      </c>
      <c r="AU81">
        <v>-0.63</v>
      </c>
    </row>
    <row r="82" spans="1:47" x14ac:dyDescent="0.2">
      <c r="A82" t="s">
        <v>639</v>
      </c>
      <c r="B82" t="s">
        <v>885</v>
      </c>
      <c r="C82">
        <v>154</v>
      </c>
      <c r="D82" t="s">
        <v>274</v>
      </c>
      <c r="E82" t="s">
        <v>157</v>
      </c>
      <c r="F82" t="s">
        <v>77</v>
      </c>
      <c r="G82" t="s">
        <v>409</v>
      </c>
      <c r="H82" t="s">
        <v>174</v>
      </c>
      <c r="I82" t="s">
        <v>66</v>
      </c>
      <c r="K82">
        <v>4</v>
      </c>
      <c r="L82">
        <v>6</v>
      </c>
      <c r="M82">
        <v>4</v>
      </c>
      <c r="N82">
        <v>3</v>
      </c>
      <c r="O82">
        <v>3</v>
      </c>
      <c r="P82">
        <v>0</v>
      </c>
      <c r="Q82">
        <v>6</v>
      </c>
      <c r="R82">
        <v>2</v>
      </c>
      <c r="S82">
        <v>0</v>
      </c>
      <c r="T82">
        <v>4.0599999999999996</v>
      </c>
      <c r="U82">
        <v>3.99</v>
      </c>
      <c r="V82">
        <v>22</v>
      </c>
      <c r="W82">
        <v>96</v>
      </c>
      <c r="X82">
        <v>62</v>
      </c>
      <c r="Y82">
        <v>13</v>
      </c>
      <c r="Z82">
        <v>5</v>
      </c>
      <c r="AA82">
        <v>8</v>
      </c>
      <c r="AB82">
        <v>8</v>
      </c>
      <c r="AC82">
        <v>2</v>
      </c>
      <c r="AD82">
        <v>0</v>
      </c>
      <c r="AE82">
        <v>0</v>
      </c>
      <c r="AF82">
        <v>58</v>
      </c>
      <c r="AG82">
        <v>0</v>
      </c>
      <c r="AH82">
        <v>0</v>
      </c>
      <c r="AI82">
        <v>0</v>
      </c>
      <c r="AJ82">
        <v>22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0.91</v>
      </c>
      <c r="AR82">
        <v>-8.5000000000000006E-2</v>
      </c>
      <c r="AS82">
        <v>0.76</v>
      </c>
      <c r="AT82" s="2">
        <v>-4.0000000000000002E-4</v>
      </c>
      <c r="AU82">
        <v>-0.14000000000000001</v>
      </c>
    </row>
    <row r="83" spans="1:47" x14ac:dyDescent="0.2">
      <c r="A83" t="s">
        <v>639</v>
      </c>
      <c r="B83" t="s">
        <v>885</v>
      </c>
      <c r="C83">
        <v>159</v>
      </c>
      <c r="D83" t="s">
        <v>277</v>
      </c>
      <c r="E83" t="s">
        <v>158</v>
      </c>
      <c r="F83" t="s">
        <v>50</v>
      </c>
      <c r="G83" t="s">
        <v>409</v>
      </c>
      <c r="H83" t="s">
        <v>386</v>
      </c>
      <c r="I83" t="s">
        <v>52</v>
      </c>
      <c r="K83">
        <v>4</v>
      </c>
      <c r="L83">
        <v>4.0999999999999996</v>
      </c>
      <c r="M83">
        <v>8</v>
      </c>
      <c r="N83">
        <v>4</v>
      </c>
      <c r="O83">
        <v>4</v>
      </c>
      <c r="P83">
        <v>3</v>
      </c>
      <c r="Q83">
        <v>2</v>
      </c>
      <c r="R83">
        <v>0</v>
      </c>
      <c r="S83">
        <v>1</v>
      </c>
      <c r="T83">
        <v>4.18</v>
      </c>
      <c r="U83">
        <v>4.01</v>
      </c>
      <c r="V83">
        <v>24</v>
      </c>
      <c r="W83">
        <v>83</v>
      </c>
      <c r="X83">
        <v>49</v>
      </c>
      <c r="Y83">
        <v>9</v>
      </c>
      <c r="Z83">
        <v>4</v>
      </c>
      <c r="AA83">
        <v>7</v>
      </c>
      <c r="AB83">
        <v>11</v>
      </c>
      <c r="AC83">
        <v>7</v>
      </c>
      <c r="AD83">
        <v>2</v>
      </c>
      <c r="AE83">
        <v>0</v>
      </c>
      <c r="AF83">
        <v>30</v>
      </c>
      <c r="AG83">
        <v>0</v>
      </c>
      <c r="AH83">
        <v>0</v>
      </c>
      <c r="AI83">
        <v>0</v>
      </c>
      <c r="AJ83">
        <v>20</v>
      </c>
      <c r="AK83">
        <v>1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1.48</v>
      </c>
      <c r="AR83">
        <v>-0.34399999999999997</v>
      </c>
      <c r="AS83">
        <v>0.09</v>
      </c>
      <c r="AT83" s="2">
        <v>-1E-4</v>
      </c>
      <c r="AU83">
        <v>-2.5</v>
      </c>
    </row>
    <row r="84" spans="1:47" x14ac:dyDescent="0.2">
      <c r="A84" t="s">
        <v>654</v>
      </c>
      <c r="H84" t="s">
        <v>770</v>
      </c>
      <c r="J84" t="s">
        <v>893</v>
      </c>
      <c r="K84">
        <v>4.3</v>
      </c>
      <c r="L84">
        <v>153</v>
      </c>
      <c r="M84">
        <v>151</v>
      </c>
      <c r="N84">
        <v>76</v>
      </c>
      <c r="O84">
        <v>71</v>
      </c>
      <c r="P84">
        <v>60</v>
      </c>
      <c r="Q84">
        <v>143</v>
      </c>
      <c r="R84">
        <v>16</v>
      </c>
      <c r="S84">
        <v>11</v>
      </c>
      <c r="T84">
        <v>4.18</v>
      </c>
      <c r="U84">
        <v>4.01</v>
      </c>
      <c r="V84">
        <v>663</v>
      </c>
      <c r="W84">
        <v>2591</v>
      </c>
      <c r="X84" s="3">
        <v>0.63</v>
      </c>
      <c r="Y84" s="3">
        <v>0.17</v>
      </c>
      <c r="Z84" s="3">
        <v>0.09</v>
      </c>
      <c r="AA84">
        <v>0.59</v>
      </c>
      <c r="AC84" s="3">
        <v>0.27</v>
      </c>
      <c r="AD84" s="3">
        <v>0.08</v>
      </c>
      <c r="AE84">
        <v>0</v>
      </c>
      <c r="AF84">
        <v>51</v>
      </c>
      <c r="AG84">
        <v>19</v>
      </c>
      <c r="AH84">
        <v>7</v>
      </c>
      <c r="AI84">
        <v>2</v>
      </c>
      <c r="AJ84">
        <v>583</v>
      </c>
      <c r="AK84">
        <v>33</v>
      </c>
      <c r="AL84">
        <v>1</v>
      </c>
      <c r="AM84">
        <v>4</v>
      </c>
      <c r="AN84">
        <v>7</v>
      </c>
      <c r="AO84">
        <v>8</v>
      </c>
      <c r="AP84">
        <v>6</v>
      </c>
      <c r="AQ84">
        <v>1.06</v>
      </c>
      <c r="AR84">
        <v>-1.5329999999999999</v>
      </c>
      <c r="AS84">
        <v>0.95</v>
      </c>
      <c r="AT84" s="2">
        <v>-7.4999999999999997E-3</v>
      </c>
      <c r="AU84">
        <v>-7.37</v>
      </c>
    </row>
    <row r="86" spans="1:47" x14ac:dyDescent="0.2">
      <c r="A86" t="s">
        <v>778</v>
      </c>
      <c r="B86" t="s">
        <v>885</v>
      </c>
      <c r="C86">
        <v>4</v>
      </c>
      <c r="D86" t="s">
        <v>413</v>
      </c>
      <c r="E86" t="s">
        <v>158</v>
      </c>
      <c r="F86" t="s">
        <v>77</v>
      </c>
      <c r="G86" t="s">
        <v>409</v>
      </c>
      <c r="H86" t="s">
        <v>128</v>
      </c>
      <c r="I86" t="s">
        <v>57</v>
      </c>
      <c r="K86">
        <v>99</v>
      </c>
      <c r="L86">
        <v>5.2</v>
      </c>
      <c r="M86">
        <v>7</v>
      </c>
      <c r="N86">
        <v>2</v>
      </c>
      <c r="O86">
        <v>2</v>
      </c>
      <c r="P86">
        <v>3</v>
      </c>
      <c r="Q86">
        <v>4</v>
      </c>
      <c r="R86">
        <v>1</v>
      </c>
      <c r="S86">
        <v>0</v>
      </c>
      <c r="T86">
        <v>3.18</v>
      </c>
      <c r="U86">
        <v>5.6</v>
      </c>
      <c r="V86">
        <v>25</v>
      </c>
      <c r="W86">
        <v>95</v>
      </c>
      <c r="X86">
        <v>55</v>
      </c>
      <c r="Y86">
        <v>17</v>
      </c>
      <c r="Z86">
        <v>5</v>
      </c>
      <c r="AA86">
        <v>4</v>
      </c>
      <c r="AB86">
        <v>14</v>
      </c>
      <c r="AC86">
        <v>6</v>
      </c>
      <c r="AD86">
        <v>2</v>
      </c>
      <c r="AE86">
        <v>0</v>
      </c>
      <c r="AF86">
        <v>48</v>
      </c>
      <c r="AG86">
        <v>0</v>
      </c>
      <c r="AH86">
        <v>1</v>
      </c>
      <c r="AI86">
        <v>0</v>
      </c>
      <c r="AJ86">
        <v>21</v>
      </c>
      <c r="AK86">
        <v>2</v>
      </c>
      <c r="AL86">
        <v>0</v>
      </c>
      <c r="AM86">
        <v>1</v>
      </c>
      <c r="AN86">
        <v>0</v>
      </c>
      <c r="AO86">
        <v>1</v>
      </c>
      <c r="AP86">
        <v>0</v>
      </c>
      <c r="AQ86">
        <v>0.82</v>
      </c>
      <c r="AR86">
        <v>1.7999999999999999E-2</v>
      </c>
      <c r="AS86">
        <v>0.89</v>
      </c>
      <c r="AT86" s="2">
        <v>1E-4</v>
      </c>
      <c r="AU86">
        <v>0.77</v>
      </c>
    </row>
    <row r="87" spans="1:47" x14ac:dyDescent="0.2">
      <c r="A87" t="s">
        <v>778</v>
      </c>
      <c r="B87" t="s">
        <v>885</v>
      </c>
      <c r="C87">
        <v>10</v>
      </c>
      <c r="D87" t="s">
        <v>223</v>
      </c>
      <c r="E87" t="s">
        <v>157</v>
      </c>
      <c r="F87" t="s">
        <v>59</v>
      </c>
      <c r="G87" t="s">
        <v>409</v>
      </c>
      <c r="H87" t="s">
        <v>180</v>
      </c>
      <c r="I87" t="s">
        <v>74</v>
      </c>
      <c r="J87" t="s">
        <v>167</v>
      </c>
      <c r="K87">
        <v>5</v>
      </c>
      <c r="L87">
        <v>3.2</v>
      </c>
      <c r="M87">
        <v>6</v>
      </c>
      <c r="N87">
        <v>5</v>
      </c>
      <c r="O87">
        <v>5</v>
      </c>
      <c r="P87">
        <v>2</v>
      </c>
      <c r="Q87">
        <v>10</v>
      </c>
      <c r="R87">
        <v>2</v>
      </c>
      <c r="S87">
        <v>0</v>
      </c>
      <c r="T87">
        <v>6.75</v>
      </c>
      <c r="U87">
        <v>5.92</v>
      </c>
      <c r="V87">
        <v>18</v>
      </c>
      <c r="W87">
        <v>93</v>
      </c>
      <c r="X87">
        <v>57</v>
      </c>
      <c r="Y87">
        <v>19</v>
      </c>
      <c r="Z87">
        <v>12</v>
      </c>
      <c r="AA87">
        <v>3</v>
      </c>
      <c r="AB87">
        <v>3</v>
      </c>
      <c r="AC87">
        <v>1</v>
      </c>
      <c r="AD87">
        <v>0</v>
      </c>
      <c r="AE87">
        <v>0</v>
      </c>
      <c r="AF87">
        <v>37</v>
      </c>
      <c r="AG87">
        <v>0</v>
      </c>
      <c r="AH87">
        <v>0</v>
      </c>
      <c r="AI87">
        <v>0</v>
      </c>
      <c r="AJ87">
        <v>16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1.06</v>
      </c>
      <c r="AR87">
        <v>-0.438</v>
      </c>
      <c r="AS87">
        <v>1.1599999999999999</v>
      </c>
      <c r="AT87" s="2">
        <v>-2.8999999999999998E-3</v>
      </c>
      <c r="AU87">
        <v>-3.5</v>
      </c>
    </row>
    <row r="88" spans="1:47" x14ac:dyDescent="0.2">
      <c r="A88" t="s">
        <v>778</v>
      </c>
      <c r="B88" t="s">
        <v>885</v>
      </c>
      <c r="C88">
        <v>15</v>
      </c>
      <c r="D88" t="s">
        <v>292</v>
      </c>
      <c r="E88" t="s">
        <v>157</v>
      </c>
      <c r="F88" t="s">
        <v>80</v>
      </c>
      <c r="G88" t="s">
        <v>409</v>
      </c>
      <c r="H88" t="s">
        <v>650</v>
      </c>
      <c r="I88" t="s">
        <v>52</v>
      </c>
      <c r="J88" t="s">
        <v>298</v>
      </c>
      <c r="K88">
        <v>6</v>
      </c>
      <c r="L88">
        <v>4.2</v>
      </c>
      <c r="M88">
        <v>6</v>
      </c>
      <c r="N88">
        <v>5</v>
      </c>
      <c r="O88">
        <v>5</v>
      </c>
      <c r="P88">
        <v>3</v>
      </c>
      <c r="Q88">
        <v>3</v>
      </c>
      <c r="R88">
        <v>1</v>
      </c>
      <c r="S88">
        <v>0</v>
      </c>
      <c r="T88">
        <v>7.71</v>
      </c>
      <c r="U88">
        <v>6.13</v>
      </c>
      <c r="V88">
        <v>23</v>
      </c>
      <c r="W88">
        <v>82</v>
      </c>
      <c r="X88">
        <v>49</v>
      </c>
      <c r="Y88">
        <v>11</v>
      </c>
      <c r="Z88">
        <v>9</v>
      </c>
      <c r="AA88">
        <v>4</v>
      </c>
      <c r="AB88">
        <v>13</v>
      </c>
      <c r="AC88">
        <v>5</v>
      </c>
      <c r="AD88">
        <v>2</v>
      </c>
      <c r="AE88">
        <v>0</v>
      </c>
      <c r="AF88">
        <v>32</v>
      </c>
      <c r="AG88">
        <v>0</v>
      </c>
      <c r="AH88">
        <v>0</v>
      </c>
      <c r="AI88">
        <v>0</v>
      </c>
      <c r="AJ88">
        <v>18</v>
      </c>
      <c r="AK88">
        <v>1</v>
      </c>
      <c r="AL88">
        <v>0</v>
      </c>
      <c r="AM88">
        <v>1</v>
      </c>
      <c r="AN88">
        <v>0</v>
      </c>
      <c r="AO88">
        <v>2</v>
      </c>
      <c r="AP88">
        <v>0</v>
      </c>
      <c r="AQ88">
        <v>1.26</v>
      </c>
      <c r="AR88">
        <v>-0.48</v>
      </c>
      <c r="AS88">
        <v>1.39</v>
      </c>
      <c r="AT88" s="2">
        <v>-3.2000000000000002E-3</v>
      </c>
      <c r="AU88">
        <v>-3.08</v>
      </c>
    </row>
    <row r="89" spans="1:47" x14ac:dyDescent="0.2">
      <c r="A89" t="s">
        <v>778</v>
      </c>
      <c r="B89" t="s">
        <v>885</v>
      </c>
      <c r="C89">
        <v>20</v>
      </c>
      <c r="D89" t="s">
        <v>398</v>
      </c>
      <c r="E89" t="s">
        <v>158</v>
      </c>
      <c r="F89" t="s">
        <v>50</v>
      </c>
      <c r="G89" t="s">
        <v>409</v>
      </c>
      <c r="H89" t="s">
        <v>107</v>
      </c>
      <c r="I89" t="s">
        <v>52</v>
      </c>
      <c r="J89" t="s">
        <v>792</v>
      </c>
      <c r="K89">
        <v>4</v>
      </c>
      <c r="L89">
        <v>4.0999999999999996</v>
      </c>
      <c r="M89">
        <v>7</v>
      </c>
      <c r="N89">
        <v>5</v>
      </c>
      <c r="O89">
        <v>4</v>
      </c>
      <c r="P89">
        <v>2</v>
      </c>
      <c r="Q89">
        <v>6</v>
      </c>
      <c r="R89">
        <v>1</v>
      </c>
      <c r="S89">
        <v>0</v>
      </c>
      <c r="T89">
        <v>7.85</v>
      </c>
      <c r="U89">
        <v>5.8</v>
      </c>
      <c r="V89">
        <v>22</v>
      </c>
      <c r="W89">
        <v>89</v>
      </c>
      <c r="X89">
        <v>52</v>
      </c>
      <c r="Y89">
        <v>13</v>
      </c>
      <c r="Z89">
        <v>9</v>
      </c>
      <c r="AA89">
        <v>5</v>
      </c>
      <c r="AB89">
        <v>9</v>
      </c>
      <c r="AC89">
        <v>5</v>
      </c>
      <c r="AD89">
        <v>2</v>
      </c>
      <c r="AE89">
        <v>0</v>
      </c>
      <c r="AF89">
        <v>35</v>
      </c>
      <c r="AG89">
        <v>1</v>
      </c>
      <c r="AH89">
        <v>0</v>
      </c>
      <c r="AI89">
        <v>0</v>
      </c>
      <c r="AJ89">
        <v>20</v>
      </c>
      <c r="AK89">
        <v>2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1.1200000000000001</v>
      </c>
      <c r="AR89">
        <v>-0.33900000000000002</v>
      </c>
      <c r="AS89">
        <v>1.19</v>
      </c>
      <c r="AT89" s="2">
        <v>-2.2000000000000001E-3</v>
      </c>
      <c r="AU89">
        <v>-3.27</v>
      </c>
    </row>
    <row r="90" spans="1:47" x14ac:dyDescent="0.2">
      <c r="A90" t="s">
        <v>778</v>
      </c>
      <c r="B90" t="s">
        <v>885</v>
      </c>
      <c r="C90">
        <v>25</v>
      </c>
      <c r="D90" t="s">
        <v>170</v>
      </c>
      <c r="E90" t="s">
        <v>157</v>
      </c>
      <c r="F90" t="s">
        <v>165</v>
      </c>
      <c r="G90" t="s">
        <v>412</v>
      </c>
      <c r="H90" t="s">
        <v>166</v>
      </c>
      <c r="I90" t="s">
        <v>66</v>
      </c>
      <c r="K90">
        <v>4</v>
      </c>
      <c r="L90">
        <v>7</v>
      </c>
      <c r="M90">
        <v>5</v>
      </c>
      <c r="N90">
        <v>1</v>
      </c>
      <c r="O90">
        <v>1</v>
      </c>
      <c r="P90">
        <v>1</v>
      </c>
      <c r="Q90">
        <v>8</v>
      </c>
      <c r="R90">
        <v>0</v>
      </c>
      <c r="S90">
        <v>0</v>
      </c>
      <c r="T90">
        <v>6.04</v>
      </c>
      <c r="U90">
        <v>4.55</v>
      </c>
      <c r="V90">
        <v>26</v>
      </c>
      <c r="W90">
        <v>101</v>
      </c>
      <c r="X90">
        <v>66</v>
      </c>
      <c r="Y90">
        <v>16</v>
      </c>
      <c r="Z90">
        <v>17</v>
      </c>
      <c r="AA90">
        <v>8</v>
      </c>
      <c r="AB90">
        <v>9</v>
      </c>
      <c r="AC90">
        <v>5</v>
      </c>
      <c r="AD90">
        <v>0</v>
      </c>
      <c r="AE90">
        <v>0</v>
      </c>
      <c r="AF90">
        <v>70</v>
      </c>
      <c r="AG90">
        <v>0</v>
      </c>
      <c r="AH90">
        <v>0</v>
      </c>
      <c r="AI90">
        <v>0</v>
      </c>
      <c r="AJ90">
        <v>25</v>
      </c>
      <c r="AK90">
        <v>2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0.79</v>
      </c>
      <c r="AR90">
        <v>0.156</v>
      </c>
      <c r="AS90">
        <v>0.72</v>
      </c>
      <c r="AT90" s="2">
        <v>8.9999999999999998E-4</v>
      </c>
      <c r="AU90">
        <v>1.94</v>
      </c>
    </row>
    <row r="91" spans="1:47" x14ac:dyDescent="0.2">
      <c r="A91" t="s">
        <v>778</v>
      </c>
      <c r="B91" t="s">
        <v>885</v>
      </c>
      <c r="C91">
        <v>29</v>
      </c>
      <c r="D91" t="s">
        <v>502</v>
      </c>
      <c r="E91" t="s">
        <v>158</v>
      </c>
      <c r="F91" t="s">
        <v>59</v>
      </c>
      <c r="G91" t="s">
        <v>409</v>
      </c>
      <c r="H91" t="s">
        <v>678</v>
      </c>
      <c r="I91" t="s">
        <v>57</v>
      </c>
      <c r="J91" t="s">
        <v>793</v>
      </c>
      <c r="K91">
        <v>4</v>
      </c>
      <c r="L91">
        <v>5</v>
      </c>
      <c r="M91">
        <v>7</v>
      </c>
      <c r="N91">
        <v>5</v>
      </c>
      <c r="O91">
        <v>3</v>
      </c>
      <c r="P91">
        <v>3</v>
      </c>
      <c r="Q91">
        <v>6</v>
      </c>
      <c r="R91">
        <v>1</v>
      </c>
      <c r="S91">
        <v>0</v>
      </c>
      <c r="T91">
        <v>5.93</v>
      </c>
      <c r="U91">
        <v>4.6500000000000004</v>
      </c>
      <c r="V91">
        <v>24</v>
      </c>
      <c r="W91">
        <v>101</v>
      </c>
      <c r="X91">
        <v>60</v>
      </c>
      <c r="Y91">
        <v>15</v>
      </c>
      <c r="Z91">
        <v>11</v>
      </c>
      <c r="AA91">
        <v>8</v>
      </c>
      <c r="AB91">
        <v>7</v>
      </c>
      <c r="AC91">
        <v>4</v>
      </c>
      <c r="AD91">
        <v>0</v>
      </c>
      <c r="AE91">
        <v>0</v>
      </c>
      <c r="AF91">
        <v>40</v>
      </c>
      <c r="AG91">
        <v>0</v>
      </c>
      <c r="AH91">
        <v>0</v>
      </c>
      <c r="AI91">
        <v>0</v>
      </c>
      <c r="AJ91">
        <v>21</v>
      </c>
      <c r="AK91">
        <v>0</v>
      </c>
      <c r="AL91">
        <v>0</v>
      </c>
      <c r="AM91">
        <v>0</v>
      </c>
      <c r="AN91">
        <v>3</v>
      </c>
      <c r="AO91">
        <v>0</v>
      </c>
      <c r="AP91">
        <v>0</v>
      </c>
      <c r="AQ91">
        <v>1.2</v>
      </c>
      <c r="AR91">
        <v>-6.5000000000000002E-2</v>
      </c>
      <c r="AS91">
        <v>0.93</v>
      </c>
      <c r="AT91" s="2">
        <v>-2.9999999999999997E-4</v>
      </c>
      <c r="AU91">
        <v>-1.98</v>
      </c>
    </row>
    <row r="92" spans="1:47" x14ac:dyDescent="0.2">
      <c r="A92" t="s">
        <v>778</v>
      </c>
      <c r="B92" t="s">
        <v>885</v>
      </c>
      <c r="C92">
        <v>34</v>
      </c>
      <c r="D92" t="s">
        <v>504</v>
      </c>
      <c r="E92" t="s">
        <v>158</v>
      </c>
      <c r="F92" t="s">
        <v>77</v>
      </c>
      <c r="G92" t="s">
        <v>409</v>
      </c>
      <c r="H92" t="s">
        <v>97</v>
      </c>
      <c r="I92" t="s">
        <v>66</v>
      </c>
      <c r="K92">
        <v>4</v>
      </c>
      <c r="L92">
        <v>6.1</v>
      </c>
      <c r="M92">
        <v>6</v>
      </c>
      <c r="N92">
        <v>3</v>
      </c>
      <c r="O92">
        <v>3</v>
      </c>
      <c r="P92">
        <v>1</v>
      </c>
      <c r="Q92">
        <v>7</v>
      </c>
      <c r="R92">
        <v>0</v>
      </c>
      <c r="S92">
        <v>0</v>
      </c>
      <c r="T92">
        <v>5.65</v>
      </c>
      <c r="U92">
        <v>4.09</v>
      </c>
      <c r="V92">
        <v>26</v>
      </c>
      <c r="W92">
        <v>90</v>
      </c>
      <c r="X92">
        <v>57</v>
      </c>
      <c r="Y92">
        <v>17</v>
      </c>
      <c r="Z92">
        <v>13</v>
      </c>
      <c r="AA92">
        <v>6</v>
      </c>
      <c r="AB92">
        <v>12</v>
      </c>
      <c r="AC92">
        <v>8</v>
      </c>
      <c r="AD92">
        <v>1</v>
      </c>
      <c r="AE92">
        <v>0</v>
      </c>
      <c r="AF92">
        <v>55</v>
      </c>
      <c r="AG92">
        <v>1</v>
      </c>
      <c r="AH92">
        <v>0</v>
      </c>
      <c r="AI92">
        <v>0</v>
      </c>
      <c r="AJ92">
        <v>25</v>
      </c>
      <c r="AK92">
        <v>3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0.99</v>
      </c>
      <c r="AR92">
        <v>8.3000000000000004E-2</v>
      </c>
      <c r="AS92">
        <v>0.76</v>
      </c>
      <c r="AT92" s="2">
        <v>4.0000000000000002E-4</v>
      </c>
      <c r="AU92">
        <v>0.97</v>
      </c>
    </row>
    <row r="93" spans="1:47" x14ac:dyDescent="0.2">
      <c r="A93" t="s">
        <v>778</v>
      </c>
      <c r="B93" t="s">
        <v>885</v>
      </c>
      <c r="C93">
        <v>41</v>
      </c>
      <c r="D93" t="s">
        <v>352</v>
      </c>
      <c r="E93" t="s">
        <v>157</v>
      </c>
      <c r="F93" t="s">
        <v>72</v>
      </c>
      <c r="G93" t="s">
        <v>410</v>
      </c>
      <c r="H93" t="s">
        <v>81</v>
      </c>
      <c r="I93" t="s">
        <v>74</v>
      </c>
      <c r="J93" t="s">
        <v>181</v>
      </c>
      <c r="K93">
        <v>7</v>
      </c>
      <c r="L93">
        <v>4</v>
      </c>
      <c r="M93">
        <v>5</v>
      </c>
      <c r="N93">
        <v>2</v>
      </c>
      <c r="O93">
        <v>2</v>
      </c>
      <c r="P93">
        <v>2</v>
      </c>
      <c r="Q93">
        <v>3</v>
      </c>
      <c r="R93">
        <v>2</v>
      </c>
      <c r="S93">
        <v>1</v>
      </c>
      <c r="T93">
        <v>5.53</v>
      </c>
      <c r="U93">
        <v>4.71</v>
      </c>
      <c r="V93">
        <v>20</v>
      </c>
      <c r="W93">
        <v>98</v>
      </c>
      <c r="X93">
        <v>62</v>
      </c>
      <c r="Y93">
        <v>12</v>
      </c>
      <c r="Z93">
        <v>6</v>
      </c>
      <c r="AA93">
        <v>4</v>
      </c>
      <c r="AB93">
        <v>10</v>
      </c>
      <c r="AC93">
        <v>1</v>
      </c>
      <c r="AD93">
        <v>3</v>
      </c>
      <c r="AE93">
        <v>0</v>
      </c>
      <c r="AF93">
        <v>45</v>
      </c>
      <c r="AG93">
        <v>0</v>
      </c>
      <c r="AH93">
        <v>0</v>
      </c>
      <c r="AI93">
        <v>0</v>
      </c>
      <c r="AJ93">
        <v>17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1</v>
      </c>
      <c r="AQ93">
        <v>0.72</v>
      </c>
      <c r="AR93">
        <v>-6.5000000000000002E-2</v>
      </c>
      <c r="AS93">
        <v>0.61</v>
      </c>
      <c r="AT93" s="2">
        <v>-2.9999999999999997E-4</v>
      </c>
      <c r="AU93">
        <v>-0.14000000000000001</v>
      </c>
    </row>
    <row r="94" spans="1:47" x14ac:dyDescent="0.2">
      <c r="A94" t="s">
        <v>778</v>
      </c>
      <c r="B94" t="s">
        <v>885</v>
      </c>
      <c r="C94">
        <v>100</v>
      </c>
      <c r="D94" t="s">
        <v>253</v>
      </c>
      <c r="E94" t="s">
        <v>157</v>
      </c>
      <c r="F94" t="s">
        <v>77</v>
      </c>
      <c r="G94" t="s">
        <v>409</v>
      </c>
      <c r="H94" t="s">
        <v>254</v>
      </c>
      <c r="I94" t="s">
        <v>57</v>
      </c>
      <c r="J94" t="s">
        <v>185</v>
      </c>
      <c r="K94">
        <v>67</v>
      </c>
      <c r="L94">
        <v>5</v>
      </c>
      <c r="M94">
        <v>6</v>
      </c>
      <c r="N94">
        <v>1</v>
      </c>
      <c r="O94">
        <v>1</v>
      </c>
      <c r="P94">
        <v>3</v>
      </c>
      <c r="Q94">
        <v>6</v>
      </c>
      <c r="R94">
        <v>0</v>
      </c>
      <c r="S94">
        <v>0</v>
      </c>
      <c r="T94">
        <v>5.12</v>
      </c>
      <c r="U94">
        <v>4.47</v>
      </c>
      <c r="V94">
        <v>24</v>
      </c>
      <c r="W94">
        <v>92</v>
      </c>
      <c r="X94">
        <v>63</v>
      </c>
      <c r="Y94">
        <v>22</v>
      </c>
      <c r="Z94">
        <v>8</v>
      </c>
      <c r="AA94">
        <v>8</v>
      </c>
      <c r="AB94">
        <v>7</v>
      </c>
      <c r="AC94">
        <v>4</v>
      </c>
      <c r="AD94">
        <v>3</v>
      </c>
      <c r="AE94">
        <v>0</v>
      </c>
      <c r="AF94">
        <v>54</v>
      </c>
      <c r="AG94">
        <v>0</v>
      </c>
      <c r="AH94">
        <v>0</v>
      </c>
      <c r="AI94">
        <v>0</v>
      </c>
      <c r="AJ94">
        <v>21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1.25</v>
      </c>
      <c r="AR94">
        <v>0.107</v>
      </c>
      <c r="AS94">
        <v>1.37</v>
      </c>
      <c r="AT94" s="2">
        <v>6.9999999999999999E-4</v>
      </c>
      <c r="AU94">
        <v>0.99</v>
      </c>
    </row>
    <row r="95" spans="1:47" x14ac:dyDescent="0.2">
      <c r="A95" t="s">
        <v>778</v>
      </c>
      <c r="B95" t="s">
        <v>885</v>
      </c>
      <c r="C95">
        <v>105</v>
      </c>
      <c r="D95" t="s">
        <v>256</v>
      </c>
      <c r="E95" t="s">
        <v>157</v>
      </c>
      <c r="F95" t="s">
        <v>50</v>
      </c>
      <c r="G95" t="s">
        <v>409</v>
      </c>
      <c r="H95" t="s">
        <v>456</v>
      </c>
      <c r="I95" t="s">
        <v>66</v>
      </c>
      <c r="J95" t="s">
        <v>737</v>
      </c>
      <c r="K95">
        <v>4</v>
      </c>
      <c r="L95">
        <v>7</v>
      </c>
      <c r="M95">
        <v>7</v>
      </c>
      <c r="N95">
        <v>3</v>
      </c>
      <c r="O95">
        <v>3</v>
      </c>
      <c r="P95">
        <v>0</v>
      </c>
      <c r="Q95">
        <v>7</v>
      </c>
      <c r="R95">
        <v>0</v>
      </c>
      <c r="S95">
        <v>0</v>
      </c>
      <c r="T95">
        <v>4.96</v>
      </c>
      <c r="U95">
        <v>4.0199999999999996</v>
      </c>
      <c r="V95">
        <v>28</v>
      </c>
      <c r="W95">
        <v>112</v>
      </c>
      <c r="X95">
        <v>77</v>
      </c>
      <c r="Y95">
        <v>16</v>
      </c>
      <c r="Z95">
        <v>11</v>
      </c>
      <c r="AA95">
        <v>5</v>
      </c>
      <c r="AB95">
        <v>16</v>
      </c>
      <c r="AC95">
        <v>7</v>
      </c>
      <c r="AD95">
        <v>2</v>
      </c>
      <c r="AE95">
        <v>0</v>
      </c>
      <c r="AF95">
        <v>58</v>
      </c>
      <c r="AG95">
        <v>0</v>
      </c>
      <c r="AH95">
        <v>0</v>
      </c>
      <c r="AI95">
        <v>0</v>
      </c>
      <c r="AJ95">
        <v>27</v>
      </c>
      <c r="AK95">
        <v>2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0.79</v>
      </c>
      <c r="AR95">
        <v>3.5000000000000003E-2</v>
      </c>
      <c r="AS95">
        <v>0.7</v>
      </c>
      <c r="AT95" s="2">
        <v>2.0000000000000001E-4</v>
      </c>
      <c r="AU95">
        <v>0.38</v>
      </c>
    </row>
    <row r="96" spans="1:47" x14ac:dyDescent="0.2">
      <c r="A96" t="s">
        <v>778</v>
      </c>
      <c r="B96" t="s">
        <v>885</v>
      </c>
      <c r="C96">
        <v>109</v>
      </c>
      <c r="D96" t="s">
        <v>257</v>
      </c>
      <c r="E96" t="s">
        <v>158</v>
      </c>
      <c r="F96" t="s">
        <v>93</v>
      </c>
      <c r="G96" t="s">
        <v>411</v>
      </c>
      <c r="H96" t="s">
        <v>894</v>
      </c>
      <c r="I96" t="s">
        <v>57</v>
      </c>
      <c r="J96" t="s">
        <v>738</v>
      </c>
      <c r="K96">
        <v>4</v>
      </c>
      <c r="L96">
        <v>6</v>
      </c>
      <c r="M96">
        <v>4</v>
      </c>
      <c r="N96">
        <v>1</v>
      </c>
      <c r="O96">
        <v>0</v>
      </c>
      <c r="P96">
        <v>3</v>
      </c>
      <c r="Q96">
        <v>4</v>
      </c>
      <c r="R96">
        <v>0</v>
      </c>
      <c r="S96">
        <v>1</v>
      </c>
      <c r="T96">
        <v>4.45</v>
      </c>
      <c r="U96">
        <v>4</v>
      </c>
      <c r="V96">
        <v>25</v>
      </c>
      <c r="W96">
        <v>95</v>
      </c>
      <c r="X96">
        <v>65</v>
      </c>
      <c r="Y96">
        <v>19</v>
      </c>
      <c r="Z96">
        <v>5</v>
      </c>
      <c r="AA96">
        <v>6</v>
      </c>
      <c r="AB96">
        <v>11</v>
      </c>
      <c r="AC96">
        <v>5</v>
      </c>
      <c r="AD96">
        <v>2</v>
      </c>
      <c r="AE96">
        <v>0</v>
      </c>
      <c r="AF96">
        <v>63</v>
      </c>
      <c r="AG96">
        <v>0</v>
      </c>
      <c r="AH96">
        <v>0</v>
      </c>
      <c r="AI96">
        <v>0</v>
      </c>
      <c r="AJ96">
        <v>21</v>
      </c>
      <c r="AK96">
        <v>1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0.8</v>
      </c>
      <c r="AR96">
        <v>0.193</v>
      </c>
      <c r="AS96">
        <v>0.62</v>
      </c>
      <c r="AT96" s="2">
        <v>8.9999999999999998E-4</v>
      </c>
      <c r="AU96">
        <v>1.87</v>
      </c>
    </row>
    <row r="97" spans="1:47" x14ac:dyDescent="0.2">
      <c r="A97" t="s">
        <v>778</v>
      </c>
      <c r="B97" t="s">
        <v>885</v>
      </c>
      <c r="C97">
        <v>114</v>
      </c>
      <c r="D97" t="s">
        <v>259</v>
      </c>
      <c r="E97" t="s">
        <v>157</v>
      </c>
      <c r="F97" t="s">
        <v>55</v>
      </c>
      <c r="G97" t="s">
        <v>452</v>
      </c>
      <c r="H97" t="s">
        <v>73</v>
      </c>
      <c r="I97" t="s">
        <v>74</v>
      </c>
      <c r="J97" t="s">
        <v>246</v>
      </c>
      <c r="K97">
        <v>4</v>
      </c>
      <c r="L97">
        <v>4</v>
      </c>
      <c r="M97">
        <v>5</v>
      </c>
      <c r="N97">
        <v>5</v>
      </c>
      <c r="O97">
        <v>5</v>
      </c>
      <c r="P97">
        <v>0</v>
      </c>
      <c r="Q97">
        <v>5</v>
      </c>
      <c r="R97">
        <v>2</v>
      </c>
      <c r="S97">
        <v>0</v>
      </c>
      <c r="T97">
        <v>4.88</v>
      </c>
      <c r="U97">
        <v>4.2</v>
      </c>
      <c r="V97">
        <v>17</v>
      </c>
      <c r="W97">
        <v>69</v>
      </c>
      <c r="X97">
        <v>48</v>
      </c>
      <c r="Y97">
        <v>9</v>
      </c>
      <c r="Z97">
        <v>9</v>
      </c>
      <c r="AA97">
        <v>3</v>
      </c>
      <c r="AB97">
        <v>9</v>
      </c>
      <c r="AC97">
        <v>4</v>
      </c>
      <c r="AD97">
        <v>2</v>
      </c>
      <c r="AE97">
        <v>0</v>
      </c>
      <c r="AF97">
        <v>37</v>
      </c>
      <c r="AG97">
        <v>0</v>
      </c>
      <c r="AH97">
        <v>0</v>
      </c>
      <c r="AI97">
        <v>0</v>
      </c>
      <c r="AJ97">
        <v>17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0.57999999999999996</v>
      </c>
      <c r="AR97">
        <v>-0.27400000000000002</v>
      </c>
      <c r="AS97">
        <v>0.51</v>
      </c>
      <c r="AT97" s="2">
        <v>-1.4E-3</v>
      </c>
      <c r="AU97">
        <v>-3.23</v>
      </c>
    </row>
    <row r="98" spans="1:47" x14ac:dyDescent="0.2">
      <c r="A98" t="s">
        <v>778</v>
      </c>
      <c r="B98" t="s">
        <v>885</v>
      </c>
      <c r="C98">
        <v>123</v>
      </c>
      <c r="D98" t="s">
        <v>264</v>
      </c>
      <c r="E98" t="s">
        <v>158</v>
      </c>
      <c r="F98" t="s">
        <v>88</v>
      </c>
      <c r="G98" t="s">
        <v>410</v>
      </c>
      <c r="H98" t="s">
        <v>166</v>
      </c>
      <c r="I98" t="s">
        <v>57</v>
      </c>
      <c r="J98" t="s">
        <v>115</v>
      </c>
      <c r="K98">
        <v>10</v>
      </c>
      <c r="L98">
        <v>5</v>
      </c>
      <c r="M98">
        <v>4</v>
      </c>
      <c r="N98">
        <v>2</v>
      </c>
      <c r="O98">
        <v>2</v>
      </c>
      <c r="P98">
        <v>1</v>
      </c>
      <c r="Q98">
        <v>4</v>
      </c>
      <c r="R98">
        <v>0</v>
      </c>
      <c r="S98">
        <v>1</v>
      </c>
      <c r="T98">
        <v>4.79</v>
      </c>
      <c r="U98">
        <v>4.09</v>
      </c>
      <c r="V98">
        <v>21</v>
      </c>
      <c r="W98">
        <v>91</v>
      </c>
      <c r="X98">
        <v>57</v>
      </c>
      <c r="Y98">
        <v>13</v>
      </c>
      <c r="Z98">
        <v>10</v>
      </c>
      <c r="AA98">
        <v>4</v>
      </c>
      <c r="AB98">
        <v>11</v>
      </c>
      <c r="AC98">
        <v>1</v>
      </c>
      <c r="AD98">
        <v>2</v>
      </c>
      <c r="AE98">
        <v>0</v>
      </c>
      <c r="AF98">
        <v>54</v>
      </c>
      <c r="AG98">
        <v>0</v>
      </c>
      <c r="AH98">
        <v>0</v>
      </c>
      <c r="AI98">
        <v>0</v>
      </c>
      <c r="AJ98">
        <v>19</v>
      </c>
      <c r="AK98">
        <v>3</v>
      </c>
      <c r="AL98">
        <v>0</v>
      </c>
      <c r="AM98">
        <v>0</v>
      </c>
      <c r="AN98">
        <v>0</v>
      </c>
      <c r="AO98">
        <v>0</v>
      </c>
      <c r="AP98">
        <v>1</v>
      </c>
      <c r="AQ98">
        <v>1.01</v>
      </c>
      <c r="AR98">
        <v>0.126</v>
      </c>
      <c r="AS98">
        <v>0.88</v>
      </c>
      <c r="AT98" s="2">
        <v>6.9999999999999999E-4</v>
      </c>
      <c r="AU98">
        <v>1.41</v>
      </c>
    </row>
    <row r="99" spans="1:47" x14ac:dyDescent="0.2">
      <c r="A99" t="s">
        <v>778</v>
      </c>
      <c r="B99" t="s">
        <v>885</v>
      </c>
      <c r="C99">
        <v>128</v>
      </c>
      <c r="D99" t="s">
        <v>327</v>
      </c>
      <c r="E99" t="s">
        <v>158</v>
      </c>
      <c r="F99" t="s">
        <v>179</v>
      </c>
      <c r="G99" t="s">
        <v>411</v>
      </c>
      <c r="H99" t="s">
        <v>78</v>
      </c>
      <c r="I99" t="s">
        <v>57</v>
      </c>
      <c r="K99">
        <v>5</v>
      </c>
      <c r="L99">
        <v>6</v>
      </c>
      <c r="M99">
        <v>3</v>
      </c>
      <c r="N99">
        <v>2</v>
      </c>
      <c r="O99">
        <v>1</v>
      </c>
      <c r="P99">
        <v>2</v>
      </c>
      <c r="Q99">
        <v>7</v>
      </c>
      <c r="R99">
        <v>0</v>
      </c>
      <c r="S99">
        <v>0</v>
      </c>
      <c r="T99">
        <v>4.5199999999999996</v>
      </c>
      <c r="U99">
        <v>3.91</v>
      </c>
      <c r="V99">
        <v>22</v>
      </c>
      <c r="W99">
        <v>98</v>
      </c>
      <c r="X99">
        <v>59</v>
      </c>
      <c r="Y99">
        <v>11</v>
      </c>
      <c r="Z99">
        <v>13</v>
      </c>
      <c r="AA99">
        <v>7</v>
      </c>
      <c r="AB99">
        <v>6</v>
      </c>
      <c r="AC99">
        <v>3</v>
      </c>
      <c r="AD99">
        <v>2</v>
      </c>
      <c r="AE99">
        <v>0</v>
      </c>
      <c r="AF99">
        <v>65</v>
      </c>
      <c r="AG99">
        <v>0</v>
      </c>
      <c r="AH99">
        <v>0</v>
      </c>
      <c r="AI99">
        <v>0</v>
      </c>
      <c r="AJ99">
        <v>20</v>
      </c>
      <c r="AK99">
        <v>0</v>
      </c>
      <c r="AL99">
        <v>0</v>
      </c>
      <c r="AM99">
        <v>0</v>
      </c>
      <c r="AN99">
        <v>1</v>
      </c>
      <c r="AO99">
        <v>0</v>
      </c>
      <c r="AP99">
        <v>0</v>
      </c>
      <c r="AQ99">
        <v>0.97</v>
      </c>
      <c r="AR99">
        <v>0.10100000000000001</v>
      </c>
      <c r="AS99">
        <v>0.49</v>
      </c>
      <c r="AT99" s="2">
        <v>2.9999999999999997E-4</v>
      </c>
      <c r="AU99">
        <v>0.87</v>
      </c>
    </row>
    <row r="100" spans="1:47" x14ac:dyDescent="0.2">
      <c r="A100" t="s">
        <v>778</v>
      </c>
      <c r="B100" t="s">
        <v>885</v>
      </c>
      <c r="C100">
        <v>133</v>
      </c>
      <c r="D100" t="s">
        <v>463</v>
      </c>
      <c r="E100" t="s">
        <v>157</v>
      </c>
      <c r="F100" t="s">
        <v>50</v>
      </c>
      <c r="G100" t="s">
        <v>409</v>
      </c>
      <c r="H100" t="s">
        <v>310</v>
      </c>
      <c r="I100" t="s">
        <v>52</v>
      </c>
      <c r="J100" t="s">
        <v>118</v>
      </c>
      <c r="K100">
        <v>5</v>
      </c>
      <c r="L100">
        <v>5</v>
      </c>
      <c r="M100">
        <v>4</v>
      </c>
      <c r="N100">
        <v>0</v>
      </c>
      <c r="O100">
        <v>0</v>
      </c>
      <c r="P100">
        <v>2</v>
      </c>
      <c r="Q100">
        <v>3</v>
      </c>
      <c r="R100">
        <v>0</v>
      </c>
      <c r="S100">
        <v>0</v>
      </c>
      <c r="T100">
        <v>4.2300000000000004</v>
      </c>
      <c r="U100">
        <v>3.86</v>
      </c>
      <c r="V100">
        <v>21</v>
      </c>
      <c r="W100">
        <v>72</v>
      </c>
      <c r="X100">
        <v>45</v>
      </c>
      <c r="Y100">
        <v>12</v>
      </c>
      <c r="Z100">
        <v>4</v>
      </c>
      <c r="AA100">
        <v>8</v>
      </c>
      <c r="AB100">
        <v>8</v>
      </c>
      <c r="AC100">
        <v>4</v>
      </c>
      <c r="AD100">
        <v>3</v>
      </c>
      <c r="AE100">
        <v>0</v>
      </c>
      <c r="AF100">
        <v>60</v>
      </c>
      <c r="AG100">
        <v>0</v>
      </c>
      <c r="AH100">
        <v>0</v>
      </c>
      <c r="AI100">
        <v>0</v>
      </c>
      <c r="AJ100">
        <v>19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0.84</v>
      </c>
      <c r="AR100">
        <v>0.214</v>
      </c>
      <c r="AS100">
        <v>0.9</v>
      </c>
      <c r="AT100" s="2">
        <v>1.4E-3</v>
      </c>
      <c r="AU100">
        <v>2.42</v>
      </c>
    </row>
    <row r="101" spans="1:47" x14ac:dyDescent="0.2">
      <c r="A101" t="s">
        <v>778</v>
      </c>
      <c r="B101" t="s">
        <v>885</v>
      </c>
      <c r="C101">
        <v>138</v>
      </c>
      <c r="D101" t="s">
        <v>442</v>
      </c>
      <c r="E101" t="s">
        <v>158</v>
      </c>
      <c r="F101" t="s">
        <v>80</v>
      </c>
      <c r="G101" t="s">
        <v>409</v>
      </c>
      <c r="H101" t="s">
        <v>266</v>
      </c>
      <c r="I101" t="s">
        <v>564</v>
      </c>
      <c r="J101" t="s">
        <v>122</v>
      </c>
      <c r="K101">
        <v>4</v>
      </c>
      <c r="L101">
        <v>9</v>
      </c>
      <c r="M101">
        <v>8</v>
      </c>
      <c r="N101">
        <v>0</v>
      </c>
      <c r="O101">
        <v>0</v>
      </c>
      <c r="P101">
        <v>0</v>
      </c>
      <c r="Q101">
        <v>9</v>
      </c>
      <c r="R101">
        <v>0</v>
      </c>
      <c r="S101">
        <v>0</v>
      </c>
      <c r="T101">
        <v>3.8</v>
      </c>
      <c r="U101">
        <v>3.58</v>
      </c>
      <c r="V101">
        <v>33</v>
      </c>
      <c r="W101">
        <v>118</v>
      </c>
      <c r="X101">
        <v>83</v>
      </c>
      <c r="Y101">
        <v>14</v>
      </c>
      <c r="Z101">
        <v>20</v>
      </c>
      <c r="AA101">
        <v>10</v>
      </c>
      <c r="AB101">
        <v>14</v>
      </c>
      <c r="AC101">
        <v>8</v>
      </c>
      <c r="AD101">
        <v>1</v>
      </c>
      <c r="AE101">
        <v>0</v>
      </c>
      <c r="AF101">
        <v>80</v>
      </c>
      <c r="AG101">
        <v>0</v>
      </c>
      <c r="AH101">
        <v>0</v>
      </c>
      <c r="AI101">
        <v>0</v>
      </c>
      <c r="AJ101">
        <v>33</v>
      </c>
      <c r="AK101">
        <v>1</v>
      </c>
      <c r="AL101">
        <v>0</v>
      </c>
      <c r="AM101">
        <v>0</v>
      </c>
      <c r="AN101">
        <v>2</v>
      </c>
      <c r="AO101">
        <v>0</v>
      </c>
      <c r="AP101">
        <v>0</v>
      </c>
      <c r="AQ101">
        <v>0.69</v>
      </c>
      <c r="AR101">
        <v>0.29399999999999998</v>
      </c>
      <c r="AS101">
        <v>0.77</v>
      </c>
      <c r="AT101" s="2">
        <v>2E-3</v>
      </c>
      <c r="AU101">
        <v>4.3099999999999996</v>
      </c>
    </row>
    <row r="102" spans="1:47" x14ac:dyDescent="0.2">
      <c r="A102" t="s">
        <v>778</v>
      </c>
      <c r="B102" t="s">
        <v>885</v>
      </c>
      <c r="C102">
        <v>143</v>
      </c>
      <c r="D102" t="s">
        <v>489</v>
      </c>
      <c r="E102" t="s">
        <v>158</v>
      </c>
      <c r="F102" t="s">
        <v>64</v>
      </c>
      <c r="G102" t="s">
        <v>411</v>
      </c>
      <c r="H102" t="s">
        <v>895</v>
      </c>
      <c r="I102" t="s">
        <v>52</v>
      </c>
      <c r="J102" t="s">
        <v>794</v>
      </c>
      <c r="K102">
        <v>4</v>
      </c>
      <c r="L102">
        <v>4.2</v>
      </c>
      <c r="M102">
        <v>8</v>
      </c>
      <c r="N102">
        <v>6</v>
      </c>
      <c r="O102">
        <v>6</v>
      </c>
      <c r="P102">
        <v>2</v>
      </c>
      <c r="Q102">
        <v>4</v>
      </c>
      <c r="R102">
        <v>2</v>
      </c>
      <c r="S102">
        <v>0</v>
      </c>
      <c r="T102">
        <v>4.1900000000000004</v>
      </c>
      <c r="U102">
        <v>3.81</v>
      </c>
      <c r="V102">
        <v>23</v>
      </c>
      <c r="W102">
        <v>91</v>
      </c>
      <c r="X102">
        <v>58</v>
      </c>
      <c r="Y102">
        <v>14</v>
      </c>
      <c r="Z102">
        <v>8</v>
      </c>
      <c r="AA102">
        <v>9</v>
      </c>
      <c r="AB102">
        <v>8</v>
      </c>
      <c r="AC102">
        <v>4</v>
      </c>
      <c r="AD102">
        <v>0</v>
      </c>
      <c r="AE102">
        <v>0</v>
      </c>
      <c r="AF102">
        <v>26</v>
      </c>
      <c r="AG102">
        <v>0</v>
      </c>
      <c r="AH102">
        <v>0</v>
      </c>
      <c r="AI102">
        <v>0</v>
      </c>
      <c r="AJ102">
        <v>21</v>
      </c>
      <c r="AK102">
        <v>0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1</v>
      </c>
      <c r="AR102">
        <v>-0.252</v>
      </c>
      <c r="AS102">
        <v>1.17</v>
      </c>
      <c r="AT102" s="2">
        <v>-1.8E-3</v>
      </c>
      <c r="AU102">
        <v>-3.71</v>
      </c>
    </row>
    <row r="103" spans="1:47" x14ac:dyDescent="0.2">
      <c r="A103" t="s">
        <v>778</v>
      </c>
      <c r="B103" t="s">
        <v>885</v>
      </c>
      <c r="C103">
        <v>148</v>
      </c>
      <c r="D103" t="s">
        <v>723</v>
      </c>
      <c r="E103" t="s">
        <v>157</v>
      </c>
      <c r="F103" t="s">
        <v>80</v>
      </c>
      <c r="G103" t="s">
        <v>409</v>
      </c>
      <c r="H103" t="s">
        <v>174</v>
      </c>
      <c r="I103" t="s">
        <v>57</v>
      </c>
      <c r="K103">
        <v>4</v>
      </c>
      <c r="L103">
        <v>5.2</v>
      </c>
      <c r="M103">
        <v>6</v>
      </c>
      <c r="N103">
        <v>3</v>
      </c>
      <c r="O103">
        <v>3</v>
      </c>
      <c r="P103">
        <v>1</v>
      </c>
      <c r="Q103">
        <v>7</v>
      </c>
      <c r="R103">
        <v>1</v>
      </c>
      <c r="S103">
        <v>0</v>
      </c>
      <c r="T103">
        <v>4.22</v>
      </c>
      <c r="U103">
        <v>3.8</v>
      </c>
      <c r="V103">
        <v>23</v>
      </c>
      <c r="W103">
        <v>86</v>
      </c>
      <c r="X103">
        <v>55</v>
      </c>
      <c r="Y103">
        <v>11</v>
      </c>
      <c r="Z103">
        <v>14</v>
      </c>
      <c r="AA103">
        <v>3</v>
      </c>
      <c r="AB103">
        <v>12</v>
      </c>
      <c r="AC103">
        <v>8</v>
      </c>
      <c r="AD103">
        <v>0</v>
      </c>
      <c r="AE103">
        <v>0</v>
      </c>
      <c r="AF103">
        <v>51</v>
      </c>
      <c r="AG103">
        <v>0</v>
      </c>
      <c r="AH103">
        <v>0</v>
      </c>
      <c r="AI103">
        <v>1</v>
      </c>
      <c r="AJ103">
        <v>20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1.32</v>
      </c>
      <c r="AR103">
        <v>-0.06</v>
      </c>
      <c r="AS103">
        <v>1.72</v>
      </c>
      <c r="AT103" s="2">
        <v>-5.0000000000000001E-4</v>
      </c>
      <c r="AU103">
        <v>-0.41</v>
      </c>
    </row>
    <row r="104" spans="1:47" x14ac:dyDescent="0.2">
      <c r="A104" t="s">
        <v>778</v>
      </c>
      <c r="B104" t="s">
        <v>885</v>
      </c>
      <c r="C104">
        <v>153</v>
      </c>
      <c r="D104" t="s">
        <v>542</v>
      </c>
      <c r="E104" t="s">
        <v>157</v>
      </c>
      <c r="F104" t="s">
        <v>179</v>
      </c>
      <c r="G104" t="s">
        <v>411</v>
      </c>
      <c r="H104" t="s">
        <v>189</v>
      </c>
      <c r="I104" t="s">
        <v>85</v>
      </c>
      <c r="K104">
        <v>4</v>
      </c>
      <c r="L104">
        <v>7.1</v>
      </c>
      <c r="M104">
        <v>5</v>
      </c>
      <c r="N104">
        <v>1</v>
      </c>
      <c r="O104">
        <v>1</v>
      </c>
      <c r="P104">
        <v>1</v>
      </c>
      <c r="Q104">
        <v>9</v>
      </c>
      <c r="R104">
        <v>0</v>
      </c>
      <c r="S104">
        <v>0</v>
      </c>
      <c r="T104">
        <v>4.0199999999999996</v>
      </c>
      <c r="U104">
        <v>3.61</v>
      </c>
      <c r="V104">
        <v>27</v>
      </c>
      <c r="W104">
        <v>104</v>
      </c>
      <c r="X104">
        <v>72</v>
      </c>
      <c r="Y104">
        <v>13</v>
      </c>
      <c r="Z104">
        <v>14</v>
      </c>
      <c r="AA104">
        <v>6</v>
      </c>
      <c r="AB104">
        <v>11</v>
      </c>
      <c r="AC104">
        <v>4</v>
      </c>
      <c r="AD104">
        <v>0</v>
      </c>
      <c r="AE104">
        <v>0</v>
      </c>
      <c r="AF104">
        <v>72</v>
      </c>
      <c r="AG104">
        <v>1</v>
      </c>
      <c r="AH104">
        <v>1</v>
      </c>
      <c r="AI104">
        <v>0</v>
      </c>
      <c r="AJ104">
        <v>26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0.84</v>
      </c>
      <c r="AR104">
        <v>0.2</v>
      </c>
      <c r="AS104">
        <v>0.48</v>
      </c>
      <c r="AT104" s="2">
        <v>6.9999999999999999E-4</v>
      </c>
      <c r="AU104">
        <v>2.4700000000000002</v>
      </c>
    </row>
    <row r="105" spans="1:47" x14ac:dyDescent="0.2">
      <c r="A105" t="s">
        <v>778</v>
      </c>
      <c r="B105" t="s">
        <v>885</v>
      </c>
      <c r="C105">
        <v>158</v>
      </c>
      <c r="D105" t="s">
        <v>732</v>
      </c>
      <c r="E105" t="s">
        <v>158</v>
      </c>
      <c r="F105" t="s">
        <v>50</v>
      </c>
      <c r="G105" t="s">
        <v>409</v>
      </c>
      <c r="H105" t="s">
        <v>215</v>
      </c>
      <c r="I105" t="s">
        <v>52</v>
      </c>
      <c r="J105" t="s">
        <v>888</v>
      </c>
      <c r="K105">
        <v>4</v>
      </c>
      <c r="L105">
        <v>4.2</v>
      </c>
      <c r="M105">
        <v>8</v>
      </c>
      <c r="N105">
        <v>5</v>
      </c>
      <c r="O105">
        <v>5</v>
      </c>
      <c r="P105">
        <v>3</v>
      </c>
      <c r="Q105">
        <v>8</v>
      </c>
      <c r="R105">
        <v>0</v>
      </c>
      <c r="S105">
        <v>0</v>
      </c>
      <c r="T105">
        <v>4.25</v>
      </c>
      <c r="U105">
        <v>3.52</v>
      </c>
      <c r="V105">
        <v>26</v>
      </c>
      <c r="W105">
        <v>91</v>
      </c>
      <c r="X105">
        <v>53</v>
      </c>
      <c r="Y105">
        <v>14</v>
      </c>
      <c r="Z105">
        <v>13</v>
      </c>
      <c r="AA105">
        <v>5</v>
      </c>
      <c r="AB105">
        <v>10</v>
      </c>
      <c r="AC105">
        <v>6</v>
      </c>
      <c r="AD105">
        <v>2</v>
      </c>
      <c r="AE105">
        <v>0</v>
      </c>
      <c r="AF105">
        <v>33</v>
      </c>
      <c r="AG105">
        <v>0</v>
      </c>
      <c r="AH105">
        <v>0</v>
      </c>
      <c r="AI105">
        <v>0</v>
      </c>
      <c r="AJ105">
        <v>23</v>
      </c>
      <c r="AK105">
        <v>5</v>
      </c>
      <c r="AL105">
        <v>0</v>
      </c>
      <c r="AM105">
        <v>2</v>
      </c>
      <c r="AN105">
        <v>0</v>
      </c>
      <c r="AO105">
        <v>0</v>
      </c>
      <c r="AP105">
        <v>1</v>
      </c>
      <c r="AQ105">
        <v>0.96</v>
      </c>
      <c r="AR105">
        <v>-0.23100000000000001</v>
      </c>
      <c r="AS105">
        <v>0.65</v>
      </c>
      <c r="AT105" s="2">
        <v>-8.9999999999999998E-4</v>
      </c>
      <c r="AU105">
        <v>-3.03</v>
      </c>
    </row>
    <row r="106" spans="1:47" x14ac:dyDescent="0.2">
      <c r="A106" t="s">
        <v>780</v>
      </c>
      <c r="H106" s="5" t="s">
        <v>904</v>
      </c>
      <c r="J106" t="s">
        <v>896</v>
      </c>
      <c r="K106">
        <v>4.5</v>
      </c>
      <c r="L106">
        <v>110</v>
      </c>
      <c r="M106">
        <v>117</v>
      </c>
      <c r="N106">
        <v>57</v>
      </c>
      <c r="O106">
        <v>52</v>
      </c>
      <c r="P106">
        <v>35</v>
      </c>
      <c r="Q106">
        <v>120</v>
      </c>
      <c r="R106">
        <v>13</v>
      </c>
      <c r="S106">
        <v>3</v>
      </c>
      <c r="T106">
        <v>4.25</v>
      </c>
      <c r="U106">
        <v>3.52</v>
      </c>
      <c r="V106">
        <v>474</v>
      </c>
      <c r="W106">
        <v>1868</v>
      </c>
      <c r="X106" s="3">
        <v>0.64</v>
      </c>
      <c r="Y106" s="3">
        <v>0.15</v>
      </c>
      <c r="Z106" s="3">
        <v>0.11</v>
      </c>
      <c r="AA106">
        <v>0.57999999999999996</v>
      </c>
      <c r="AC106" s="3">
        <v>0.28999999999999998</v>
      </c>
      <c r="AD106" s="3">
        <v>0.09</v>
      </c>
      <c r="AE106">
        <v>0</v>
      </c>
      <c r="AF106">
        <v>51</v>
      </c>
      <c r="AG106">
        <v>3</v>
      </c>
      <c r="AH106">
        <v>2</v>
      </c>
      <c r="AI106">
        <v>1</v>
      </c>
      <c r="AJ106">
        <v>430</v>
      </c>
      <c r="AK106">
        <v>26</v>
      </c>
      <c r="AL106">
        <v>0</v>
      </c>
      <c r="AM106">
        <v>4</v>
      </c>
      <c r="AN106">
        <v>9</v>
      </c>
      <c r="AO106">
        <v>5</v>
      </c>
      <c r="AP106">
        <v>3</v>
      </c>
      <c r="AQ106">
        <v>0.95</v>
      </c>
      <c r="AR106">
        <v>-0.67700000000000005</v>
      </c>
      <c r="AS106">
        <v>0.89</v>
      </c>
      <c r="AT106" s="2">
        <v>-5.3E-3</v>
      </c>
      <c r="AU106">
        <v>-3.95</v>
      </c>
    </row>
    <row r="108" spans="1:47" x14ac:dyDescent="0.2">
      <c r="A108" t="s">
        <v>902</v>
      </c>
      <c r="B108" t="s">
        <v>885</v>
      </c>
      <c r="C108">
        <v>49</v>
      </c>
      <c r="D108" t="s">
        <v>354</v>
      </c>
      <c r="E108" t="s">
        <v>157</v>
      </c>
      <c r="F108" t="s">
        <v>88</v>
      </c>
      <c r="G108" t="s">
        <v>410</v>
      </c>
      <c r="H108" t="s">
        <v>554</v>
      </c>
      <c r="I108" t="s">
        <v>57</v>
      </c>
      <c r="J108" t="s">
        <v>167</v>
      </c>
      <c r="K108">
        <v>5</v>
      </c>
      <c r="L108">
        <v>6</v>
      </c>
      <c r="M108">
        <v>11</v>
      </c>
      <c r="N108">
        <v>5</v>
      </c>
      <c r="O108">
        <v>5</v>
      </c>
      <c r="P108">
        <v>2</v>
      </c>
      <c r="Q108">
        <v>1</v>
      </c>
      <c r="R108">
        <v>2</v>
      </c>
      <c r="S108">
        <v>1</v>
      </c>
      <c r="T108">
        <v>6.43</v>
      </c>
      <c r="U108">
        <v>7.85</v>
      </c>
      <c r="V108">
        <v>28</v>
      </c>
      <c r="W108">
        <v>81</v>
      </c>
      <c r="X108">
        <v>55</v>
      </c>
      <c r="Y108">
        <v>13</v>
      </c>
      <c r="Z108">
        <v>9</v>
      </c>
      <c r="AA108">
        <v>15</v>
      </c>
      <c r="AB108">
        <v>9</v>
      </c>
      <c r="AC108">
        <v>5</v>
      </c>
      <c r="AD108">
        <v>1</v>
      </c>
      <c r="AE108">
        <v>0</v>
      </c>
      <c r="AF108">
        <v>29</v>
      </c>
      <c r="AG108">
        <v>0</v>
      </c>
      <c r="AH108">
        <v>0</v>
      </c>
      <c r="AI108">
        <v>0</v>
      </c>
      <c r="AJ108">
        <v>25</v>
      </c>
      <c r="AK108">
        <v>3</v>
      </c>
      <c r="AL108">
        <v>0</v>
      </c>
      <c r="AM108">
        <v>1</v>
      </c>
      <c r="AN108">
        <v>2</v>
      </c>
      <c r="AO108">
        <v>0</v>
      </c>
      <c r="AP108">
        <v>0</v>
      </c>
      <c r="AQ108">
        <v>1</v>
      </c>
      <c r="AR108">
        <v>-0.32300000000000001</v>
      </c>
      <c r="AS108">
        <v>0.78</v>
      </c>
      <c r="AT108" s="2">
        <v>-1.5E-3</v>
      </c>
      <c r="AU108">
        <v>-2.13</v>
      </c>
    </row>
    <row r="109" spans="1:47" x14ac:dyDescent="0.2">
      <c r="A109" t="s">
        <v>902</v>
      </c>
      <c r="B109" t="s">
        <v>885</v>
      </c>
      <c r="C109">
        <v>54</v>
      </c>
      <c r="D109" t="s">
        <v>83</v>
      </c>
      <c r="E109" t="s">
        <v>157</v>
      </c>
      <c r="F109" t="s">
        <v>59</v>
      </c>
      <c r="G109" t="s">
        <v>409</v>
      </c>
      <c r="H109" t="s">
        <v>136</v>
      </c>
      <c r="I109" t="s">
        <v>66</v>
      </c>
      <c r="K109">
        <v>4</v>
      </c>
      <c r="L109">
        <v>6.1</v>
      </c>
      <c r="M109">
        <v>5</v>
      </c>
      <c r="N109">
        <v>1</v>
      </c>
      <c r="O109">
        <v>1</v>
      </c>
      <c r="P109">
        <v>1</v>
      </c>
      <c r="Q109">
        <v>8</v>
      </c>
      <c r="R109">
        <v>0</v>
      </c>
      <c r="S109">
        <v>0</v>
      </c>
      <c r="T109">
        <v>4.05</v>
      </c>
      <c r="U109">
        <v>4.63</v>
      </c>
      <c r="V109">
        <v>24</v>
      </c>
      <c r="W109">
        <v>87</v>
      </c>
      <c r="X109">
        <v>60</v>
      </c>
      <c r="Y109">
        <v>12</v>
      </c>
      <c r="Z109">
        <v>15</v>
      </c>
      <c r="AA109">
        <v>10</v>
      </c>
      <c r="AB109">
        <v>5</v>
      </c>
      <c r="AC109">
        <v>4</v>
      </c>
      <c r="AD109">
        <v>1</v>
      </c>
      <c r="AE109">
        <v>0</v>
      </c>
      <c r="AF109">
        <v>66</v>
      </c>
      <c r="AG109">
        <v>1</v>
      </c>
      <c r="AH109">
        <v>0</v>
      </c>
      <c r="AI109">
        <v>0</v>
      </c>
      <c r="AJ109">
        <v>23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1.39</v>
      </c>
      <c r="AR109">
        <v>0.26</v>
      </c>
      <c r="AS109">
        <v>1.06</v>
      </c>
      <c r="AT109" s="2">
        <v>1.1999999999999999E-3</v>
      </c>
      <c r="AU109">
        <v>2.25</v>
      </c>
    </row>
    <row r="110" spans="1:47" x14ac:dyDescent="0.2">
      <c r="A110" t="s">
        <v>902</v>
      </c>
      <c r="B110" t="s">
        <v>885</v>
      </c>
      <c r="C110">
        <v>59</v>
      </c>
      <c r="D110" t="s">
        <v>87</v>
      </c>
      <c r="E110" t="s">
        <v>158</v>
      </c>
      <c r="F110" t="s">
        <v>102</v>
      </c>
      <c r="G110" t="s">
        <v>410</v>
      </c>
      <c r="H110" t="s">
        <v>100</v>
      </c>
      <c r="I110" t="s">
        <v>57</v>
      </c>
      <c r="K110">
        <v>5</v>
      </c>
      <c r="L110">
        <v>5.2</v>
      </c>
      <c r="M110">
        <v>6</v>
      </c>
      <c r="N110">
        <v>2</v>
      </c>
      <c r="O110">
        <v>2</v>
      </c>
      <c r="P110">
        <v>2</v>
      </c>
      <c r="Q110">
        <v>4</v>
      </c>
      <c r="R110">
        <v>1</v>
      </c>
      <c r="S110">
        <v>1</v>
      </c>
      <c r="T110">
        <v>3.79</v>
      </c>
      <c r="U110">
        <v>4.92</v>
      </c>
      <c r="V110">
        <v>25</v>
      </c>
      <c r="W110">
        <v>93</v>
      </c>
      <c r="X110">
        <v>63</v>
      </c>
      <c r="Y110">
        <v>19</v>
      </c>
      <c r="Z110">
        <v>8</v>
      </c>
      <c r="AA110">
        <v>9</v>
      </c>
      <c r="AB110">
        <v>9</v>
      </c>
      <c r="AC110">
        <v>7</v>
      </c>
      <c r="AD110">
        <v>0</v>
      </c>
      <c r="AE110">
        <v>0</v>
      </c>
      <c r="AF110">
        <v>51</v>
      </c>
      <c r="AG110">
        <v>0</v>
      </c>
      <c r="AH110">
        <v>0</v>
      </c>
      <c r="AI110">
        <v>0</v>
      </c>
      <c r="AJ110">
        <v>22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1.19</v>
      </c>
      <c r="AR110">
        <v>0.20300000000000001</v>
      </c>
      <c r="AS110">
        <v>1.05</v>
      </c>
      <c r="AT110" s="2">
        <v>1.1000000000000001E-3</v>
      </c>
      <c r="AU110">
        <v>1.65</v>
      </c>
    </row>
    <row r="111" spans="1:47" x14ac:dyDescent="0.2">
      <c r="A111" t="s">
        <v>902</v>
      </c>
      <c r="B111" t="s">
        <v>885</v>
      </c>
      <c r="C111">
        <v>64</v>
      </c>
      <c r="D111" t="s">
        <v>402</v>
      </c>
      <c r="E111" t="s">
        <v>157</v>
      </c>
      <c r="F111" t="s">
        <v>93</v>
      </c>
      <c r="G111" t="s">
        <v>411</v>
      </c>
      <c r="H111" t="s">
        <v>897</v>
      </c>
      <c r="I111" t="s">
        <v>74</v>
      </c>
      <c r="K111">
        <v>5</v>
      </c>
      <c r="L111">
        <v>3.1</v>
      </c>
      <c r="M111">
        <v>6</v>
      </c>
      <c r="N111">
        <v>6</v>
      </c>
      <c r="O111">
        <v>5</v>
      </c>
      <c r="P111">
        <v>2</v>
      </c>
      <c r="Q111">
        <v>1</v>
      </c>
      <c r="R111">
        <v>1</v>
      </c>
      <c r="S111">
        <v>0</v>
      </c>
      <c r="T111">
        <v>5.24</v>
      </c>
      <c r="U111">
        <v>5.42</v>
      </c>
      <c r="V111">
        <v>19</v>
      </c>
      <c r="W111">
        <v>82</v>
      </c>
      <c r="X111">
        <v>46</v>
      </c>
      <c r="Y111">
        <v>15</v>
      </c>
      <c r="Z111">
        <v>4</v>
      </c>
      <c r="AA111">
        <v>13</v>
      </c>
      <c r="AB111">
        <v>3</v>
      </c>
      <c r="AC111">
        <v>2</v>
      </c>
      <c r="AD111">
        <v>0</v>
      </c>
      <c r="AE111">
        <v>0</v>
      </c>
      <c r="AF111">
        <v>25</v>
      </c>
      <c r="AG111">
        <v>0</v>
      </c>
      <c r="AH111">
        <v>0</v>
      </c>
      <c r="AI111">
        <v>0</v>
      </c>
      <c r="AJ111">
        <v>17</v>
      </c>
      <c r="AK111">
        <v>2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0.56999999999999995</v>
      </c>
      <c r="AR111">
        <v>-0.111</v>
      </c>
      <c r="AS111">
        <v>0.64</v>
      </c>
      <c r="AT111" s="2">
        <v>-8.0000000000000004E-4</v>
      </c>
      <c r="AU111">
        <v>-4.7300000000000004</v>
      </c>
    </row>
    <row r="112" spans="1:47" x14ac:dyDescent="0.2">
      <c r="A112" t="s">
        <v>902</v>
      </c>
      <c r="B112" t="s">
        <v>885</v>
      </c>
      <c r="C112">
        <v>69</v>
      </c>
      <c r="D112" t="s">
        <v>95</v>
      </c>
      <c r="E112" t="s">
        <v>157</v>
      </c>
      <c r="F112" t="s">
        <v>102</v>
      </c>
      <c r="G112" t="s">
        <v>410</v>
      </c>
      <c r="H112" t="s">
        <v>78</v>
      </c>
      <c r="I112" t="s">
        <v>57</v>
      </c>
      <c r="K112">
        <v>4</v>
      </c>
      <c r="L112">
        <v>5.0999999999999996</v>
      </c>
      <c r="M112">
        <v>7</v>
      </c>
      <c r="N112">
        <v>2</v>
      </c>
      <c r="O112">
        <v>2</v>
      </c>
      <c r="P112">
        <v>1</v>
      </c>
      <c r="Q112">
        <v>3</v>
      </c>
      <c r="R112">
        <v>0</v>
      </c>
      <c r="S112">
        <v>0</v>
      </c>
      <c r="T112">
        <v>4.88</v>
      </c>
      <c r="U112">
        <v>4.87</v>
      </c>
      <c r="V112">
        <v>22</v>
      </c>
      <c r="W112">
        <v>95</v>
      </c>
      <c r="X112">
        <v>59</v>
      </c>
      <c r="Y112">
        <v>15</v>
      </c>
      <c r="Z112">
        <v>6</v>
      </c>
      <c r="AA112">
        <v>9</v>
      </c>
      <c r="AB112">
        <v>9</v>
      </c>
      <c r="AC112">
        <v>6</v>
      </c>
      <c r="AD112">
        <v>0</v>
      </c>
      <c r="AE112">
        <v>0</v>
      </c>
      <c r="AF112">
        <v>48</v>
      </c>
      <c r="AG112">
        <v>1</v>
      </c>
      <c r="AH112">
        <v>0</v>
      </c>
      <c r="AI112">
        <v>0</v>
      </c>
      <c r="AJ112">
        <v>21</v>
      </c>
      <c r="AK112">
        <v>2</v>
      </c>
      <c r="AL112">
        <v>0</v>
      </c>
      <c r="AM112">
        <v>0</v>
      </c>
      <c r="AN112">
        <v>2</v>
      </c>
      <c r="AO112">
        <v>0</v>
      </c>
      <c r="AP112">
        <v>0</v>
      </c>
      <c r="AQ112">
        <v>1.08</v>
      </c>
      <c r="AR112">
        <v>7.6999999999999999E-2</v>
      </c>
      <c r="AS112">
        <v>1.06</v>
      </c>
      <c r="AT112" s="2">
        <v>5.0000000000000001E-4</v>
      </c>
      <c r="AU112">
        <v>0.97</v>
      </c>
    </row>
    <row r="113" spans="1:47" x14ac:dyDescent="0.2">
      <c r="A113" t="s">
        <v>902</v>
      </c>
      <c r="B113" t="s">
        <v>885</v>
      </c>
      <c r="C113">
        <v>81</v>
      </c>
      <c r="D113" t="s">
        <v>242</v>
      </c>
      <c r="E113" t="s">
        <v>157</v>
      </c>
      <c r="F113" t="s">
        <v>135</v>
      </c>
      <c r="G113" t="s">
        <v>411</v>
      </c>
      <c r="H113" t="s">
        <v>65</v>
      </c>
      <c r="I113" t="s">
        <v>66</v>
      </c>
      <c r="J113" t="s">
        <v>298</v>
      </c>
      <c r="K113">
        <v>14</v>
      </c>
      <c r="L113">
        <v>6</v>
      </c>
      <c r="M113">
        <v>6</v>
      </c>
      <c r="N113">
        <v>2</v>
      </c>
      <c r="O113">
        <v>1</v>
      </c>
      <c r="P113">
        <v>1</v>
      </c>
      <c r="Q113">
        <v>5</v>
      </c>
      <c r="R113">
        <v>1</v>
      </c>
      <c r="S113">
        <v>0</v>
      </c>
      <c r="T113">
        <v>4.28</v>
      </c>
      <c r="U113">
        <v>4.74</v>
      </c>
      <c r="V113">
        <v>26</v>
      </c>
      <c r="W113">
        <v>87</v>
      </c>
      <c r="X113">
        <v>58</v>
      </c>
      <c r="Y113">
        <v>13</v>
      </c>
      <c r="Z113">
        <v>10</v>
      </c>
      <c r="AA113">
        <v>12</v>
      </c>
      <c r="AB113">
        <v>8</v>
      </c>
      <c r="AC113">
        <v>7</v>
      </c>
      <c r="AD113">
        <v>0</v>
      </c>
      <c r="AE113">
        <v>0</v>
      </c>
      <c r="AF113">
        <v>58</v>
      </c>
      <c r="AG113">
        <v>0</v>
      </c>
      <c r="AH113">
        <v>0</v>
      </c>
      <c r="AI113">
        <v>0</v>
      </c>
      <c r="AJ113">
        <v>25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</v>
      </c>
      <c r="AQ113">
        <v>0.9</v>
      </c>
      <c r="AR113">
        <v>-1.2999999999999999E-2</v>
      </c>
      <c r="AS113">
        <v>0.81</v>
      </c>
      <c r="AT113" s="2">
        <v>-1E-4</v>
      </c>
      <c r="AU113">
        <v>0.28000000000000003</v>
      </c>
    </row>
    <row r="114" spans="1:47" x14ac:dyDescent="0.2">
      <c r="A114" t="s">
        <v>902</v>
      </c>
      <c r="B114" t="s">
        <v>885</v>
      </c>
      <c r="C114">
        <v>86</v>
      </c>
      <c r="D114" t="s">
        <v>244</v>
      </c>
      <c r="E114" t="s">
        <v>158</v>
      </c>
      <c r="F114" t="s">
        <v>50</v>
      </c>
      <c r="G114" t="s">
        <v>409</v>
      </c>
      <c r="H114" t="s">
        <v>183</v>
      </c>
      <c r="I114" t="s">
        <v>66</v>
      </c>
      <c r="J114" t="s">
        <v>304</v>
      </c>
      <c r="K114">
        <v>5</v>
      </c>
      <c r="L114">
        <v>6.2</v>
      </c>
      <c r="M114">
        <v>9</v>
      </c>
      <c r="N114">
        <v>3</v>
      </c>
      <c r="O114">
        <v>3</v>
      </c>
      <c r="P114">
        <v>0</v>
      </c>
      <c r="Q114">
        <v>3</v>
      </c>
      <c r="R114">
        <v>1</v>
      </c>
      <c r="S114">
        <v>0</v>
      </c>
      <c r="T114">
        <v>4.24</v>
      </c>
      <c r="U114">
        <v>4.6399999999999997</v>
      </c>
      <c r="V114">
        <v>27</v>
      </c>
      <c r="W114">
        <v>87</v>
      </c>
      <c r="X114">
        <v>64</v>
      </c>
      <c r="Y114">
        <v>18</v>
      </c>
      <c r="Z114">
        <v>5</v>
      </c>
      <c r="AA114">
        <v>16</v>
      </c>
      <c r="AB114">
        <v>8</v>
      </c>
      <c r="AC114">
        <v>6</v>
      </c>
      <c r="AD114">
        <v>0</v>
      </c>
      <c r="AE114">
        <v>0</v>
      </c>
      <c r="AF114">
        <v>47</v>
      </c>
      <c r="AG114">
        <v>1</v>
      </c>
      <c r="AH114">
        <v>0</v>
      </c>
      <c r="AI114">
        <v>0</v>
      </c>
      <c r="AJ114">
        <v>27</v>
      </c>
      <c r="AK114">
        <v>1</v>
      </c>
      <c r="AL114">
        <v>0</v>
      </c>
      <c r="AM114">
        <v>0</v>
      </c>
      <c r="AN114">
        <v>1</v>
      </c>
      <c r="AO114">
        <v>0</v>
      </c>
      <c r="AP114">
        <v>0</v>
      </c>
      <c r="AQ114">
        <v>0.97</v>
      </c>
      <c r="AR114">
        <v>0.13500000000000001</v>
      </c>
      <c r="AS114">
        <v>0.81</v>
      </c>
      <c r="AT114" s="2">
        <v>6.9999999999999999E-4</v>
      </c>
      <c r="AU114">
        <v>0.25</v>
      </c>
    </row>
    <row r="115" spans="1:47" x14ac:dyDescent="0.2">
      <c r="A115" t="s">
        <v>902</v>
      </c>
      <c r="B115" t="s">
        <v>885</v>
      </c>
      <c r="C115">
        <v>91</v>
      </c>
      <c r="D115" t="s">
        <v>195</v>
      </c>
      <c r="E115" t="s">
        <v>158</v>
      </c>
      <c r="F115" t="s">
        <v>227</v>
      </c>
      <c r="G115" t="s">
        <v>410</v>
      </c>
      <c r="H115" t="s">
        <v>414</v>
      </c>
      <c r="I115" t="s">
        <v>52</v>
      </c>
      <c r="K115">
        <v>4</v>
      </c>
      <c r="L115">
        <v>4.2</v>
      </c>
      <c r="M115">
        <v>8</v>
      </c>
      <c r="N115">
        <v>3</v>
      </c>
      <c r="O115">
        <v>3</v>
      </c>
      <c r="P115">
        <v>2</v>
      </c>
      <c r="Q115">
        <v>5</v>
      </c>
      <c r="R115">
        <v>1</v>
      </c>
      <c r="S115">
        <v>1</v>
      </c>
      <c r="T115">
        <v>4.4000000000000004</v>
      </c>
      <c r="U115">
        <v>4.75</v>
      </c>
      <c r="V115">
        <v>26</v>
      </c>
      <c r="W115">
        <v>94</v>
      </c>
      <c r="X115">
        <v>60</v>
      </c>
      <c r="Y115">
        <v>18</v>
      </c>
      <c r="Z115">
        <v>11</v>
      </c>
      <c r="AA115">
        <v>12</v>
      </c>
      <c r="AB115">
        <v>6</v>
      </c>
      <c r="AC115">
        <v>5</v>
      </c>
      <c r="AD115">
        <v>0</v>
      </c>
      <c r="AE115">
        <v>0</v>
      </c>
      <c r="AF115">
        <v>39</v>
      </c>
      <c r="AG115">
        <v>0</v>
      </c>
      <c r="AH115">
        <v>0</v>
      </c>
      <c r="AI115">
        <v>0</v>
      </c>
      <c r="AJ115">
        <v>23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0.98</v>
      </c>
      <c r="AR115">
        <v>-0.13200000000000001</v>
      </c>
      <c r="AS115">
        <v>0.75</v>
      </c>
      <c r="AT115" s="2">
        <v>-5.9999999999999995E-4</v>
      </c>
      <c r="AU115">
        <v>-1.03</v>
      </c>
    </row>
    <row r="116" spans="1:47" x14ac:dyDescent="0.2">
      <c r="A116" t="s">
        <v>902</v>
      </c>
      <c r="B116" t="s">
        <v>885</v>
      </c>
      <c r="C116">
        <v>99</v>
      </c>
      <c r="D116" t="s">
        <v>459</v>
      </c>
      <c r="E116" t="s">
        <v>157</v>
      </c>
      <c r="F116" t="s">
        <v>77</v>
      </c>
      <c r="G116" t="s">
        <v>409</v>
      </c>
      <c r="H116" t="s">
        <v>210</v>
      </c>
      <c r="I116" t="s">
        <v>52</v>
      </c>
      <c r="K116">
        <v>10</v>
      </c>
      <c r="L116">
        <v>5</v>
      </c>
      <c r="M116">
        <v>6</v>
      </c>
      <c r="N116">
        <v>3</v>
      </c>
      <c r="O116">
        <v>3</v>
      </c>
      <c r="P116">
        <v>3</v>
      </c>
      <c r="Q116">
        <v>2</v>
      </c>
      <c r="R116">
        <v>0</v>
      </c>
      <c r="S116">
        <v>0</v>
      </c>
      <c r="T116">
        <v>4.5</v>
      </c>
      <c r="U116">
        <v>4.6900000000000004</v>
      </c>
      <c r="V116">
        <v>22</v>
      </c>
      <c r="W116">
        <v>89</v>
      </c>
      <c r="X116">
        <v>56</v>
      </c>
      <c r="Y116">
        <v>18</v>
      </c>
      <c r="Z116">
        <v>6</v>
      </c>
      <c r="AA116">
        <v>7</v>
      </c>
      <c r="AB116">
        <v>10</v>
      </c>
      <c r="AC116">
        <v>4</v>
      </c>
      <c r="AD116">
        <v>2</v>
      </c>
      <c r="AE116">
        <v>0</v>
      </c>
      <c r="AF116">
        <v>42</v>
      </c>
      <c r="AG116">
        <v>0</v>
      </c>
      <c r="AH116">
        <v>0</v>
      </c>
      <c r="AI116">
        <v>0</v>
      </c>
      <c r="AJ116">
        <v>19</v>
      </c>
      <c r="AK116">
        <v>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0.88</v>
      </c>
      <c r="AR116">
        <v>-0.115</v>
      </c>
      <c r="AS116">
        <v>1.1100000000000001</v>
      </c>
      <c r="AT116" s="2">
        <v>-8.9999999999999998E-4</v>
      </c>
      <c r="AU116">
        <v>-0.64</v>
      </c>
    </row>
    <row r="117" spans="1:47" x14ac:dyDescent="0.2">
      <c r="A117" t="s">
        <v>902</v>
      </c>
      <c r="B117" t="s">
        <v>885</v>
      </c>
      <c r="C117">
        <v>110</v>
      </c>
      <c r="D117" t="s">
        <v>371</v>
      </c>
      <c r="E117" t="s">
        <v>158</v>
      </c>
      <c r="F117" t="s">
        <v>93</v>
      </c>
      <c r="G117" t="s">
        <v>411</v>
      </c>
      <c r="H117" t="s">
        <v>364</v>
      </c>
      <c r="I117" t="s">
        <v>57</v>
      </c>
      <c r="K117">
        <v>11</v>
      </c>
      <c r="L117">
        <v>5</v>
      </c>
      <c r="M117">
        <v>3</v>
      </c>
      <c r="N117">
        <v>0</v>
      </c>
      <c r="O117">
        <v>0</v>
      </c>
      <c r="P117">
        <v>2</v>
      </c>
      <c r="Q117">
        <v>7</v>
      </c>
      <c r="R117">
        <v>0</v>
      </c>
      <c r="S117">
        <v>0</v>
      </c>
      <c r="T117">
        <v>4.09</v>
      </c>
      <c r="U117">
        <v>4.4000000000000004</v>
      </c>
      <c r="V117">
        <v>21</v>
      </c>
      <c r="W117">
        <v>97</v>
      </c>
      <c r="X117">
        <v>67</v>
      </c>
      <c r="Y117">
        <v>20</v>
      </c>
      <c r="Z117">
        <v>9</v>
      </c>
      <c r="AA117">
        <v>11</v>
      </c>
      <c r="AB117">
        <v>1</v>
      </c>
      <c r="AC117">
        <v>0</v>
      </c>
      <c r="AD117">
        <v>0</v>
      </c>
      <c r="AE117">
        <v>0</v>
      </c>
      <c r="AF117">
        <v>66</v>
      </c>
      <c r="AG117">
        <v>0</v>
      </c>
      <c r="AH117">
        <v>0</v>
      </c>
      <c r="AI117">
        <v>0</v>
      </c>
      <c r="AJ117">
        <v>19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1.03</v>
      </c>
      <c r="AR117">
        <v>0.14299999999999999</v>
      </c>
      <c r="AS117">
        <v>0.8</v>
      </c>
      <c r="AT117" s="2">
        <v>6.9999999999999999E-4</v>
      </c>
      <c r="AU117">
        <v>1.41</v>
      </c>
    </row>
    <row r="118" spans="1:47" x14ac:dyDescent="0.2">
      <c r="A118" t="s">
        <v>902</v>
      </c>
      <c r="B118" t="s">
        <v>885</v>
      </c>
      <c r="C118">
        <v>115</v>
      </c>
      <c r="D118" t="s">
        <v>373</v>
      </c>
      <c r="E118" t="s">
        <v>157</v>
      </c>
      <c r="F118" t="s">
        <v>55</v>
      </c>
      <c r="G118" t="s">
        <v>452</v>
      </c>
      <c r="H118" t="s">
        <v>330</v>
      </c>
      <c r="I118" t="s">
        <v>66</v>
      </c>
      <c r="J118" t="s">
        <v>82</v>
      </c>
      <c r="K118">
        <v>4</v>
      </c>
      <c r="L118">
        <v>6</v>
      </c>
      <c r="M118">
        <v>8</v>
      </c>
      <c r="N118">
        <v>4</v>
      </c>
      <c r="O118">
        <v>3</v>
      </c>
      <c r="P118">
        <v>1</v>
      </c>
      <c r="Q118">
        <v>5</v>
      </c>
      <c r="R118">
        <v>0</v>
      </c>
      <c r="S118">
        <v>0</v>
      </c>
      <c r="T118">
        <v>4.13</v>
      </c>
      <c r="U118">
        <v>4.16</v>
      </c>
      <c r="V118">
        <v>26</v>
      </c>
      <c r="W118">
        <v>85</v>
      </c>
      <c r="X118">
        <v>55</v>
      </c>
      <c r="Y118">
        <v>11</v>
      </c>
      <c r="Z118">
        <v>9</v>
      </c>
      <c r="AA118">
        <v>11</v>
      </c>
      <c r="AB118">
        <v>9</v>
      </c>
      <c r="AC118">
        <v>5</v>
      </c>
      <c r="AD118">
        <v>1</v>
      </c>
      <c r="AE118">
        <v>0</v>
      </c>
      <c r="AF118">
        <v>46</v>
      </c>
      <c r="AG118">
        <v>1</v>
      </c>
      <c r="AH118">
        <v>1</v>
      </c>
      <c r="AI118">
        <v>1</v>
      </c>
      <c r="AJ118">
        <v>25</v>
      </c>
      <c r="AK118">
        <v>0</v>
      </c>
      <c r="AL118">
        <v>2</v>
      </c>
      <c r="AM118">
        <v>0</v>
      </c>
      <c r="AN118">
        <v>0</v>
      </c>
      <c r="AO118">
        <v>0</v>
      </c>
      <c r="AP118">
        <v>1</v>
      </c>
      <c r="AQ118">
        <v>0.49</v>
      </c>
      <c r="AR118">
        <v>-0.20599999999999999</v>
      </c>
      <c r="AS118">
        <v>0.38</v>
      </c>
      <c r="AT118" s="2">
        <v>-1E-3</v>
      </c>
      <c r="AU118">
        <v>-2.2599999999999998</v>
      </c>
    </row>
    <row r="119" spans="1:47" x14ac:dyDescent="0.2">
      <c r="A119" t="s">
        <v>902</v>
      </c>
      <c r="B119" t="s">
        <v>885</v>
      </c>
      <c r="C119">
        <v>125</v>
      </c>
      <c r="D119" t="s">
        <v>131</v>
      </c>
      <c r="E119" t="s">
        <v>157</v>
      </c>
      <c r="F119" t="s">
        <v>77</v>
      </c>
      <c r="G119" t="s">
        <v>409</v>
      </c>
      <c r="H119" t="s">
        <v>503</v>
      </c>
      <c r="I119" t="s">
        <v>57</v>
      </c>
      <c r="J119" t="s">
        <v>86</v>
      </c>
      <c r="K119">
        <v>12</v>
      </c>
      <c r="L119">
        <v>5.0999999999999996</v>
      </c>
      <c r="M119">
        <v>4</v>
      </c>
      <c r="N119">
        <v>0</v>
      </c>
      <c r="O119">
        <v>0</v>
      </c>
      <c r="P119">
        <v>3</v>
      </c>
      <c r="Q119">
        <v>5</v>
      </c>
      <c r="R119">
        <v>0</v>
      </c>
      <c r="S119">
        <v>0</v>
      </c>
      <c r="T119">
        <v>3.8</v>
      </c>
      <c r="U119">
        <v>4.07</v>
      </c>
      <c r="V119">
        <v>23</v>
      </c>
      <c r="W119">
        <v>95</v>
      </c>
      <c r="X119">
        <v>58</v>
      </c>
      <c r="Y119">
        <v>16</v>
      </c>
      <c r="Z119">
        <v>10</v>
      </c>
      <c r="AA119">
        <v>10</v>
      </c>
      <c r="AB119">
        <v>5</v>
      </c>
      <c r="AC119">
        <v>3</v>
      </c>
      <c r="AD119">
        <v>0</v>
      </c>
      <c r="AE119">
        <v>0</v>
      </c>
      <c r="AF119">
        <v>62</v>
      </c>
      <c r="AG119">
        <v>1</v>
      </c>
      <c r="AH119">
        <v>0</v>
      </c>
      <c r="AI119">
        <v>0</v>
      </c>
      <c r="AJ119">
        <v>19</v>
      </c>
      <c r="AK119">
        <v>0</v>
      </c>
      <c r="AL119">
        <v>0</v>
      </c>
      <c r="AM119">
        <v>0</v>
      </c>
      <c r="AN119">
        <v>1</v>
      </c>
      <c r="AO119">
        <v>0</v>
      </c>
      <c r="AP119">
        <v>1</v>
      </c>
      <c r="AQ119">
        <v>1.32</v>
      </c>
      <c r="AR119">
        <v>0.253</v>
      </c>
      <c r="AS119">
        <v>0.87</v>
      </c>
      <c r="AT119" s="2">
        <v>1E-3</v>
      </c>
      <c r="AU119">
        <v>2.34</v>
      </c>
    </row>
    <row r="120" spans="1:47" x14ac:dyDescent="0.2">
      <c r="A120" t="s">
        <v>902</v>
      </c>
      <c r="B120" t="s">
        <v>885</v>
      </c>
      <c r="C120">
        <v>130</v>
      </c>
      <c r="D120" t="s">
        <v>134</v>
      </c>
      <c r="E120" t="s">
        <v>157</v>
      </c>
      <c r="F120" t="s">
        <v>59</v>
      </c>
      <c r="G120" t="s">
        <v>409</v>
      </c>
      <c r="H120" t="s">
        <v>527</v>
      </c>
      <c r="I120" t="s">
        <v>52</v>
      </c>
      <c r="K120">
        <v>5</v>
      </c>
      <c r="L120">
        <v>4.2</v>
      </c>
      <c r="M120">
        <v>7</v>
      </c>
      <c r="N120">
        <v>5</v>
      </c>
      <c r="O120">
        <v>5</v>
      </c>
      <c r="P120">
        <v>1</v>
      </c>
      <c r="Q120">
        <v>4</v>
      </c>
      <c r="R120">
        <v>1</v>
      </c>
      <c r="S120">
        <v>0</v>
      </c>
      <c r="T120">
        <v>4.18</v>
      </c>
      <c r="U120">
        <v>4.12</v>
      </c>
      <c r="V120">
        <v>20</v>
      </c>
      <c r="W120">
        <v>74</v>
      </c>
      <c r="X120">
        <v>44</v>
      </c>
      <c r="Y120">
        <v>13</v>
      </c>
      <c r="Z120">
        <v>7</v>
      </c>
      <c r="AA120">
        <v>8</v>
      </c>
      <c r="AB120">
        <v>7</v>
      </c>
      <c r="AC120">
        <v>5</v>
      </c>
      <c r="AD120">
        <v>0</v>
      </c>
      <c r="AE120">
        <v>0</v>
      </c>
      <c r="AF120">
        <v>33</v>
      </c>
      <c r="AG120">
        <v>0</v>
      </c>
      <c r="AH120">
        <v>0</v>
      </c>
      <c r="AI120">
        <v>0</v>
      </c>
      <c r="AJ120">
        <v>19</v>
      </c>
      <c r="AK120">
        <v>2</v>
      </c>
      <c r="AL120">
        <v>0</v>
      </c>
      <c r="AM120">
        <v>0</v>
      </c>
      <c r="AN120">
        <v>2</v>
      </c>
      <c r="AO120">
        <v>0</v>
      </c>
      <c r="AP120">
        <v>0</v>
      </c>
      <c r="AQ120">
        <v>1.25</v>
      </c>
      <c r="AR120">
        <v>-0.40100000000000002</v>
      </c>
      <c r="AS120">
        <v>0.88</v>
      </c>
      <c r="AT120" s="2">
        <v>-1.6999999999999999E-3</v>
      </c>
      <c r="AU120">
        <v>-2.84</v>
      </c>
    </row>
    <row r="121" spans="1:47" x14ac:dyDescent="0.2">
      <c r="A121" t="s">
        <v>902</v>
      </c>
      <c r="B121" t="s">
        <v>885</v>
      </c>
      <c r="C121">
        <v>135</v>
      </c>
      <c r="D121" t="s">
        <v>898</v>
      </c>
      <c r="E121" t="s">
        <v>157</v>
      </c>
      <c r="F121" t="s">
        <v>50</v>
      </c>
      <c r="G121" t="s">
        <v>409</v>
      </c>
      <c r="H121" t="s">
        <v>97</v>
      </c>
      <c r="I121" t="s">
        <v>66</v>
      </c>
      <c r="K121">
        <v>4</v>
      </c>
      <c r="L121">
        <v>7</v>
      </c>
      <c r="M121">
        <v>5</v>
      </c>
      <c r="N121">
        <v>1</v>
      </c>
      <c r="O121">
        <v>1</v>
      </c>
      <c r="P121">
        <v>0</v>
      </c>
      <c r="Q121">
        <v>5</v>
      </c>
      <c r="R121">
        <v>0</v>
      </c>
      <c r="S121">
        <v>1</v>
      </c>
      <c r="T121">
        <v>3.92</v>
      </c>
      <c r="U121">
        <v>3.94</v>
      </c>
      <c r="V121">
        <v>25</v>
      </c>
      <c r="W121">
        <v>85</v>
      </c>
      <c r="X121">
        <v>57</v>
      </c>
      <c r="Y121">
        <v>20</v>
      </c>
      <c r="Z121">
        <v>6</v>
      </c>
      <c r="AA121">
        <v>12</v>
      </c>
      <c r="AB121">
        <v>7</v>
      </c>
      <c r="AC121">
        <v>3</v>
      </c>
      <c r="AD121">
        <v>0</v>
      </c>
      <c r="AE121">
        <v>0</v>
      </c>
      <c r="AF121">
        <v>68</v>
      </c>
      <c r="AG121">
        <v>0</v>
      </c>
      <c r="AH121">
        <v>0</v>
      </c>
      <c r="AI121">
        <v>0</v>
      </c>
      <c r="AJ121">
        <v>23</v>
      </c>
      <c r="AK121">
        <v>1</v>
      </c>
      <c r="AL121">
        <v>0</v>
      </c>
      <c r="AM121">
        <v>0</v>
      </c>
      <c r="AN121">
        <v>2</v>
      </c>
      <c r="AO121">
        <v>1</v>
      </c>
      <c r="AP121">
        <v>0</v>
      </c>
      <c r="AQ121">
        <v>1.2</v>
      </c>
      <c r="AR121">
        <v>0.36799999999999999</v>
      </c>
      <c r="AS121">
        <v>2.17</v>
      </c>
      <c r="AT121" s="2">
        <v>4.0000000000000001E-3</v>
      </c>
      <c r="AU121">
        <v>2.38</v>
      </c>
    </row>
    <row r="122" spans="1:47" x14ac:dyDescent="0.2">
      <c r="A122" t="s">
        <v>902</v>
      </c>
      <c r="B122" t="s">
        <v>885</v>
      </c>
      <c r="C122">
        <v>140</v>
      </c>
      <c r="D122" t="s">
        <v>384</v>
      </c>
      <c r="E122" t="s">
        <v>158</v>
      </c>
      <c r="F122" t="s">
        <v>59</v>
      </c>
      <c r="G122" t="s">
        <v>409</v>
      </c>
      <c r="H122" t="s">
        <v>189</v>
      </c>
      <c r="I122" t="s">
        <v>66</v>
      </c>
      <c r="K122">
        <v>4</v>
      </c>
      <c r="L122">
        <v>7</v>
      </c>
      <c r="M122">
        <v>7</v>
      </c>
      <c r="N122">
        <v>1</v>
      </c>
      <c r="O122">
        <v>1</v>
      </c>
      <c r="P122">
        <v>0</v>
      </c>
      <c r="Q122">
        <v>7</v>
      </c>
      <c r="R122">
        <v>1</v>
      </c>
      <c r="S122">
        <v>1</v>
      </c>
      <c r="T122">
        <v>3.71</v>
      </c>
      <c r="U122">
        <v>3.9</v>
      </c>
      <c r="V122">
        <v>28</v>
      </c>
      <c r="W122">
        <v>101</v>
      </c>
      <c r="X122">
        <v>66</v>
      </c>
      <c r="Y122">
        <v>18</v>
      </c>
      <c r="Z122">
        <v>11</v>
      </c>
      <c r="AA122">
        <v>14</v>
      </c>
      <c r="AB122">
        <v>6</v>
      </c>
      <c r="AC122">
        <v>4</v>
      </c>
      <c r="AD122">
        <v>0</v>
      </c>
      <c r="AE122">
        <v>0</v>
      </c>
      <c r="AF122">
        <v>66</v>
      </c>
      <c r="AG122">
        <v>0</v>
      </c>
      <c r="AH122">
        <v>0</v>
      </c>
      <c r="AI122">
        <v>0</v>
      </c>
      <c r="AJ122">
        <v>27</v>
      </c>
      <c r="AK122">
        <v>0</v>
      </c>
      <c r="AL122">
        <v>1</v>
      </c>
      <c r="AM122">
        <v>0</v>
      </c>
      <c r="AN122">
        <v>1</v>
      </c>
      <c r="AO122">
        <v>0</v>
      </c>
      <c r="AP122">
        <v>0</v>
      </c>
      <c r="AQ122">
        <v>1.1100000000000001</v>
      </c>
      <c r="AR122">
        <v>0.318</v>
      </c>
      <c r="AS122">
        <v>0.72</v>
      </c>
      <c r="AT122" s="2">
        <v>1.2999999999999999E-3</v>
      </c>
      <c r="AU122">
        <v>2.35</v>
      </c>
    </row>
    <row r="123" spans="1:47" x14ac:dyDescent="0.2">
      <c r="A123" t="s">
        <v>902</v>
      </c>
      <c r="B123" t="s">
        <v>885</v>
      </c>
      <c r="C123">
        <v>146</v>
      </c>
      <c r="D123" t="s">
        <v>899</v>
      </c>
      <c r="E123" t="s">
        <v>158</v>
      </c>
      <c r="F123" t="s">
        <v>77</v>
      </c>
      <c r="G123" t="s">
        <v>409</v>
      </c>
      <c r="H123" t="s">
        <v>364</v>
      </c>
      <c r="I123" t="s">
        <v>66</v>
      </c>
      <c r="J123" t="s">
        <v>90</v>
      </c>
      <c r="K123">
        <v>5</v>
      </c>
      <c r="L123">
        <v>7</v>
      </c>
      <c r="M123">
        <v>4</v>
      </c>
      <c r="N123">
        <v>0</v>
      </c>
      <c r="O123">
        <v>0</v>
      </c>
      <c r="P123">
        <v>0</v>
      </c>
      <c r="Q123">
        <v>8</v>
      </c>
      <c r="R123">
        <v>0</v>
      </c>
      <c r="S123">
        <v>1</v>
      </c>
      <c r="T123">
        <v>3.42</v>
      </c>
      <c r="U123">
        <v>3.7</v>
      </c>
      <c r="V123">
        <v>24</v>
      </c>
      <c r="W123">
        <v>94</v>
      </c>
      <c r="X123">
        <v>57</v>
      </c>
      <c r="Y123">
        <v>17</v>
      </c>
      <c r="Z123">
        <v>10</v>
      </c>
      <c r="AA123">
        <v>6</v>
      </c>
      <c r="AB123">
        <v>9</v>
      </c>
      <c r="AC123">
        <v>5</v>
      </c>
      <c r="AD123">
        <v>0</v>
      </c>
      <c r="AE123">
        <v>0</v>
      </c>
      <c r="AF123">
        <v>77</v>
      </c>
      <c r="AG123">
        <v>0</v>
      </c>
      <c r="AH123">
        <v>0</v>
      </c>
      <c r="AI123">
        <v>0</v>
      </c>
      <c r="AJ123">
        <v>23</v>
      </c>
      <c r="AK123">
        <v>0</v>
      </c>
      <c r="AL123">
        <v>0</v>
      </c>
      <c r="AM123">
        <v>0</v>
      </c>
      <c r="AN123">
        <v>1</v>
      </c>
      <c r="AO123">
        <v>0</v>
      </c>
      <c r="AP123">
        <v>0</v>
      </c>
      <c r="AQ123">
        <v>1.24</v>
      </c>
      <c r="AR123">
        <v>0.45100000000000001</v>
      </c>
      <c r="AS123">
        <v>1.1299999999999999</v>
      </c>
      <c r="AT123" s="2">
        <v>2.5000000000000001E-3</v>
      </c>
      <c r="AU123">
        <v>3.35</v>
      </c>
    </row>
    <row r="124" spans="1:47" x14ac:dyDescent="0.2">
      <c r="A124" t="s">
        <v>902</v>
      </c>
      <c r="B124" t="s">
        <v>885</v>
      </c>
      <c r="C124">
        <v>155</v>
      </c>
      <c r="D124" t="s">
        <v>332</v>
      </c>
      <c r="E124" t="s">
        <v>157</v>
      </c>
      <c r="F124" t="s">
        <v>77</v>
      </c>
      <c r="G124" t="s">
        <v>409</v>
      </c>
      <c r="H124" t="s">
        <v>183</v>
      </c>
      <c r="I124" t="s">
        <v>57</v>
      </c>
      <c r="J124" t="s">
        <v>238</v>
      </c>
      <c r="K124">
        <v>8</v>
      </c>
      <c r="L124">
        <v>5</v>
      </c>
      <c r="M124">
        <v>6</v>
      </c>
      <c r="N124">
        <v>2</v>
      </c>
      <c r="O124">
        <v>2</v>
      </c>
      <c r="P124">
        <v>1</v>
      </c>
      <c r="Q124">
        <v>5</v>
      </c>
      <c r="R124">
        <v>0</v>
      </c>
      <c r="S124">
        <v>0</v>
      </c>
      <c r="T124">
        <v>3.43</v>
      </c>
      <c r="U124">
        <v>3.6</v>
      </c>
      <c r="V124">
        <v>22</v>
      </c>
      <c r="W124">
        <v>90</v>
      </c>
      <c r="X124">
        <v>64</v>
      </c>
      <c r="Y124">
        <v>16</v>
      </c>
      <c r="Z124">
        <v>8</v>
      </c>
      <c r="AA124">
        <v>11</v>
      </c>
      <c r="AB124">
        <v>5</v>
      </c>
      <c r="AC124">
        <v>5</v>
      </c>
      <c r="AD124">
        <v>0</v>
      </c>
      <c r="AE124">
        <v>0</v>
      </c>
      <c r="AF124">
        <v>51</v>
      </c>
      <c r="AG124">
        <v>0</v>
      </c>
      <c r="AH124">
        <v>0</v>
      </c>
      <c r="AI124">
        <v>0</v>
      </c>
      <c r="AJ124">
        <v>21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1.1200000000000001</v>
      </c>
      <c r="AR124">
        <v>-6.0000000000000001E-3</v>
      </c>
      <c r="AS124">
        <v>0.47</v>
      </c>
      <c r="AT124" s="2">
        <v>0</v>
      </c>
      <c r="AU124">
        <v>-0.61</v>
      </c>
    </row>
    <row r="125" spans="1:47" x14ac:dyDescent="0.2">
      <c r="A125" t="s">
        <v>902</v>
      </c>
      <c r="B125" t="s">
        <v>885</v>
      </c>
      <c r="C125">
        <v>162</v>
      </c>
      <c r="D125" t="s">
        <v>391</v>
      </c>
      <c r="E125" t="s">
        <v>158</v>
      </c>
      <c r="F125" t="s">
        <v>117</v>
      </c>
      <c r="G125" t="s">
        <v>410</v>
      </c>
      <c r="H125" t="s">
        <v>128</v>
      </c>
      <c r="I125" t="s">
        <v>52</v>
      </c>
      <c r="J125" t="s">
        <v>444</v>
      </c>
      <c r="K125">
        <v>7</v>
      </c>
      <c r="L125">
        <v>5</v>
      </c>
      <c r="M125">
        <v>5</v>
      </c>
      <c r="N125">
        <v>1</v>
      </c>
      <c r="O125">
        <v>1</v>
      </c>
      <c r="P125">
        <v>0</v>
      </c>
      <c r="Q125">
        <v>2</v>
      </c>
      <c r="R125">
        <v>1</v>
      </c>
      <c r="S125">
        <v>1</v>
      </c>
      <c r="T125">
        <v>3.35</v>
      </c>
      <c r="U125">
        <v>3.69</v>
      </c>
      <c r="V125">
        <v>18</v>
      </c>
      <c r="W125">
        <v>49</v>
      </c>
      <c r="X125">
        <v>34</v>
      </c>
      <c r="Y125">
        <v>9</v>
      </c>
      <c r="Z125">
        <v>5</v>
      </c>
      <c r="AA125">
        <v>10</v>
      </c>
      <c r="AB125">
        <v>5</v>
      </c>
      <c r="AC125">
        <v>4</v>
      </c>
      <c r="AD125">
        <v>0</v>
      </c>
      <c r="AE125">
        <v>0</v>
      </c>
      <c r="AF125">
        <v>55</v>
      </c>
      <c r="AG125">
        <v>1</v>
      </c>
      <c r="AH125">
        <v>1</v>
      </c>
      <c r="AI125">
        <v>1</v>
      </c>
      <c r="AJ125">
        <v>17</v>
      </c>
      <c r="AK125">
        <v>0</v>
      </c>
      <c r="AL125">
        <v>0</v>
      </c>
      <c r="AM125">
        <v>0</v>
      </c>
      <c r="AN125">
        <v>2</v>
      </c>
      <c r="AO125">
        <v>0</v>
      </c>
      <c r="AP125">
        <v>0</v>
      </c>
      <c r="AQ125">
        <v>0.94</v>
      </c>
      <c r="AR125">
        <v>0.16800000000000001</v>
      </c>
      <c r="AS125">
        <v>0</v>
      </c>
      <c r="AT125" s="2">
        <v>0</v>
      </c>
      <c r="AU125">
        <v>1.39</v>
      </c>
    </row>
    <row r="126" spans="1:47" x14ac:dyDescent="0.2">
      <c r="A126" t="s">
        <v>903</v>
      </c>
      <c r="H126" t="s">
        <v>900</v>
      </c>
      <c r="J126" t="s">
        <v>901</v>
      </c>
      <c r="K126">
        <v>4.9000000000000004</v>
      </c>
      <c r="L126">
        <v>102</v>
      </c>
      <c r="M126">
        <v>113</v>
      </c>
      <c r="N126">
        <v>41</v>
      </c>
      <c r="O126">
        <v>38</v>
      </c>
      <c r="P126">
        <v>22</v>
      </c>
      <c r="Q126">
        <v>80</v>
      </c>
      <c r="R126">
        <v>10</v>
      </c>
      <c r="S126">
        <v>7</v>
      </c>
      <c r="T126">
        <v>3.35</v>
      </c>
      <c r="U126">
        <v>3.69</v>
      </c>
      <c r="V126">
        <v>429</v>
      </c>
      <c r="W126">
        <v>1576</v>
      </c>
      <c r="X126" s="3">
        <v>0.65</v>
      </c>
      <c r="Y126" s="3">
        <v>0.18</v>
      </c>
      <c r="Z126" s="3">
        <v>0.1</v>
      </c>
      <c r="AA126">
        <v>1.64</v>
      </c>
      <c r="AC126" s="3">
        <v>0.25</v>
      </c>
      <c r="AD126" s="3">
        <v>0.02</v>
      </c>
      <c r="AE126">
        <v>0</v>
      </c>
      <c r="AF126">
        <v>52</v>
      </c>
      <c r="AG126">
        <v>6</v>
      </c>
      <c r="AH126">
        <v>2</v>
      </c>
      <c r="AI126">
        <v>2</v>
      </c>
      <c r="AJ126">
        <v>398</v>
      </c>
      <c r="AK126">
        <v>15</v>
      </c>
      <c r="AL126">
        <v>4</v>
      </c>
      <c r="AM126">
        <v>1</v>
      </c>
      <c r="AN126">
        <v>16</v>
      </c>
      <c r="AO126">
        <v>1</v>
      </c>
      <c r="AP126">
        <v>8</v>
      </c>
      <c r="AQ126">
        <v>1.03</v>
      </c>
      <c r="AR126">
        <v>1.0720000000000001</v>
      </c>
      <c r="AS126">
        <v>0.86</v>
      </c>
      <c r="AT126" s="2">
        <v>6.3E-3</v>
      </c>
      <c r="AU126">
        <v>4.8600000000000003</v>
      </c>
    </row>
  </sheetData>
  <hyperlinks>
    <hyperlink ref="E1" r:id="rId1" xr:uid="{3E18B200-29EF-8B4A-B913-DEEA80AD0CF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Main Sheet</vt:lpstr>
      <vt:lpstr>2021-22 Full Sheet</vt:lpstr>
      <vt:lpstr>2020-21 Full Sheet</vt:lpstr>
      <vt:lpstr>2018-19 Full Sheet</vt:lpstr>
      <vt:lpstr>2017-18 Full Sheet</vt:lpstr>
      <vt:lpstr>2016-17 Full Sheet</vt:lpstr>
      <vt:lpstr>2015-16 Full Sheet</vt:lpstr>
      <vt:lpstr>2014-15 Full Sheet</vt:lpstr>
      <vt:lpstr>2013-14 Full Sheet</vt:lpstr>
      <vt:lpstr>House 2013-14 Sheet</vt:lpstr>
      <vt:lpstr>Salazar 2013-14 Sheet</vt:lpstr>
      <vt:lpstr>Bauer 2013-14 Sheet</vt:lpstr>
      <vt:lpstr>Masterson 2013-14 Sheet</vt:lpstr>
      <vt:lpstr>Kluber 2013-14 Sheet</vt:lpstr>
      <vt:lpstr>Kluber 2014-15 Sheet</vt:lpstr>
      <vt:lpstr>Bauer 2014-15 Sheet</vt:lpstr>
      <vt:lpstr>Carrasco 2014-15 Sheet</vt:lpstr>
      <vt:lpstr>Salazar 2014-15 Sheet</vt:lpstr>
      <vt:lpstr>Anderson 2014-15 Sheet</vt:lpstr>
      <vt:lpstr>Tomlin 2015-16 Sheet</vt:lpstr>
      <vt:lpstr>Kluber 2015-16 Sheet</vt:lpstr>
      <vt:lpstr>Bauer 2015-16 Sheet</vt:lpstr>
      <vt:lpstr>Salazar 2015-16 Sheet</vt:lpstr>
      <vt:lpstr>Carrasco 2015-16 Sheet</vt:lpstr>
      <vt:lpstr>Tomlin 2016-17 Sheet</vt:lpstr>
      <vt:lpstr>Kluber 2016-17 Sheet</vt:lpstr>
      <vt:lpstr>Bauer 2016-17 Sheet</vt:lpstr>
      <vt:lpstr>Carrasco 2016-17 Sheet</vt:lpstr>
      <vt:lpstr>Clevinger 2016-17 Sheet</vt:lpstr>
      <vt:lpstr>Kluber 2017-18 Sheet</vt:lpstr>
      <vt:lpstr>Clevinger 2017-28 Sheet</vt:lpstr>
      <vt:lpstr>Bieber 2017-18 Sheet</vt:lpstr>
      <vt:lpstr>Carrasco 2017-18 Sheet</vt:lpstr>
      <vt:lpstr>Bauer 2017-18 Sheet</vt:lpstr>
      <vt:lpstr>Bauer 2018-19 Sheet</vt:lpstr>
      <vt:lpstr>Bieber 2018-19 Sheet</vt:lpstr>
      <vt:lpstr>Clevinger 2018-19 Sheet</vt:lpstr>
      <vt:lpstr>Plutko 2018-19 Sheet</vt:lpstr>
      <vt:lpstr>Plesac 2018-19 Sheet</vt:lpstr>
      <vt:lpstr>Civale 2020-21 Sheet</vt:lpstr>
      <vt:lpstr>Plesac 2020-21 Sheet</vt:lpstr>
      <vt:lpstr>McKenzie 2020-21 Sheet</vt:lpstr>
      <vt:lpstr>Quantrill 2020-21 Sheet</vt:lpstr>
      <vt:lpstr>Morgan 2020-21 Sheet</vt:lpstr>
      <vt:lpstr>2021-22 McKenzie Sheet</vt:lpstr>
      <vt:lpstr>2021-22 Quantrill Sheet</vt:lpstr>
      <vt:lpstr>2021-22 Plesac Sheet</vt:lpstr>
      <vt:lpstr>2021-22 Civale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2022-11-07T19:22:16Z</dcterms:created>
  <dcterms:modified xsi:type="dcterms:W3CDTF">2022-11-14T00:53:47Z</dcterms:modified>
</cp:coreProperties>
</file>