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ntergeise/Desktop/SAL 213 R Folder/Module 5/"/>
    </mc:Choice>
  </mc:AlternateContent>
  <xr:revisionPtr revIDLastSave="0" documentId="13_ncr:9_{97FE20D6-47EA-6F4F-8596-A6CBDBBA8E7A}" xr6:coauthVersionLast="47" xr6:coauthVersionMax="47" xr10:uidLastSave="{00000000-0000-0000-0000-000000000000}"/>
  <bookViews>
    <workbookView xWindow="2660" yWindow="3560" windowWidth="30440" windowHeight="18800" xr2:uid="{01340529-A149-4B41-88AF-DB8B7C008AAD}"/>
  </bookViews>
  <sheets>
    <sheet name="Module 5" sheetId="1" r:id="rId1"/>
    <sheet name="Summary Stats" sheetId="3" r:id="rId2"/>
    <sheet name="Regression Result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6" i="1"/>
  <c r="R8" i="1"/>
  <c r="R10" i="1"/>
  <c r="R11" i="1"/>
  <c r="R12" i="1"/>
  <c r="R13" i="1"/>
  <c r="R14" i="1"/>
  <c r="R16" i="1"/>
  <c r="R18" i="1"/>
  <c r="R20" i="1"/>
  <c r="R21" i="1"/>
  <c r="R22" i="1"/>
  <c r="R23" i="1"/>
  <c r="R27" i="1"/>
  <c r="R28" i="1"/>
  <c r="R29" i="1"/>
  <c r="R30" i="1"/>
  <c r="R32" i="1"/>
  <c r="R35" i="1"/>
  <c r="R38" i="1"/>
  <c r="R41" i="1"/>
  <c r="R42" i="1"/>
  <c r="R44" i="1"/>
  <c r="R46" i="1"/>
  <c r="R49" i="1"/>
  <c r="R53" i="1"/>
  <c r="R55" i="1"/>
  <c r="R57" i="1"/>
  <c r="R61" i="1"/>
  <c r="R65" i="1"/>
  <c r="R66" i="1"/>
  <c r="R67" i="1"/>
  <c r="R70" i="1"/>
  <c r="R72" i="1"/>
  <c r="R73" i="1"/>
  <c r="R74" i="1"/>
  <c r="R75" i="1"/>
  <c r="R76" i="1"/>
  <c r="R77" i="1"/>
  <c r="R78" i="1"/>
  <c r="R79" i="1"/>
  <c r="R80" i="1"/>
  <c r="R81" i="1"/>
  <c r="R83" i="1"/>
  <c r="R84" i="1"/>
  <c r="R85" i="1"/>
  <c r="R86" i="1"/>
  <c r="R87" i="1"/>
  <c r="R88" i="1"/>
  <c r="R89" i="1"/>
  <c r="R92" i="1"/>
  <c r="R93" i="1"/>
  <c r="R95" i="1"/>
  <c r="R96" i="1"/>
  <c r="R101" i="1"/>
  <c r="R102" i="1"/>
  <c r="R103" i="1"/>
  <c r="R105" i="1"/>
  <c r="R106" i="1"/>
  <c r="R107" i="1"/>
  <c r="R108" i="1"/>
  <c r="R109" i="1"/>
  <c r="R110" i="1"/>
  <c r="R112" i="1"/>
  <c r="R113" i="1"/>
  <c r="R115" i="1"/>
  <c r="R118" i="1"/>
  <c r="R119" i="1"/>
  <c r="R120" i="1"/>
  <c r="R122" i="1"/>
  <c r="R123" i="1"/>
  <c r="R124" i="1"/>
  <c r="R125" i="1"/>
  <c r="R128" i="1"/>
  <c r="R130" i="1"/>
  <c r="R133" i="1"/>
  <c r="R134" i="1"/>
  <c r="R135" i="1"/>
  <c r="R136" i="1"/>
  <c r="R137" i="1"/>
  <c r="R139" i="1"/>
  <c r="R141" i="1"/>
  <c r="R146" i="1"/>
  <c r="R147" i="1"/>
  <c r="R151" i="1"/>
  <c r="R154" i="1"/>
  <c r="R157" i="1"/>
  <c r="R158" i="1"/>
  <c r="R159" i="1"/>
  <c r="R160" i="1"/>
  <c r="R162" i="1"/>
  <c r="R164" i="1"/>
  <c r="R167" i="1"/>
  <c r="R168" i="1"/>
  <c r="R171" i="1"/>
  <c r="R173" i="1"/>
  <c r="R176" i="1"/>
  <c r="R177" i="1"/>
  <c r="R178" i="1"/>
  <c r="R181" i="1"/>
  <c r="R183" i="1"/>
  <c r="R188" i="1"/>
  <c r="R189" i="1"/>
  <c r="R191" i="1"/>
  <c r="R192" i="1"/>
  <c r="R195" i="1"/>
  <c r="R196" i="1"/>
  <c r="R197" i="1"/>
  <c r="R199" i="1"/>
  <c r="R204" i="1"/>
  <c r="R207" i="1"/>
  <c r="R208" i="1"/>
  <c r="R210" i="1"/>
  <c r="R211" i="1"/>
  <c r="R213" i="1"/>
  <c r="R214" i="1"/>
  <c r="R216" i="1"/>
  <c r="R218" i="1"/>
  <c r="R219" i="1"/>
  <c r="R221" i="1"/>
  <c r="R222" i="1"/>
  <c r="R223" i="1"/>
  <c r="R226" i="1"/>
  <c r="R228" i="1"/>
  <c r="R229" i="1"/>
  <c r="R230" i="1"/>
  <c r="R232" i="1"/>
  <c r="R233" i="1"/>
  <c r="R234" i="1"/>
  <c r="R236" i="1"/>
  <c r="R237" i="1"/>
  <c r="R239" i="1"/>
  <c r="R240" i="1"/>
  <c r="R241" i="1"/>
  <c r="R242" i="1"/>
  <c r="R245" i="1"/>
  <c r="R248" i="1"/>
  <c r="R249" i="1"/>
  <c r="R251" i="1"/>
  <c r="R253" i="1"/>
  <c r="R254" i="1"/>
  <c r="R256" i="1"/>
  <c r="R257" i="1"/>
  <c r="R258" i="1"/>
  <c r="R259" i="1"/>
  <c r="R260" i="1"/>
  <c r="R261" i="1"/>
  <c r="R262" i="1"/>
  <c r="R264" i="1"/>
  <c r="R267" i="1"/>
  <c r="R270" i="1"/>
  <c r="R272" i="1"/>
  <c r="R273" i="1"/>
  <c r="R274" i="1"/>
  <c r="R275" i="1"/>
  <c r="R276" i="1"/>
  <c r="R278" i="1"/>
  <c r="R279" i="1"/>
  <c r="R281" i="1"/>
  <c r="R283" i="1"/>
  <c r="R285" i="1"/>
  <c r="R286" i="1"/>
  <c r="R287" i="1"/>
  <c r="R288" i="1"/>
  <c r="R290" i="1"/>
  <c r="R291" i="1"/>
  <c r="R294" i="1"/>
  <c r="R296" i="1"/>
  <c r="R297" i="1"/>
  <c r="R298" i="1"/>
  <c r="R299" i="1"/>
  <c r="R300" i="1"/>
  <c r="R302" i="1"/>
  <c r="R303" i="1"/>
  <c r="R304" i="1"/>
  <c r="R306" i="1"/>
  <c r="R308" i="1"/>
  <c r="R309" i="1"/>
  <c r="R311" i="1"/>
  <c r="R312" i="1"/>
  <c r="R313" i="1"/>
  <c r="R316" i="1"/>
  <c r="R317" i="1"/>
  <c r="R319" i="1"/>
  <c r="R320" i="1"/>
  <c r="R321" i="1"/>
  <c r="R322" i="1"/>
  <c r="R324" i="1"/>
  <c r="R327" i="1"/>
  <c r="R328" i="1"/>
  <c r="R329" i="1"/>
  <c r="R330" i="1"/>
  <c r="R331" i="1"/>
  <c r="R333" i="1"/>
  <c r="R334" i="1"/>
  <c r="R339" i="1"/>
  <c r="R340" i="1"/>
  <c r="R341" i="1"/>
  <c r="R342" i="1"/>
  <c r="R344" i="1"/>
  <c r="R345" i="1"/>
  <c r="R347" i="1"/>
  <c r="R349" i="1"/>
  <c r="R350" i="1"/>
  <c r="R353" i="1"/>
  <c r="R358" i="1"/>
  <c r="R359" i="1"/>
  <c r="R360" i="1"/>
  <c r="R361" i="1"/>
  <c r="R362" i="1"/>
  <c r="R363" i="1"/>
  <c r="R365" i="1"/>
  <c r="R369" i="1"/>
  <c r="R371" i="1"/>
  <c r="R372" i="1"/>
  <c r="R375" i="1"/>
  <c r="R376" i="1"/>
  <c r="R377" i="1"/>
  <c r="R379" i="1"/>
  <c r="R381" i="1"/>
  <c r="R382" i="1"/>
  <c r="R384" i="1"/>
  <c r="R386" i="1"/>
  <c r="R387" i="1"/>
  <c r="R388" i="1"/>
  <c r="R389" i="1"/>
  <c r="R390" i="1"/>
  <c r="R391" i="1"/>
  <c r="R394" i="1"/>
  <c r="R395" i="1"/>
  <c r="R396" i="1"/>
  <c r="R398" i="1"/>
  <c r="R401" i="1"/>
  <c r="R404" i="1"/>
  <c r="R406" i="1"/>
  <c r="R407" i="1"/>
  <c r="R409" i="1"/>
  <c r="R410" i="1"/>
  <c r="R411" i="1"/>
  <c r="R412" i="1"/>
  <c r="R413" i="1"/>
  <c r="R415" i="1"/>
  <c r="R416" i="1"/>
  <c r="R418" i="1"/>
  <c r="R422" i="1"/>
  <c r="R423" i="1"/>
  <c r="R424" i="1"/>
  <c r="R425" i="1"/>
  <c r="R426" i="1"/>
  <c r="R427" i="1"/>
  <c r="R428" i="1"/>
  <c r="R430" i="1"/>
  <c r="R433" i="1"/>
  <c r="R435" i="1"/>
  <c r="R436" i="1"/>
  <c r="R437" i="1"/>
  <c r="R439" i="1"/>
  <c r="R440" i="1"/>
  <c r="R442" i="1"/>
  <c r="R443" i="1"/>
  <c r="R444" i="1"/>
  <c r="R446" i="1"/>
  <c r="R450" i="1"/>
  <c r="R453" i="1"/>
  <c r="R456" i="1"/>
  <c r="R457" i="1"/>
  <c r="R459" i="1"/>
  <c r="R465" i="1"/>
  <c r="R466" i="1"/>
  <c r="R467" i="1"/>
  <c r="R469" i="1"/>
  <c r="R470" i="1"/>
  <c r="R472" i="1"/>
  <c r="R473" i="1"/>
  <c r="R474" i="1"/>
  <c r="R477" i="1"/>
  <c r="R478" i="1"/>
  <c r="R479" i="1"/>
  <c r="R480" i="1"/>
  <c r="R481" i="1"/>
  <c r="R483" i="1"/>
  <c r="R484" i="1"/>
  <c r="R486" i="1"/>
  <c r="R487" i="1"/>
  <c r="R488" i="1"/>
  <c r="R490" i="1"/>
  <c r="R492" i="1"/>
  <c r="R496" i="1"/>
  <c r="R497" i="1"/>
  <c r="R498" i="1"/>
  <c r="R499" i="1"/>
  <c r="R500" i="1"/>
  <c r="R502" i="1"/>
  <c r="R503" i="1"/>
  <c r="R505" i="1"/>
  <c r="R506" i="1"/>
  <c r="R508" i="1"/>
  <c r="R510" i="1"/>
  <c r="R514" i="1"/>
  <c r="R515" i="1"/>
  <c r="R517" i="1"/>
  <c r="R518" i="1"/>
  <c r="R520" i="1"/>
  <c r="R522" i="1"/>
  <c r="R523" i="1"/>
  <c r="R524" i="1"/>
  <c r="R525" i="1"/>
  <c r="R526" i="1"/>
  <c r="R527" i="1"/>
  <c r="R528" i="1"/>
  <c r="R529" i="1"/>
  <c r="R530" i="1"/>
  <c r="R532" i="1"/>
  <c r="R534" i="1"/>
  <c r="R535" i="1"/>
  <c r="R536" i="1"/>
  <c r="R537" i="1"/>
  <c r="R538" i="1"/>
  <c r="R540" i="1"/>
  <c r="R541" i="1"/>
  <c r="R542" i="1"/>
  <c r="R543" i="1"/>
  <c r="R544" i="1"/>
  <c r="R545" i="1"/>
  <c r="R548" i="1"/>
  <c r="R551" i="1"/>
  <c r="R552" i="1"/>
  <c r="R554" i="1"/>
  <c r="R555" i="1"/>
  <c r="R556" i="1"/>
  <c r="R557" i="1"/>
  <c r="R558" i="1"/>
  <c r="R559" i="1"/>
  <c r="R560" i="1"/>
  <c r="R563" i="1"/>
  <c r="R564" i="1"/>
  <c r="R567" i="1"/>
  <c r="R568" i="1"/>
  <c r="R570" i="1"/>
  <c r="R571" i="1"/>
  <c r="R574" i="1"/>
  <c r="R576" i="1"/>
  <c r="R579" i="1"/>
  <c r="R580" i="1"/>
  <c r="R581" i="1"/>
  <c r="R583" i="1"/>
  <c r="R584" i="1"/>
  <c r="R585" i="1"/>
  <c r="R586" i="1"/>
  <c r="R587" i="1"/>
  <c r="R588" i="1"/>
  <c r="R591" i="1"/>
  <c r="R592" i="1"/>
  <c r="R594" i="1"/>
  <c r="R595" i="1"/>
  <c r="R596" i="1"/>
  <c r="R597" i="1"/>
  <c r="R598" i="1"/>
  <c r="R599" i="1"/>
  <c r="R601" i="1"/>
  <c r="R603" i="1"/>
  <c r="R607" i="1"/>
  <c r="R608" i="1"/>
  <c r="R609" i="1"/>
  <c r="R610" i="1"/>
  <c r="R611" i="1"/>
  <c r="R612" i="1"/>
  <c r="R614" i="1"/>
  <c r="R615" i="1"/>
  <c r="R616" i="1"/>
  <c r="R617" i="1"/>
  <c r="R618" i="1"/>
  <c r="R619" i="1"/>
  <c r="R623" i="1"/>
  <c r="R625" i="1"/>
  <c r="R626" i="1"/>
  <c r="R630" i="1"/>
  <c r="R633" i="1"/>
  <c r="R637" i="1"/>
  <c r="R638" i="1"/>
  <c r="R639" i="1"/>
  <c r="R641" i="1"/>
  <c r="R642" i="1"/>
  <c r="R643" i="1"/>
  <c r="R644" i="1"/>
  <c r="R646" i="1"/>
  <c r="R647" i="1"/>
  <c r="R648" i="1"/>
  <c r="R652" i="1"/>
  <c r="R654" i="1"/>
  <c r="R656" i="1"/>
  <c r="R657" i="1"/>
  <c r="R658" i="1"/>
  <c r="R659" i="1"/>
  <c r="R660" i="1"/>
  <c r="R661" i="1"/>
  <c r="R662" i="1"/>
  <c r="R664" i="1"/>
  <c r="R665" i="1"/>
  <c r="R667" i="1"/>
  <c r="R670" i="1"/>
  <c r="R671" i="1"/>
  <c r="R672" i="1"/>
  <c r="R673" i="1"/>
  <c r="R674" i="1"/>
  <c r="R675" i="1"/>
  <c r="R676" i="1"/>
  <c r="R678" i="1"/>
  <c r="R679" i="1"/>
  <c r="R680" i="1"/>
  <c r="R681" i="1"/>
  <c r="R682" i="1"/>
  <c r="R683" i="1"/>
  <c r="R684" i="1"/>
  <c r="R685" i="1"/>
  <c r="R689" i="1"/>
  <c r="R691" i="1"/>
  <c r="R693" i="1"/>
  <c r="R694" i="1"/>
  <c r="R696" i="1"/>
  <c r="R698" i="1"/>
  <c r="R699" i="1"/>
  <c r="R703" i="1"/>
  <c r="R704" i="1"/>
  <c r="R706" i="1"/>
  <c r="R707" i="1"/>
  <c r="R708" i="1"/>
  <c r="R712" i="1"/>
  <c r="R714" i="1"/>
  <c r="R715" i="1"/>
  <c r="R716" i="1"/>
  <c r="R717" i="1"/>
  <c r="R718" i="1"/>
  <c r="R719" i="1"/>
  <c r="R720" i="1"/>
  <c r="R723" i="1"/>
  <c r="R724" i="1"/>
  <c r="R725" i="1"/>
  <c r="R728" i="1"/>
  <c r="R730" i="1"/>
  <c r="R733" i="1"/>
  <c r="R734" i="1"/>
  <c r="R736" i="1"/>
  <c r="R737" i="1"/>
  <c r="R739" i="1"/>
  <c r="R740" i="1"/>
  <c r="R742" i="1"/>
  <c r="R745" i="1"/>
  <c r="R746" i="1"/>
  <c r="R747" i="1"/>
  <c r="R748" i="1"/>
  <c r="R749" i="1"/>
  <c r="R750" i="1"/>
  <c r="R751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6" i="1"/>
  <c r="R767" i="1"/>
  <c r="R769" i="1"/>
  <c r="R770" i="1"/>
  <c r="R771" i="1"/>
  <c r="R773" i="1"/>
  <c r="R775" i="1"/>
  <c r="R778" i="1"/>
  <c r="R781" i="1"/>
  <c r="R782" i="1"/>
  <c r="R783" i="1"/>
  <c r="R785" i="1"/>
  <c r="R786" i="1"/>
  <c r="R787" i="1"/>
  <c r="R789" i="1"/>
  <c r="R790" i="1"/>
  <c r="R794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9" i="1"/>
  <c r="R810" i="1"/>
  <c r="R812" i="1"/>
  <c r="R814" i="1"/>
  <c r="R816" i="1"/>
  <c r="R819" i="1"/>
  <c r="R820" i="1"/>
  <c r="R821" i="1"/>
  <c r="R822" i="1"/>
  <c r="R824" i="1"/>
  <c r="R826" i="1"/>
  <c r="R827" i="1"/>
  <c r="R830" i="1"/>
  <c r="R831" i="1"/>
  <c r="R833" i="1"/>
  <c r="R835" i="1"/>
  <c r="R836" i="1"/>
  <c r="R839" i="1"/>
  <c r="R840" i="1"/>
  <c r="R841" i="1"/>
  <c r="R843" i="1"/>
  <c r="R845" i="1"/>
  <c r="R846" i="1"/>
  <c r="R849" i="1"/>
  <c r="R851" i="1"/>
  <c r="R852" i="1"/>
  <c r="R853" i="1"/>
  <c r="R855" i="1"/>
  <c r="R857" i="1"/>
  <c r="R859" i="1"/>
  <c r="R861" i="1"/>
  <c r="R862" i="1"/>
  <c r="R865" i="1"/>
  <c r="R868" i="1"/>
  <c r="R869" i="1"/>
  <c r="R871" i="1"/>
  <c r="R873" i="1"/>
  <c r="R876" i="1"/>
  <c r="R877" i="1"/>
  <c r="R882" i="1"/>
  <c r="R885" i="1"/>
  <c r="R886" i="1"/>
  <c r="R888" i="1"/>
  <c r="R890" i="1"/>
  <c r="R896" i="1"/>
  <c r="R898" i="1"/>
  <c r="R900" i="1"/>
  <c r="R901" i="1"/>
  <c r="R907" i="1"/>
  <c r="R908" i="1"/>
  <c r="R909" i="1"/>
  <c r="R910" i="1"/>
  <c r="R912" i="1"/>
  <c r="R914" i="1"/>
  <c r="R915" i="1"/>
  <c r="R918" i="1"/>
  <c r="R921" i="1"/>
  <c r="R922" i="1"/>
  <c r="R924" i="1"/>
  <c r="R927" i="1"/>
  <c r="R930" i="1"/>
  <c r="R931" i="1"/>
  <c r="R932" i="1"/>
  <c r="R933" i="1"/>
  <c r="R934" i="1"/>
  <c r="R935" i="1"/>
  <c r="R937" i="1"/>
  <c r="R938" i="1"/>
  <c r="R939" i="1"/>
  <c r="R941" i="1"/>
  <c r="R942" i="1"/>
  <c r="R943" i="1"/>
  <c r="R945" i="1"/>
  <c r="R946" i="1"/>
  <c r="R947" i="1"/>
  <c r="R948" i="1"/>
  <c r="R950" i="1"/>
  <c r="R952" i="1"/>
  <c r="R953" i="1"/>
  <c r="R954" i="1"/>
  <c r="R955" i="1"/>
  <c r="R956" i="1"/>
  <c r="R957" i="1"/>
  <c r="R959" i="1"/>
  <c r="R961" i="1"/>
  <c r="R963" i="1"/>
  <c r="R964" i="1"/>
  <c r="R967" i="1"/>
  <c r="R969" i="1"/>
  <c r="R970" i="1"/>
  <c r="R972" i="1"/>
  <c r="R974" i="1"/>
  <c r="R976" i="1"/>
  <c r="R978" i="1"/>
  <c r="R980" i="1"/>
  <c r="R981" i="1"/>
  <c r="R982" i="1"/>
  <c r="R984" i="1"/>
  <c r="R985" i="1"/>
  <c r="R986" i="1"/>
  <c r="R987" i="1"/>
  <c r="R990" i="1"/>
  <c r="R992" i="1"/>
  <c r="R993" i="1"/>
  <c r="R994" i="1"/>
  <c r="R995" i="1"/>
  <c r="R1000" i="1"/>
  <c r="R1001" i="1"/>
  <c r="R1002" i="1"/>
  <c r="R1005" i="1"/>
  <c r="R1006" i="1"/>
  <c r="R1007" i="1"/>
  <c r="R1009" i="1"/>
  <c r="R1010" i="1"/>
  <c r="R1011" i="1"/>
  <c r="R1013" i="1"/>
  <c r="R1014" i="1"/>
  <c r="R1015" i="1"/>
  <c r="R1016" i="1"/>
  <c r="R1017" i="1"/>
  <c r="R1018" i="1"/>
  <c r="R1019" i="1"/>
  <c r="R1023" i="1"/>
  <c r="R1024" i="1"/>
  <c r="R1025" i="1"/>
  <c r="R1027" i="1"/>
  <c r="R1028" i="1"/>
  <c r="R1030" i="1"/>
  <c r="R1032" i="1"/>
  <c r="R1033" i="1"/>
  <c r="R1034" i="1"/>
  <c r="R1035" i="1"/>
  <c r="R1036" i="1"/>
  <c r="R1037" i="1"/>
  <c r="R1038" i="1"/>
  <c r="Q1031" i="1"/>
  <c r="R1031" i="1" s="1"/>
  <c r="Q1029" i="1"/>
  <c r="R1029" i="1" s="1"/>
  <c r="Q1026" i="1"/>
  <c r="R1026" i="1" s="1"/>
  <c r="Q1022" i="1"/>
  <c r="R1022" i="1" s="1"/>
  <c r="Q1021" i="1"/>
  <c r="R1021" i="1" s="1"/>
  <c r="Q1020" i="1"/>
  <c r="R1020" i="1" s="1"/>
  <c r="Q1018" i="1"/>
  <c r="Q1017" i="1"/>
  <c r="Q1013" i="1"/>
  <c r="Q1012" i="1"/>
  <c r="R1012" i="1" s="1"/>
  <c r="Q1008" i="1"/>
  <c r="R1008" i="1" s="1"/>
  <c r="Q1005" i="1"/>
  <c r="Q1004" i="1"/>
  <c r="R1004" i="1" s="1"/>
  <c r="Q1003" i="1"/>
  <c r="R1003" i="1" s="1"/>
  <c r="Q1002" i="1"/>
  <c r="Q999" i="1"/>
  <c r="R999" i="1" s="1"/>
  <c r="Q998" i="1"/>
  <c r="R998" i="1" s="1"/>
  <c r="Q997" i="1"/>
  <c r="R997" i="1" s="1"/>
  <c r="Q996" i="1"/>
  <c r="R996" i="1" s="1"/>
  <c r="Q991" i="1"/>
  <c r="R991" i="1" s="1"/>
  <c r="Q989" i="1"/>
  <c r="R989" i="1" s="1"/>
  <c r="Q988" i="1"/>
  <c r="R988" i="1" s="1"/>
  <c r="Q983" i="1"/>
  <c r="R983" i="1" s="1"/>
  <c r="Q982" i="1"/>
  <c r="Q980" i="1"/>
  <c r="Q979" i="1"/>
  <c r="R979" i="1" s="1"/>
  <c r="Q977" i="1"/>
  <c r="R977" i="1" s="1"/>
  <c r="Q975" i="1"/>
  <c r="R975" i="1" s="1"/>
  <c r="Q973" i="1"/>
  <c r="R973" i="1" s="1"/>
  <c r="Q971" i="1"/>
  <c r="R971" i="1" s="1"/>
  <c r="Q968" i="1"/>
  <c r="R968" i="1" s="1"/>
  <c r="Q966" i="1"/>
  <c r="R966" i="1" s="1"/>
  <c r="Q965" i="1"/>
  <c r="R965" i="1" s="1"/>
  <c r="Q962" i="1"/>
  <c r="R962" i="1" s="1"/>
  <c r="Q960" i="1"/>
  <c r="R960" i="1" s="1"/>
  <c r="Q958" i="1"/>
  <c r="R958" i="1" s="1"/>
  <c r="Q951" i="1"/>
  <c r="R951" i="1" s="1"/>
  <c r="Q950" i="1"/>
  <c r="Q949" i="1"/>
  <c r="R949" i="1" s="1"/>
  <c r="Q944" i="1"/>
  <c r="R944" i="1" s="1"/>
  <c r="Q940" i="1"/>
  <c r="R940" i="1" s="1"/>
  <c r="Q938" i="1"/>
  <c r="Q936" i="1"/>
  <c r="R936" i="1" s="1"/>
  <c r="Q929" i="1"/>
  <c r="R929" i="1" s="1"/>
  <c r="Q928" i="1"/>
  <c r="R928" i="1" s="1"/>
  <c r="Q926" i="1"/>
  <c r="R926" i="1" s="1"/>
  <c r="Q925" i="1"/>
  <c r="R925" i="1" s="1"/>
  <c r="Q923" i="1"/>
  <c r="R923" i="1" s="1"/>
  <c r="Q921" i="1"/>
  <c r="Q920" i="1"/>
  <c r="R920" i="1" s="1"/>
  <c r="Q919" i="1"/>
  <c r="R919" i="1" s="1"/>
  <c r="Q917" i="1"/>
  <c r="R917" i="1" s="1"/>
  <c r="Q916" i="1"/>
  <c r="R916" i="1" s="1"/>
  <c r="Q913" i="1"/>
  <c r="R913" i="1" s="1"/>
  <c r="Q911" i="1"/>
  <c r="R911" i="1" s="1"/>
  <c r="Q909" i="1"/>
  <c r="Q906" i="1"/>
  <c r="R906" i="1" s="1"/>
  <c r="Q905" i="1"/>
  <c r="R905" i="1" s="1"/>
  <c r="Q904" i="1"/>
  <c r="R904" i="1" s="1"/>
  <c r="Q903" i="1"/>
  <c r="R903" i="1" s="1"/>
  <c r="Q902" i="1"/>
  <c r="R902" i="1" s="1"/>
  <c r="Q899" i="1"/>
  <c r="R899" i="1" s="1"/>
  <c r="Q897" i="1"/>
  <c r="R897" i="1" s="1"/>
  <c r="Q896" i="1"/>
  <c r="Q895" i="1"/>
  <c r="R895" i="1" s="1"/>
  <c r="Q894" i="1"/>
  <c r="R894" i="1" s="1"/>
  <c r="Q893" i="1"/>
  <c r="R893" i="1" s="1"/>
  <c r="Q892" i="1"/>
  <c r="R892" i="1" s="1"/>
  <c r="Q891" i="1"/>
  <c r="R891" i="1" s="1"/>
  <c r="Q890" i="1"/>
  <c r="Q889" i="1"/>
  <c r="R889" i="1" s="1"/>
  <c r="Q887" i="1"/>
  <c r="R887" i="1" s="1"/>
  <c r="Q884" i="1"/>
  <c r="R884" i="1" s="1"/>
  <c r="Q883" i="1"/>
  <c r="R883" i="1" s="1"/>
  <c r="Q881" i="1"/>
  <c r="R881" i="1" s="1"/>
  <c r="Q880" i="1"/>
  <c r="R880" i="1" s="1"/>
  <c r="Q879" i="1"/>
  <c r="R879" i="1" s="1"/>
  <c r="Q878" i="1"/>
  <c r="R878" i="1" s="1"/>
  <c r="Q875" i="1"/>
  <c r="R875" i="1" s="1"/>
  <c r="Q874" i="1"/>
  <c r="R874" i="1" s="1"/>
  <c r="Q872" i="1"/>
  <c r="R872" i="1" s="1"/>
  <c r="Q870" i="1"/>
  <c r="R870" i="1" s="1"/>
  <c r="Q867" i="1"/>
  <c r="R867" i="1" s="1"/>
  <c r="Q866" i="1"/>
  <c r="R866" i="1" s="1"/>
  <c r="Q864" i="1"/>
  <c r="R864" i="1" s="1"/>
  <c r="Q863" i="1"/>
  <c r="R863" i="1" s="1"/>
  <c r="Q860" i="1"/>
  <c r="R860" i="1" s="1"/>
  <c r="Q858" i="1"/>
  <c r="R858" i="1" s="1"/>
  <c r="Q856" i="1"/>
  <c r="R856" i="1" s="1"/>
  <c r="Q854" i="1"/>
  <c r="R854" i="1" s="1"/>
  <c r="Q850" i="1"/>
  <c r="R850" i="1" s="1"/>
  <c r="Q848" i="1"/>
  <c r="R848" i="1" s="1"/>
  <c r="Q847" i="1"/>
  <c r="R847" i="1" s="1"/>
  <c r="Q844" i="1"/>
  <c r="R844" i="1" s="1"/>
  <c r="Q842" i="1"/>
  <c r="R842" i="1" s="1"/>
  <c r="Q838" i="1"/>
  <c r="R838" i="1" s="1"/>
  <c r="Q837" i="1"/>
  <c r="R837" i="1" s="1"/>
  <c r="Q834" i="1"/>
  <c r="R834" i="1" s="1"/>
  <c r="Q832" i="1"/>
  <c r="R832" i="1" s="1"/>
  <c r="Q829" i="1"/>
  <c r="R829" i="1" s="1"/>
  <c r="Q828" i="1"/>
  <c r="R828" i="1" s="1"/>
  <c r="Q825" i="1"/>
  <c r="R825" i="1" s="1"/>
  <c r="Q823" i="1"/>
  <c r="R823" i="1" s="1"/>
  <c r="Q820" i="1"/>
  <c r="Q818" i="1"/>
  <c r="R818" i="1" s="1"/>
  <c r="Q817" i="1"/>
  <c r="R817" i="1" s="1"/>
  <c r="Q815" i="1"/>
  <c r="R815" i="1" s="1"/>
  <c r="Q813" i="1"/>
  <c r="R813" i="1" s="1"/>
  <c r="Q811" i="1"/>
  <c r="R811" i="1" s="1"/>
  <c r="Q808" i="1"/>
  <c r="R808" i="1" s="1"/>
  <c r="Q804" i="1"/>
  <c r="Q795" i="1"/>
  <c r="R795" i="1" s="1"/>
  <c r="Q793" i="1"/>
  <c r="R793" i="1" s="1"/>
  <c r="Q792" i="1"/>
  <c r="R792" i="1" s="1"/>
  <c r="Q791" i="1"/>
  <c r="R791" i="1" s="1"/>
  <c r="Q788" i="1"/>
  <c r="R788" i="1" s="1"/>
  <c r="Q784" i="1"/>
  <c r="R784" i="1" s="1"/>
  <c r="Q780" i="1"/>
  <c r="R780" i="1" s="1"/>
  <c r="Q779" i="1"/>
  <c r="R779" i="1" s="1"/>
  <c r="Q778" i="1"/>
  <c r="Q777" i="1"/>
  <c r="R777" i="1" s="1"/>
  <c r="Q776" i="1"/>
  <c r="R776" i="1" s="1"/>
  <c r="Q774" i="1"/>
  <c r="R774" i="1" s="1"/>
  <c r="Q772" i="1"/>
  <c r="R772" i="1" s="1"/>
  <c r="Q768" i="1"/>
  <c r="R768" i="1" s="1"/>
  <c r="Q765" i="1"/>
  <c r="R765" i="1" s="1"/>
  <c r="Q752" i="1"/>
  <c r="R752" i="1" s="1"/>
  <c r="Q744" i="1"/>
  <c r="R744" i="1" s="1"/>
  <c r="Q743" i="1"/>
  <c r="R743" i="1" s="1"/>
  <c r="Q741" i="1"/>
  <c r="R741" i="1" s="1"/>
  <c r="Q738" i="1"/>
  <c r="R738" i="1" s="1"/>
  <c r="Q735" i="1"/>
  <c r="R735" i="1" s="1"/>
  <c r="Q732" i="1"/>
  <c r="R732" i="1" s="1"/>
  <c r="Q731" i="1"/>
  <c r="R731" i="1" s="1"/>
  <c r="Q729" i="1"/>
  <c r="R729" i="1" s="1"/>
  <c r="Q727" i="1"/>
  <c r="R727" i="1" s="1"/>
  <c r="Q726" i="1"/>
  <c r="R726" i="1" s="1"/>
  <c r="Q725" i="1"/>
  <c r="Q722" i="1"/>
  <c r="R722" i="1" s="1"/>
  <c r="Q721" i="1"/>
  <c r="R721" i="1" s="1"/>
  <c r="Q717" i="1"/>
  <c r="Q713" i="1"/>
  <c r="R713" i="1" s="1"/>
  <c r="Q711" i="1"/>
  <c r="R711" i="1" s="1"/>
  <c r="Q710" i="1"/>
  <c r="R710" i="1" s="1"/>
  <c r="Q709" i="1"/>
  <c r="R709" i="1" s="1"/>
  <c r="Q705" i="1"/>
  <c r="R705" i="1" s="1"/>
  <c r="Q702" i="1"/>
  <c r="R702" i="1" s="1"/>
  <c r="Q701" i="1"/>
  <c r="R701" i="1" s="1"/>
  <c r="Q700" i="1"/>
  <c r="R700" i="1" s="1"/>
  <c r="Q697" i="1"/>
  <c r="R697" i="1" s="1"/>
  <c r="Q695" i="1"/>
  <c r="R695" i="1" s="1"/>
  <c r="Q692" i="1"/>
  <c r="R692" i="1" s="1"/>
  <c r="Q690" i="1"/>
  <c r="R690" i="1" s="1"/>
  <c r="Q688" i="1"/>
  <c r="R688" i="1" s="1"/>
  <c r="Q687" i="1"/>
  <c r="R687" i="1" s="1"/>
  <c r="Q686" i="1"/>
  <c r="R686" i="1" s="1"/>
  <c r="Q678" i="1"/>
  <c r="Q677" i="1"/>
  <c r="R677" i="1" s="1"/>
  <c r="Q669" i="1"/>
  <c r="R669" i="1" s="1"/>
  <c r="Q668" i="1"/>
  <c r="R668" i="1" s="1"/>
  <c r="Q666" i="1"/>
  <c r="R666" i="1" s="1"/>
  <c r="Q663" i="1"/>
  <c r="R663" i="1" s="1"/>
  <c r="Q655" i="1"/>
  <c r="R655" i="1" s="1"/>
  <c r="Q653" i="1"/>
  <c r="R653" i="1" s="1"/>
  <c r="Q651" i="1"/>
  <c r="R651" i="1" s="1"/>
  <c r="Q650" i="1"/>
  <c r="R650" i="1" s="1"/>
  <c r="Q649" i="1"/>
  <c r="R649" i="1" s="1"/>
  <c r="Q645" i="1"/>
  <c r="R645" i="1" s="1"/>
  <c r="Q640" i="1"/>
  <c r="R640" i="1" s="1"/>
  <c r="Q636" i="1"/>
  <c r="R636" i="1" s="1"/>
  <c r="Q635" i="1"/>
  <c r="R635" i="1" s="1"/>
  <c r="Q634" i="1"/>
  <c r="R634" i="1" s="1"/>
  <c r="Q632" i="1"/>
  <c r="R632" i="1" s="1"/>
  <c r="Q631" i="1"/>
  <c r="R631" i="1" s="1"/>
  <c r="Q629" i="1"/>
  <c r="R629" i="1" s="1"/>
  <c r="Q628" i="1"/>
  <c r="R628" i="1" s="1"/>
  <c r="Q627" i="1"/>
  <c r="R627" i="1" s="1"/>
  <c r="Q624" i="1"/>
  <c r="R624" i="1" s="1"/>
  <c r="Q622" i="1"/>
  <c r="R622" i="1" s="1"/>
  <c r="Q621" i="1"/>
  <c r="R621" i="1" s="1"/>
  <c r="Q620" i="1"/>
  <c r="R620" i="1" s="1"/>
  <c r="Q613" i="1"/>
  <c r="R613" i="1" s="1"/>
  <c r="Q606" i="1"/>
  <c r="R606" i="1" s="1"/>
  <c r="Q605" i="1"/>
  <c r="R605" i="1" s="1"/>
  <c r="Q604" i="1"/>
  <c r="R604" i="1" s="1"/>
  <c r="Q602" i="1"/>
  <c r="R602" i="1" s="1"/>
  <c r="Q600" i="1"/>
  <c r="R600" i="1" s="1"/>
  <c r="Q597" i="1"/>
  <c r="Q593" i="1"/>
  <c r="R593" i="1" s="1"/>
  <c r="Q590" i="1"/>
  <c r="R590" i="1" s="1"/>
  <c r="Q589" i="1"/>
  <c r="R589" i="1" s="1"/>
  <c r="Q582" i="1"/>
  <c r="R582" i="1" s="1"/>
  <c r="Q578" i="1"/>
  <c r="R578" i="1" s="1"/>
  <c r="Q577" i="1"/>
  <c r="R577" i="1" s="1"/>
  <c r="Q575" i="1"/>
  <c r="R575" i="1" s="1"/>
  <c r="Q573" i="1"/>
  <c r="R573" i="1" s="1"/>
  <c r="Q572" i="1"/>
  <c r="R572" i="1" s="1"/>
  <c r="Q569" i="1"/>
  <c r="R569" i="1" s="1"/>
  <c r="Q566" i="1"/>
  <c r="R566" i="1" s="1"/>
  <c r="Q565" i="1"/>
  <c r="R565" i="1" s="1"/>
  <c r="Q562" i="1"/>
  <c r="R562" i="1" s="1"/>
  <c r="Q561" i="1"/>
  <c r="R561" i="1" s="1"/>
  <c r="Q553" i="1"/>
  <c r="R553" i="1" s="1"/>
  <c r="Q550" i="1"/>
  <c r="R550" i="1" s="1"/>
  <c r="Q549" i="1"/>
  <c r="R549" i="1" s="1"/>
  <c r="Q547" i="1"/>
  <c r="R547" i="1" s="1"/>
  <c r="Q546" i="1"/>
  <c r="R546" i="1" s="1"/>
  <c r="Q539" i="1"/>
  <c r="R539" i="1" s="1"/>
  <c r="Q533" i="1"/>
  <c r="R533" i="1" s="1"/>
  <c r="Q531" i="1"/>
  <c r="R531" i="1" s="1"/>
  <c r="Q521" i="1"/>
  <c r="R521" i="1" s="1"/>
  <c r="Q519" i="1"/>
  <c r="R519" i="1" s="1"/>
  <c r="Q516" i="1"/>
  <c r="R516" i="1" s="1"/>
  <c r="Q513" i="1"/>
  <c r="R513" i="1" s="1"/>
  <c r="Q512" i="1"/>
  <c r="R512" i="1" s="1"/>
  <c r="Q511" i="1"/>
  <c r="R511" i="1" s="1"/>
  <c r="Q509" i="1"/>
  <c r="R509" i="1" s="1"/>
  <c r="Q507" i="1"/>
  <c r="R507" i="1" s="1"/>
  <c r="Q504" i="1"/>
  <c r="R504" i="1" s="1"/>
  <c r="Q501" i="1"/>
  <c r="R501" i="1" s="1"/>
  <c r="Q495" i="1"/>
  <c r="R495" i="1" s="1"/>
  <c r="Q494" i="1"/>
  <c r="R494" i="1" s="1"/>
  <c r="Q493" i="1"/>
  <c r="R493" i="1" s="1"/>
  <c r="Q491" i="1"/>
  <c r="R491" i="1" s="1"/>
  <c r="Q489" i="1"/>
  <c r="R489" i="1" s="1"/>
  <c r="Q485" i="1"/>
  <c r="R485" i="1" s="1"/>
  <c r="Q482" i="1"/>
  <c r="R482" i="1" s="1"/>
  <c r="Q476" i="1"/>
  <c r="R476" i="1" s="1"/>
  <c r="Q475" i="1"/>
  <c r="R475" i="1" s="1"/>
  <c r="Q471" i="1"/>
  <c r="R471" i="1" s="1"/>
  <c r="Q468" i="1"/>
  <c r="R468" i="1" s="1"/>
  <c r="Q464" i="1"/>
  <c r="R464" i="1" s="1"/>
  <c r="Q463" i="1"/>
  <c r="R463" i="1" s="1"/>
  <c r="Q462" i="1"/>
  <c r="R462" i="1" s="1"/>
  <c r="Q461" i="1"/>
  <c r="R461" i="1" s="1"/>
  <c r="Q460" i="1"/>
  <c r="R460" i="1" s="1"/>
  <c r="Q458" i="1"/>
  <c r="R458" i="1" s="1"/>
  <c r="Q455" i="1"/>
  <c r="R455" i="1" s="1"/>
  <c r="Q454" i="1"/>
  <c r="R454" i="1" s="1"/>
  <c r="Q452" i="1"/>
  <c r="R452" i="1" s="1"/>
  <c r="Q451" i="1"/>
  <c r="R451" i="1" s="1"/>
  <c r="Q449" i="1"/>
  <c r="R449" i="1" s="1"/>
  <c r="Q448" i="1"/>
  <c r="R448" i="1" s="1"/>
  <c r="Q447" i="1"/>
  <c r="R447" i="1" s="1"/>
  <c r="Q445" i="1"/>
  <c r="R445" i="1" s="1"/>
  <c r="Q441" i="1"/>
  <c r="R441" i="1" s="1"/>
  <c r="Q438" i="1"/>
  <c r="R438" i="1" s="1"/>
  <c r="Q434" i="1"/>
  <c r="R434" i="1" s="1"/>
  <c r="Q432" i="1"/>
  <c r="R432" i="1" s="1"/>
  <c r="Q431" i="1"/>
  <c r="R431" i="1" s="1"/>
  <c r="Q429" i="1"/>
  <c r="R429" i="1" s="1"/>
  <c r="Q421" i="1"/>
  <c r="R421" i="1" s="1"/>
  <c r="Q420" i="1"/>
  <c r="R420" i="1" s="1"/>
  <c r="Q419" i="1"/>
  <c r="R419" i="1" s="1"/>
  <c r="Q417" i="1"/>
  <c r="R417" i="1" s="1"/>
  <c r="Q414" i="1"/>
  <c r="R414" i="1" s="1"/>
  <c r="Q408" i="1"/>
  <c r="R408" i="1" s="1"/>
  <c r="Q405" i="1"/>
  <c r="R405" i="1" s="1"/>
  <c r="Q403" i="1"/>
  <c r="R403" i="1" s="1"/>
  <c r="Q402" i="1"/>
  <c r="R402" i="1" s="1"/>
  <c r="Q400" i="1"/>
  <c r="R400" i="1" s="1"/>
  <c r="Q399" i="1"/>
  <c r="R399" i="1" s="1"/>
  <c r="Q397" i="1"/>
  <c r="R397" i="1" s="1"/>
  <c r="Q393" i="1"/>
  <c r="R393" i="1" s="1"/>
  <c r="Q392" i="1"/>
  <c r="R392" i="1" s="1"/>
  <c r="Q385" i="1"/>
  <c r="R385" i="1" s="1"/>
  <c r="Q383" i="1"/>
  <c r="R383" i="1" s="1"/>
  <c r="Q380" i="1"/>
  <c r="R380" i="1" s="1"/>
  <c r="Q378" i="1"/>
  <c r="R378" i="1" s="1"/>
  <c r="Q374" i="1"/>
  <c r="R374" i="1" s="1"/>
  <c r="Q373" i="1"/>
  <c r="R373" i="1" s="1"/>
  <c r="Q370" i="1"/>
  <c r="R370" i="1" s="1"/>
  <c r="Q368" i="1"/>
  <c r="R368" i="1" s="1"/>
  <c r="Q367" i="1"/>
  <c r="R367" i="1" s="1"/>
  <c r="Q366" i="1"/>
  <c r="R366" i="1" s="1"/>
  <c r="Q364" i="1"/>
  <c r="R364" i="1" s="1"/>
  <c r="Q357" i="1"/>
  <c r="R357" i="1" s="1"/>
  <c r="Q356" i="1"/>
  <c r="R356" i="1" s="1"/>
  <c r="Q355" i="1"/>
  <c r="R355" i="1" s="1"/>
  <c r="Q354" i="1"/>
  <c r="R354" i="1" s="1"/>
  <c r="Q352" i="1"/>
  <c r="R352" i="1" s="1"/>
  <c r="Q351" i="1"/>
  <c r="R351" i="1" s="1"/>
  <c r="Q348" i="1"/>
  <c r="R348" i="1" s="1"/>
  <c r="Q346" i="1"/>
  <c r="R346" i="1" s="1"/>
  <c r="Q343" i="1"/>
  <c r="R343" i="1" s="1"/>
  <c r="Q338" i="1"/>
  <c r="R338" i="1" s="1"/>
  <c r="Q337" i="1"/>
  <c r="R337" i="1" s="1"/>
  <c r="Q336" i="1"/>
  <c r="R336" i="1" s="1"/>
  <c r="Q335" i="1"/>
  <c r="R335" i="1" s="1"/>
  <c r="Q332" i="1"/>
  <c r="R332" i="1" s="1"/>
  <c r="Q326" i="1"/>
  <c r="R326" i="1" s="1"/>
  <c r="Q325" i="1"/>
  <c r="R325" i="1" s="1"/>
  <c r="Q323" i="1"/>
  <c r="R323" i="1" s="1"/>
  <c r="Q318" i="1"/>
  <c r="R318" i="1" s="1"/>
  <c r="Q315" i="1"/>
  <c r="R315" i="1" s="1"/>
  <c r="Q314" i="1"/>
  <c r="R314" i="1" s="1"/>
  <c r="Q310" i="1"/>
  <c r="R310" i="1" s="1"/>
  <c r="Q307" i="1"/>
  <c r="R307" i="1" s="1"/>
  <c r="Q305" i="1"/>
  <c r="R305" i="1" s="1"/>
  <c r="Q301" i="1"/>
  <c r="R301" i="1" s="1"/>
  <c r="Q295" i="1"/>
  <c r="R295" i="1" s="1"/>
  <c r="Q293" i="1"/>
  <c r="R293" i="1" s="1"/>
  <c r="Q292" i="1"/>
  <c r="R292" i="1" s="1"/>
  <c r="Q289" i="1"/>
  <c r="R289" i="1" s="1"/>
  <c r="Q284" i="1"/>
  <c r="R284" i="1" s="1"/>
  <c r="Q282" i="1"/>
  <c r="R282" i="1" s="1"/>
  <c r="Q280" i="1"/>
  <c r="R280" i="1" s="1"/>
  <c r="Q277" i="1"/>
  <c r="R277" i="1" s="1"/>
  <c r="Q271" i="1"/>
  <c r="R271" i="1" s="1"/>
  <c r="Q269" i="1"/>
  <c r="R269" i="1" s="1"/>
  <c r="Q268" i="1"/>
  <c r="R268" i="1" s="1"/>
  <c r="Q266" i="1"/>
  <c r="R266" i="1" s="1"/>
  <c r="Q265" i="1"/>
  <c r="R265" i="1" s="1"/>
  <c r="Q263" i="1"/>
  <c r="R263" i="1" s="1"/>
  <c r="Q255" i="1"/>
  <c r="R255" i="1" s="1"/>
  <c r="Q252" i="1"/>
  <c r="R252" i="1" s="1"/>
  <c r="Q250" i="1"/>
  <c r="R250" i="1" s="1"/>
  <c r="Q247" i="1"/>
  <c r="R247" i="1" s="1"/>
  <c r="Q246" i="1"/>
  <c r="R246" i="1" s="1"/>
  <c r="Q244" i="1"/>
  <c r="R244" i="1" s="1"/>
  <c r="Q243" i="1"/>
  <c r="R243" i="1" s="1"/>
  <c r="Q238" i="1"/>
  <c r="R238" i="1" s="1"/>
  <c r="Q235" i="1"/>
  <c r="R235" i="1" s="1"/>
  <c r="Q231" i="1"/>
  <c r="R231" i="1" s="1"/>
  <c r="Q227" i="1"/>
  <c r="R227" i="1" s="1"/>
  <c r="Q225" i="1"/>
  <c r="R225" i="1" s="1"/>
  <c r="Q224" i="1"/>
  <c r="R224" i="1" s="1"/>
  <c r="Q220" i="1"/>
  <c r="R220" i="1" s="1"/>
  <c r="Q217" i="1"/>
  <c r="R217" i="1" s="1"/>
  <c r="Q215" i="1"/>
  <c r="R215" i="1" s="1"/>
  <c r="Q212" i="1"/>
  <c r="R212" i="1" s="1"/>
  <c r="Q209" i="1"/>
  <c r="R209" i="1" s="1"/>
  <c r="Q206" i="1"/>
  <c r="R206" i="1" s="1"/>
  <c r="Q205" i="1"/>
  <c r="R205" i="1" s="1"/>
  <c r="Q203" i="1"/>
  <c r="R203" i="1" s="1"/>
  <c r="Q202" i="1"/>
  <c r="R202" i="1" s="1"/>
  <c r="Q201" i="1"/>
  <c r="R201" i="1" s="1"/>
  <c r="Q200" i="1"/>
  <c r="R200" i="1" s="1"/>
  <c r="Q198" i="1"/>
  <c r="R198" i="1" s="1"/>
  <c r="Q194" i="1"/>
  <c r="R194" i="1" s="1"/>
  <c r="Q193" i="1"/>
  <c r="R193" i="1" s="1"/>
  <c r="Q190" i="1"/>
  <c r="R190" i="1" s="1"/>
  <c r="Q187" i="1"/>
  <c r="R187" i="1" s="1"/>
  <c r="Q186" i="1"/>
  <c r="R186" i="1" s="1"/>
  <c r="Q185" i="1"/>
  <c r="R185" i="1" s="1"/>
  <c r="Q184" i="1"/>
  <c r="R184" i="1" s="1"/>
  <c r="Q182" i="1"/>
  <c r="R182" i="1" s="1"/>
  <c r="Q180" i="1"/>
  <c r="R180" i="1" s="1"/>
  <c r="Q179" i="1"/>
  <c r="R179" i="1" s="1"/>
  <c r="Q175" i="1"/>
  <c r="R175" i="1" s="1"/>
  <c r="Q174" i="1"/>
  <c r="R174" i="1" s="1"/>
  <c r="Q172" i="1"/>
  <c r="R172" i="1" s="1"/>
  <c r="Q170" i="1"/>
  <c r="R170" i="1" s="1"/>
  <c r="Q169" i="1"/>
  <c r="R169" i="1" s="1"/>
  <c r="Q166" i="1"/>
  <c r="R166" i="1" s="1"/>
  <c r="Q165" i="1"/>
  <c r="R165" i="1" s="1"/>
  <c r="Q163" i="1"/>
  <c r="R163" i="1" s="1"/>
  <c r="Q161" i="1"/>
  <c r="R161" i="1" s="1"/>
  <c r="Q156" i="1"/>
  <c r="R156" i="1" s="1"/>
  <c r="Q155" i="1"/>
  <c r="R155" i="1" s="1"/>
  <c r="Q153" i="1"/>
  <c r="R153" i="1" s="1"/>
  <c r="Q152" i="1"/>
  <c r="R152" i="1" s="1"/>
  <c r="Q150" i="1"/>
  <c r="R150" i="1" s="1"/>
  <c r="Q149" i="1"/>
  <c r="R149" i="1" s="1"/>
  <c r="Q148" i="1"/>
  <c r="R148" i="1" s="1"/>
  <c r="Q145" i="1"/>
  <c r="R145" i="1" s="1"/>
  <c r="Q144" i="1"/>
  <c r="R144" i="1" s="1"/>
  <c r="Q143" i="1"/>
  <c r="R143" i="1" s="1"/>
  <c r="Q142" i="1"/>
  <c r="R142" i="1" s="1"/>
  <c r="Q140" i="1"/>
  <c r="R140" i="1" s="1"/>
  <c r="Q138" i="1"/>
  <c r="R138" i="1" s="1"/>
  <c r="Q132" i="1"/>
  <c r="R132" i="1" s="1"/>
  <c r="Q131" i="1"/>
  <c r="R131" i="1" s="1"/>
  <c r="Q129" i="1"/>
  <c r="R129" i="1" s="1"/>
  <c r="Q127" i="1"/>
  <c r="R127" i="1" s="1"/>
  <c r="Q126" i="1"/>
  <c r="R126" i="1" s="1"/>
  <c r="Q121" i="1"/>
  <c r="R121" i="1" s="1"/>
  <c r="Q117" i="1"/>
  <c r="R117" i="1" s="1"/>
  <c r="Q116" i="1"/>
  <c r="R116" i="1" s="1"/>
  <c r="Q114" i="1"/>
  <c r="R114" i="1" s="1"/>
  <c r="Q111" i="1"/>
  <c r="R111" i="1" s="1"/>
  <c r="Q104" i="1"/>
  <c r="R104" i="1" s="1"/>
  <c r="Q100" i="1"/>
  <c r="R100" i="1" s="1"/>
  <c r="Q99" i="1"/>
  <c r="R99" i="1" s="1"/>
  <c r="Q98" i="1"/>
  <c r="R98" i="1" s="1"/>
  <c r="Q97" i="1"/>
  <c r="R97" i="1" s="1"/>
  <c r="Q94" i="1"/>
  <c r="R94" i="1" s="1"/>
  <c r="Q91" i="1"/>
  <c r="R91" i="1" s="1"/>
  <c r="Q90" i="1"/>
  <c r="R90" i="1" s="1"/>
  <c r="Q82" i="1"/>
  <c r="R82" i="1" s="1"/>
  <c r="Q71" i="1"/>
  <c r="R71" i="1" s="1"/>
  <c r="Q69" i="1"/>
  <c r="R69" i="1" s="1"/>
  <c r="Q68" i="1"/>
  <c r="R68" i="1" s="1"/>
  <c r="Q64" i="1"/>
  <c r="R64" i="1" s="1"/>
  <c r="Q63" i="1"/>
  <c r="R63" i="1" s="1"/>
  <c r="Q62" i="1"/>
  <c r="R62" i="1" s="1"/>
  <c r="Q60" i="1"/>
  <c r="R60" i="1" s="1"/>
  <c r="Q59" i="1"/>
  <c r="R59" i="1" s="1"/>
  <c r="Q58" i="1"/>
  <c r="R58" i="1" s="1"/>
  <c r="Q56" i="1"/>
  <c r="R56" i="1" s="1"/>
  <c r="Q54" i="1"/>
  <c r="R54" i="1" s="1"/>
  <c r="Q52" i="1"/>
  <c r="R52" i="1" s="1"/>
  <c r="Q51" i="1"/>
  <c r="R51" i="1" s="1"/>
  <c r="Q50" i="1"/>
  <c r="R50" i="1" s="1"/>
  <c r="Q48" i="1"/>
  <c r="R48" i="1" s="1"/>
  <c r="Q47" i="1"/>
  <c r="R47" i="1" s="1"/>
  <c r="Q45" i="1"/>
  <c r="R45" i="1" s="1"/>
  <c r="Q43" i="1"/>
  <c r="R43" i="1" s="1"/>
  <c r="Q40" i="1"/>
  <c r="R40" i="1" s="1"/>
  <c r="Q39" i="1"/>
  <c r="R39" i="1" s="1"/>
  <c r="Q37" i="1"/>
  <c r="R37" i="1" s="1"/>
  <c r="Q36" i="1"/>
  <c r="R36" i="1" s="1"/>
  <c r="Q34" i="1"/>
  <c r="R34" i="1" s="1"/>
  <c r="Q33" i="1"/>
  <c r="R33" i="1" s="1"/>
  <c r="Q31" i="1"/>
  <c r="R31" i="1" s="1"/>
  <c r="Q26" i="1"/>
  <c r="R26" i="1" s="1"/>
  <c r="Q25" i="1"/>
  <c r="R25" i="1" s="1"/>
  <c r="Q24" i="1"/>
  <c r="R24" i="1" s="1"/>
  <c r="Q19" i="1"/>
  <c r="R19" i="1" s="1"/>
  <c r="Q17" i="1"/>
  <c r="R17" i="1" s="1"/>
  <c r="Q15" i="1"/>
  <c r="R15" i="1" s="1"/>
  <c r="Q9" i="1"/>
  <c r="R9" i="1" s="1"/>
  <c r="Q7" i="1"/>
  <c r="R7" i="1" s="1"/>
  <c r="Q5" i="1"/>
  <c r="R5" i="1" s="1"/>
  <c r="Q2" i="1"/>
  <c r="R2" i="1" s="1"/>
  <c r="F137" i="1"/>
  <c r="F136" i="1"/>
  <c r="F135" i="1"/>
  <c r="F134" i="1"/>
  <c r="F132" i="1"/>
  <c r="F131" i="1"/>
  <c r="F130" i="1"/>
  <c r="F129" i="1"/>
  <c r="F128" i="1"/>
  <c r="F127" i="1"/>
  <c r="F126" i="1"/>
  <c r="F125" i="1"/>
  <c r="F123" i="1"/>
  <c r="F122" i="1"/>
  <c r="F121" i="1"/>
  <c r="F120" i="1"/>
  <c r="F119" i="1"/>
  <c r="F118" i="1"/>
  <c r="F117" i="1"/>
  <c r="F115" i="1"/>
  <c r="F114" i="1"/>
  <c r="F113" i="1"/>
  <c r="F112" i="1"/>
  <c r="F111" i="1"/>
  <c r="F110" i="1"/>
  <c r="F109" i="1"/>
  <c r="F108" i="1"/>
  <c r="F107" i="1"/>
  <c r="F105" i="1"/>
  <c r="F104" i="1"/>
  <c r="F103" i="1"/>
  <c r="F100" i="1"/>
  <c r="F99" i="1"/>
  <c r="F98" i="1"/>
  <c r="F97" i="1"/>
  <c r="F96" i="1"/>
  <c r="F94" i="1"/>
  <c r="F93" i="1"/>
  <c r="F92" i="1"/>
  <c r="F91" i="1"/>
  <c r="F90" i="1"/>
  <c r="F89" i="1"/>
  <c r="F88" i="1"/>
  <c r="F87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7" i="1"/>
  <c r="F64" i="1"/>
  <c r="F63" i="1"/>
  <c r="F62" i="1"/>
  <c r="F61" i="1"/>
  <c r="F60" i="1"/>
  <c r="F59" i="1"/>
  <c r="F58" i="1"/>
  <c r="F55" i="1"/>
  <c r="F54" i="1"/>
  <c r="F53" i="1"/>
  <c r="F52" i="1"/>
  <c r="F51" i="1"/>
  <c r="F50" i="1"/>
  <c r="F49" i="1"/>
  <c r="F47" i="1"/>
  <c r="F46" i="1"/>
  <c r="F45" i="1"/>
  <c r="F44" i="1"/>
  <c r="F43" i="1"/>
  <c r="F42" i="1"/>
  <c r="F40" i="1"/>
  <c r="F39" i="1"/>
  <c r="F38" i="1"/>
  <c r="F37" i="1"/>
  <c r="F36" i="1"/>
  <c r="F35" i="1"/>
  <c r="F34" i="1"/>
  <c r="F31" i="1"/>
  <c r="F30" i="1"/>
  <c r="F29" i="1"/>
  <c r="F28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<sst xmlns="http://schemas.openxmlformats.org/spreadsheetml/2006/main" count="6855" uniqueCount="526">
  <si>
    <t>Player</t>
  </si>
  <si>
    <t>Year</t>
  </si>
  <si>
    <t>Date</t>
  </si>
  <si>
    <t>Home.Away</t>
  </si>
  <si>
    <t>Opp</t>
  </si>
  <si>
    <t>Opp Division</t>
  </si>
  <si>
    <t>Rslt</t>
  </si>
  <si>
    <t>Days.Rested</t>
  </si>
  <si>
    <t>IP</t>
  </si>
  <si>
    <t>ER</t>
  </si>
  <si>
    <t>SO</t>
  </si>
  <si>
    <t>BF</t>
  </si>
  <si>
    <t>Pit</t>
  </si>
  <si>
    <t>Str</t>
  </si>
  <si>
    <t>aLI</t>
  </si>
  <si>
    <t>RE24</t>
  </si>
  <si>
    <t>Team.W.L</t>
  </si>
  <si>
    <t>Shane Bieber</t>
  </si>
  <si>
    <t>Apr 7</t>
  </si>
  <si>
    <t>Away</t>
  </si>
  <si>
    <t>KCR</t>
  </si>
  <si>
    <t>AL Central</t>
  </si>
  <si>
    <t>L1-3</t>
  </si>
  <si>
    <t>Apr 12</t>
  </si>
  <si>
    <t>CIN</t>
  </si>
  <si>
    <t>W10-5</t>
  </si>
  <si>
    <t>W</t>
  </si>
  <si>
    <t>Apr 20(1)</t>
  </si>
  <si>
    <t>Home</t>
  </si>
  <si>
    <t>CHW</t>
  </si>
  <si>
    <t>W11-1</t>
  </si>
  <si>
    <t>Apr 25</t>
  </si>
  <si>
    <t>LAA</t>
  </si>
  <si>
    <t>L0-3</t>
  </si>
  <si>
    <t>Apr 30</t>
  </si>
  <si>
    <t>OAK</t>
  </si>
  <si>
    <t>W3-1</t>
  </si>
  <si>
    <t>May 7(1)</t>
  </si>
  <si>
    <t>TOR</t>
  </si>
  <si>
    <t>L3-8</t>
  </si>
  <si>
    <t>May 14</t>
  </si>
  <si>
    <t>MIN</t>
  </si>
  <si>
    <t>W3-2</t>
  </si>
  <si>
    <t>May 22</t>
  </si>
  <si>
    <t>DET</t>
  </si>
  <si>
    <t>L2-4</t>
  </si>
  <si>
    <t>May 28</t>
  </si>
  <si>
    <t>W8-1</t>
  </si>
  <si>
    <t>Jun 3</t>
  </si>
  <si>
    <t>BAL</t>
  </si>
  <si>
    <t>W6-3</t>
  </si>
  <si>
    <t>Jun 8</t>
  </si>
  <si>
    <t>TEX</t>
  </si>
  <si>
    <t>W4-0</t>
  </si>
  <si>
    <t>Jun 14</t>
  </si>
  <si>
    <t>COL</t>
  </si>
  <si>
    <t>W4-3</t>
  </si>
  <si>
    <t>Jun 19</t>
  </si>
  <si>
    <t>LAD</t>
  </si>
  <si>
    <t>W5-3</t>
  </si>
  <si>
    <t>Jun 25</t>
  </si>
  <si>
    <t>BOS</t>
  </si>
  <si>
    <t>Jun 30</t>
  </si>
  <si>
    <t>Jul 6</t>
  </si>
  <si>
    <t>L2-8</t>
  </si>
  <si>
    <t>Jul 12(1)</t>
  </si>
  <si>
    <t>W4-1</t>
  </si>
  <si>
    <t>Jul 24</t>
  </si>
  <si>
    <t>L3-6</t>
  </si>
  <si>
    <t>Jul 29</t>
  </si>
  <si>
    <t>TBR</t>
  </si>
  <si>
    <t>Aug 3</t>
  </si>
  <si>
    <t>ARI</t>
  </si>
  <si>
    <t>W7-4</t>
  </si>
  <si>
    <t>Aug 9</t>
  </si>
  <si>
    <t>W5-2</t>
  </si>
  <si>
    <t>Aug 14</t>
  </si>
  <si>
    <t>W7-2</t>
  </si>
  <si>
    <t>Aug 20</t>
  </si>
  <si>
    <t>L0-2</t>
  </si>
  <si>
    <t>Aug 26</t>
  </si>
  <si>
    <t>SEA</t>
  </si>
  <si>
    <t>L2-3</t>
  </si>
  <si>
    <t>Sep 1</t>
  </si>
  <si>
    <t>Sep 6</t>
  </si>
  <si>
    <t>Sep 11</t>
  </si>
  <si>
    <t>Sep 17(1)</t>
  </si>
  <si>
    <t>W5-1</t>
  </si>
  <si>
    <t>Sep 22</t>
  </si>
  <si>
    <t>W4-2</t>
  </si>
  <si>
    <t>Sep 27</t>
  </si>
  <si>
    <t>L5-6</t>
  </si>
  <si>
    <t>Oct 2</t>
  </si>
  <si>
    <t>W7-5</t>
  </si>
  <si>
    <t>Zach Plesac</t>
  </si>
  <si>
    <t>Apr 9</t>
  </si>
  <si>
    <t>L0-1</t>
  </si>
  <si>
    <t>Apr 15</t>
  </si>
  <si>
    <t>SFG</t>
  </si>
  <si>
    <t>L1-4</t>
  </si>
  <si>
    <t>Apr 21</t>
  </si>
  <si>
    <t>Apr 27</t>
  </si>
  <si>
    <t>L5-9</t>
  </si>
  <si>
    <t>May 4(1)</t>
  </si>
  <si>
    <t>SDP</t>
  </si>
  <si>
    <t>L4-5</t>
  </si>
  <si>
    <t>May 9</t>
  </si>
  <si>
    <t>W12-9</t>
  </si>
  <si>
    <t>May 17</t>
  </si>
  <si>
    <t>May 24</t>
  </si>
  <si>
    <t>HOU</t>
  </si>
  <si>
    <t>L3-7</t>
  </si>
  <si>
    <t>May 30</t>
  </si>
  <si>
    <t>W7-3</t>
  </si>
  <si>
    <t>Jun 5</t>
  </si>
  <si>
    <t>Jun 11</t>
  </si>
  <si>
    <t>L5-10</t>
  </si>
  <si>
    <t>Jun 17</t>
  </si>
  <si>
    <t>W2-1</t>
  </si>
  <si>
    <t>Jun 23</t>
  </si>
  <si>
    <t>Jun 28(1)</t>
  </si>
  <si>
    <t>Jul 4(1)</t>
  </si>
  <si>
    <t>Jul 10</t>
  </si>
  <si>
    <t>L1-5</t>
  </si>
  <si>
    <t>Jul 15</t>
  </si>
  <si>
    <t>W6-5</t>
  </si>
  <si>
    <t>Jul 25</t>
  </si>
  <si>
    <t>Jul 30</t>
  </si>
  <si>
    <t>L4-6</t>
  </si>
  <si>
    <t>Aug 4</t>
  </si>
  <si>
    <t>L0-6</t>
  </si>
  <si>
    <t>Aug 11</t>
  </si>
  <si>
    <t>Aug 16</t>
  </si>
  <si>
    <t>L3-4</t>
  </si>
  <si>
    <t>Aug 27</t>
  </si>
  <si>
    <t>Oct 1</t>
  </si>
  <si>
    <t>L1-7</t>
  </si>
  <si>
    <t>Cal Quantrill</t>
  </si>
  <si>
    <t>Apr 10</t>
  </si>
  <si>
    <t>W17-3</t>
  </si>
  <si>
    <t>Apr 16</t>
  </si>
  <si>
    <t>Apr 23</t>
  </si>
  <si>
    <t>NYY</t>
  </si>
  <si>
    <t>Apr 28</t>
  </si>
  <si>
    <t>May 4(2)</t>
  </si>
  <si>
    <t>May 10</t>
  </si>
  <si>
    <t>May 19</t>
  </si>
  <si>
    <t>May 25</t>
  </si>
  <si>
    <t>L1-2</t>
  </si>
  <si>
    <t>May 31</t>
  </si>
  <si>
    <t>W8-3</t>
  </si>
  <si>
    <t>Jun 7(1)</t>
  </si>
  <si>
    <t>AL West</t>
  </si>
  <si>
    <t>Jun 12</t>
  </si>
  <si>
    <t>Jun 18</t>
  </si>
  <si>
    <t>NL West</t>
  </si>
  <si>
    <t>Jun 24</t>
  </si>
  <si>
    <t>Jun 29</t>
  </si>
  <si>
    <t>W7-6</t>
  </si>
  <si>
    <t>Jul 5</t>
  </si>
  <si>
    <t>L4-11</t>
  </si>
  <si>
    <t>Jul 11</t>
  </si>
  <si>
    <t>W8-4</t>
  </si>
  <si>
    <t>Jul 16</t>
  </si>
  <si>
    <t>W10-0</t>
  </si>
  <si>
    <t>Jul 22</t>
  </si>
  <si>
    <t>W8-2</t>
  </si>
  <si>
    <t>Jul 27</t>
  </si>
  <si>
    <t>Aug 1</t>
  </si>
  <si>
    <t>Aug 6</t>
  </si>
  <si>
    <t>Aug 12</t>
  </si>
  <si>
    <t>W8-0</t>
  </si>
  <si>
    <t>Aug 17</t>
  </si>
  <si>
    <t>Aug 24</t>
  </si>
  <si>
    <t>W7-0</t>
  </si>
  <si>
    <t>Aug 30</t>
  </si>
  <si>
    <t>Sep 4</t>
  </si>
  <si>
    <t>Sep 9</t>
  </si>
  <si>
    <t>Sep 14</t>
  </si>
  <si>
    <t>Sep 19</t>
  </si>
  <si>
    <t>W11-4</t>
  </si>
  <si>
    <t>Sep 24</t>
  </si>
  <si>
    <t>Sep 29</t>
  </si>
  <si>
    <t>Oct 4</t>
  </si>
  <si>
    <t>Aaron Civale</t>
  </si>
  <si>
    <t>Apr 11</t>
  </si>
  <si>
    <t>W10-7</t>
  </si>
  <si>
    <t>Apr 17</t>
  </si>
  <si>
    <t>L1-8</t>
  </si>
  <si>
    <t>Apr 24</t>
  </si>
  <si>
    <t>L2-10</t>
  </si>
  <si>
    <t>Apr 29</t>
  </si>
  <si>
    <t>W9-8</t>
  </si>
  <si>
    <t>May 5</t>
  </si>
  <si>
    <t>May 13</t>
  </si>
  <si>
    <t>L8-12</t>
  </si>
  <si>
    <t>May 20</t>
  </si>
  <si>
    <t>W6-1</t>
  </si>
  <si>
    <t>Jun 21</t>
  </si>
  <si>
    <t>Jun 26</t>
  </si>
  <si>
    <t>Jul 2(2)</t>
  </si>
  <si>
    <t>L1-6</t>
  </si>
  <si>
    <t>Jul 8</t>
  </si>
  <si>
    <t>Jul 13</t>
  </si>
  <si>
    <t>Aug 10</t>
  </si>
  <si>
    <t>Aug 15(1)</t>
  </si>
  <si>
    <t>Aug 23</t>
  </si>
  <si>
    <t>Aug 28</t>
  </si>
  <si>
    <t>L0-4</t>
  </si>
  <si>
    <t>Sep 20</t>
  </si>
  <si>
    <t>Sep 25</t>
  </si>
  <si>
    <t>W10-4</t>
  </si>
  <si>
    <t>Sep 30</t>
  </si>
  <si>
    <t>Oct 5</t>
  </si>
  <si>
    <t>W9-2</t>
  </si>
  <si>
    <t>Triston McKenizie</t>
  </si>
  <si>
    <t>Apr 13</t>
  </si>
  <si>
    <t>Apr 20(2)</t>
  </si>
  <si>
    <t>Apr 26</t>
  </si>
  <si>
    <t>May 1</t>
  </si>
  <si>
    <t>May 7(2)</t>
  </si>
  <si>
    <t>May 15</t>
  </si>
  <si>
    <t>May 23</t>
  </si>
  <si>
    <t>May 29</t>
  </si>
  <si>
    <t>Jun 4</t>
  </si>
  <si>
    <t>Jun 10</t>
  </si>
  <si>
    <t>Jun 16</t>
  </si>
  <si>
    <t>Jun 22</t>
  </si>
  <si>
    <t>W11-10</t>
  </si>
  <si>
    <t>Jun 27</t>
  </si>
  <si>
    <t>L1-11</t>
  </si>
  <si>
    <t>Jul 3</t>
  </si>
  <si>
    <t>W2-0</t>
  </si>
  <si>
    <t>Jul 9</t>
  </si>
  <si>
    <t>W13-1</t>
  </si>
  <si>
    <t>Jul 14</t>
  </si>
  <si>
    <t>Jul 23(1)</t>
  </si>
  <si>
    <t>Jul 28</t>
  </si>
  <si>
    <t>Aug 2</t>
  </si>
  <si>
    <t>Aug 7</t>
  </si>
  <si>
    <t>W1-0</t>
  </si>
  <si>
    <t>Aug 13</t>
  </si>
  <si>
    <t>Aug 19</t>
  </si>
  <si>
    <t>Aug 25</t>
  </si>
  <si>
    <t>Aug 31</t>
  </si>
  <si>
    <t>Sep 5</t>
  </si>
  <si>
    <t>Sep 10</t>
  </si>
  <si>
    <t>W6-4</t>
  </si>
  <si>
    <t>Sep 16</t>
  </si>
  <si>
    <t>Sep 21</t>
  </si>
  <si>
    <t>Sep 28</t>
  </si>
  <si>
    <t>Oct 3</t>
  </si>
  <si>
    <t>L2-5</t>
  </si>
  <si>
    <t>May 31(2)</t>
  </si>
  <si>
    <t>Jun 6</t>
  </si>
  <si>
    <t>AL East</t>
  </si>
  <si>
    <t>L5-18</t>
  </si>
  <si>
    <t>Jun 15</t>
  </si>
  <si>
    <t>PIT</t>
  </si>
  <si>
    <t>NL Central</t>
  </si>
  <si>
    <t>L7-8</t>
  </si>
  <si>
    <t>Jun 30(1)</t>
  </si>
  <si>
    <t>L4-9</t>
  </si>
  <si>
    <t>Jul 4</t>
  </si>
  <si>
    <t>W14-6</t>
  </si>
  <si>
    <t>Jul 17</t>
  </si>
  <si>
    <t>STL</t>
  </si>
  <si>
    <t>Aug 22</t>
  </si>
  <si>
    <t>W3-0</t>
  </si>
  <si>
    <t>L3-5</t>
  </si>
  <si>
    <t>Sep 3</t>
  </si>
  <si>
    <t>L5-8</t>
  </si>
  <si>
    <t>Sep 15</t>
  </si>
  <si>
    <t>W12-3</t>
  </si>
  <si>
    <t>Eli Morgan</t>
  </si>
  <si>
    <t>L2-11</t>
  </si>
  <si>
    <t>W10-3</t>
  </si>
  <si>
    <t>CHC</t>
  </si>
  <si>
    <t>Jun 28</t>
  </si>
  <si>
    <t>W13-5</t>
  </si>
  <si>
    <t>Jul 21</t>
  </si>
  <si>
    <t>W5-4</t>
  </si>
  <si>
    <t>L0-17</t>
  </si>
  <si>
    <t>Aug 29</t>
  </si>
  <si>
    <t>MIL</t>
  </si>
  <si>
    <t>L3-10</t>
  </si>
  <si>
    <t>W6-0</t>
  </si>
  <si>
    <t>W9-6</t>
  </si>
  <si>
    <t>Triston McKenzie</t>
  </si>
  <si>
    <t>May 6</t>
  </si>
  <si>
    <t>May 21</t>
  </si>
  <si>
    <t>L0-10</t>
  </si>
  <si>
    <t>May 26</t>
  </si>
  <si>
    <t>May 31(1)</t>
  </si>
  <si>
    <t>L6-8</t>
  </si>
  <si>
    <t>Jul 20</t>
  </si>
  <si>
    <t>L3-9</t>
  </si>
  <si>
    <t>Jul 31</t>
  </si>
  <si>
    <t>W12-11</t>
  </si>
  <si>
    <t>Aug 5</t>
  </si>
  <si>
    <t>Aug 15</t>
  </si>
  <si>
    <t>W11-0</t>
  </si>
  <si>
    <t>Aug 21</t>
  </si>
  <si>
    <t>Sep 2</t>
  </si>
  <si>
    <t>Sep 8</t>
  </si>
  <si>
    <t>Sep 14(1)</t>
  </si>
  <si>
    <t>Sep 20(1)</t>
  </si>
  <si>
    <t>L2-7</t>
  </si>
  <si>
    <t>Sep 26</t>
  </si>
  <si>
    <t>Apr 3</t>
  </si>
  <si>
    <t>Apr 14</t>
  </si>
  <si>
    <t>L0-8</t>
  </si>
  <si>
    <t>Apr 20</t>
  </si>
  <si>
    <t>May 2</t>
  </si>
  <si>
    <t>W5-0</t>
  </si>
  <si>
    <t>May 7</t>
  </si>
  <si>
    <t>May 18</t>
  </si>
  <si>
    <t>Jul 18</t>
  </si>
  <si>
    <t>Jul 23</t>
  </si>
  <si>
    <t>Aug 8</t>
  </si>
  <si>
    <t>Aug 18</t>
  </si>
  <si>
    <t>W11-5</t>
  </si>
  <si>
    <t>Sep 17</t>
  </si>
  <si>
    <t>Sep 23(2)</t>
  </si>
  <si>
    <t>Apr 4</t>
  </si>
  <si>
    <t>W9-3</t>
  </si>
  <si>
    <t>W11-3</t>
  </si>
  <si>
    <t>Apr 22</t>
  </si>
  <si>
    <t>May 3</t>
  </si>
  <si>
    <t>W8-6</t>
  </si>
  <si>
    <t>May 8</t>
  </si>
  <si>
    <t>May 30(1)</t>
  </si>
  <si>
    <t>W8-7</t>
  </si>
  <si>
    <t>Sep 7</t>
  </si>
  <si>
    <t>Sep 12</t>
  </si>
  <si>
    <t>Sep 18</t>
  </si>
  <si>
    <t>Sep 23(1)</t>
  </si>
  <si>
    <t>Jun 2</t>
  </si>
  <si>
    <t>Jun 7</t>
  </si>
  <si>
    <t>L0-13</t>
  </si>
  <si>
    <t>Jul 26</t>
  </si>
  <si>
    <t>Aug 7(1)</t>
  </si>
  <si>
    <t>L6-9</t>
  </si>
  <si>
    <t>PHI</t>
  </si>
  <si>
    <t>NL East</t>
  </si>
  <si>
    <t>WSN</t>
  </si>
  <si>
    <t>Adam Plutko</t>
  </si>
  <si>
    <t>W13-4</t>
  </si>
  <si>
    <t>W19-5</t>
  </si>
  <si>
    <t>NYM</t>
  </si>
  <si>
    <t>W10-1</t>
  </si>
  <si>
    <t>W6-2</t>
  </si>
  <si>
    <t>L7-10</t>
  </si>
  <si>
    <t>Mike Clevinger</t>
  </si>
  <si>
    <t>Apr 1</t>
  </si>
  <si>
    <t>Jul 12</t>
  </si>
  <si>
    <t>W9-1</t>
  </si>
  <si>
    <t>L6-7</t>
  </si>
  <si>
    <t>Apr 5</t>
  </si>
  <si>
    <t>ATL</t>
  </si>
  <si>
    <t>L5-11</t>
  </si>
  <si>
    <t>W14-9</t>
  </si>
  <si>
    <t>Jun 9</t>
  </si>
  <si>
    <t>Jun 20</t>
  </si>
  <si>
    <t>Jul 19</t>
  </si>
  <si>
    <t>L2-9</t>
  </si>
  <si>
    <t>L8-9</t>
  </si>
  <si>
    <t>Trevor Bauer</t>
  </si>
  <si>
    <t>Mar 30</t>
  </si>
  <si>
    <t>MIA</t>
  </si>
  <si>
    <t>L1-9</t>
  </si>
  <si>
    <t>May 11</t>
  </si>
  <si>
    <t>May 16</t>
  </si>
  <si>
    <t>W14-7</t>
  </si>
  <si>
    <t>Jul 2</t>
  </si>
  <si>
    <t>W9-5</t>
  </si>
  <si>
    <t>Jul 7</t>
  </si>
  <si>
    <t>L2-6</t>
  </si>
  <si>
    <t>L9-10</t>
  </si>
  <si>
    <t>May 27</t>
  </si>
  <si>
    <t>W10-9</t>
  </si>
  <si>
    <t>Jun 13</t>
  </si>
  <si>
    <t>L4-7</t>
  </si>
  <si>
    <t>L5-7</t>
  </si>
  <si>
    <t>Carlos Carrasco</t>
  </si>
  <si>
    <t>Mar 31</t>
  </si>
  <si>
    <t>Apr 6</t>
  </si>
  <si>
    <t>Apr 18</t>
  </si>
  <si>
    <t>L4-12</t>
  </si>
  <si>
    <t>May 3(1)</t>
  </si>
  <si>
    <t>L11-13</t>
  </si>
  <si>
    <t>Jun 1</t>
  </si>
  <si>
    <t>W19-4</t>
  </si>
  <si>
    <t>W16-3</t>
  </si>
  <si>
    <t>W9-7</t>
  </si>
  <si>
    <t>L4-10</t>
  </si>
  <si>
    <t>W12-5</t>
  </si>
  <si>
    <t>W9-4</t>
  </si>
  <si>
    <t>W10-2</t>
  </si>
  <si>
    <t>Apr 2</t>
  </si>
  <si>
    <t>Apr 8</t>
  </si>
  <si>
    <t>L4-8</t>
  </si>
  <si>
    <t>May 12</t>
  </si>
  <si>
    <t>Jul 1</t>
  </si>
  <si>
    <t>W15-3</t>
  </si>
  <si>
    <t>L0-5</t>
  </si>
  <si>
    <t>W15-0</t>
  </si>
  <si>
    <t>Corey Kluber</t>
  </si>
  <si>
    <t>Mar 29</t>
  </si>
  <si>
    <t>W12-4</t>
  </si>
  <si>
    <t>W11-2</t>
  </si>
  <si>
    <t>W12-0</t>
  </si>
  <si>
    <t>L0-7</t>
  </si>
  <si>
    <t>L3-11</t>
  </si>
  <si>
    <t>Jun 17(2)</t>
  </si>
  <si>
    <t>W11-8</t>
  </si>
  <si>
    <t>W11-7</t>
  </si>
  <si>
    <t>Sep 1(2)</t>
  </si>
  <si>
    <t>Sep 13</t>
  </si>
  <si>
    <t>L5-12</t>
  </si>
  <si>
    <t>W15-9</t>
  </si>
  <si>
    <t>Jul 1(2)</t>
  </si>
  <si>
    <t>L10-12</t>
  </si>
  <si>
    <t>Aug 17(1)</t>
  </si>
  <si>
    <t>Sep 1(1)</t>
  </si>
  <si>
    <t>Sep 23</t>
  </si>
  <si>
    <t>W13-3</t>
  </si>
  <si>
    <t>W13-6</t>
  </si>
  <si>
    <t>Aug 30(1)</t>
  </si>
  <si>
    <t>W8-5</t>
  </si>
  <si>
    <t>Josh Tomlin</t>
  </si>
  <si>
    <t>Jul 1(1)</t>
  </si>
  <si>
    <t>Danny Salazar</t>
  </si>
  <si>
    <t>W7-1</t>
  </si>
  <si>
    <t>W13-2</t>
  </si>
  <si>
    <t>Apr 19</t>
  </si>
  <si>
    <t>W12-1</t>
  </si>
  <si>
    <t>L7-11</t>
  </si>
  <si>
    <t>L</t>
  </si>
  <si>
    <t>L6-10</t>
  </si>
  <si>
    <t>L5-13</t>
  </si>
  <si>
    <t>May 4</t>
  </si>
  <si>
    <t>L1-17</t>
  </si>
  <si>
    <t>W14-4</t>
  </si>
  <si>
    <t>L2-12</t>
  </si>
  <si>
    <t>L7-13</t>
  </si>
  <si>
    <t>L0-9</t>
  </si>
  <si>
    <t>Cody Anderson</t>
  </si>
  <si>
    <t>Sep 13(1)</t>
  </si>
  <si>
    <t>Sep 30(2)</t>
  </si>
  <si>
    <t>W10-8</t>
  </si>
  <si>
    <t>Sep 30(1)</t>
  </si>
  <si>
    <t>W17-4</t>
  </si>
  <si>
    <t>Sep 13(2)</t>
  </si>
  <si>
    <t>Apr 2(1)</t>
  </si>
  <si>
    <t>W15-4</t>
  </si>
  <si>
    <t>W9-0</t>
  </si>
  <si>
    <t>Jul 19(1)</t>
  </si>
  <si>
    <t>L1-12</t>
  </si>
  <si>
    <t>Sep 11(1)</t>
  </si>
  <si>
    <t>Justin Masterson</t>
  </si>
  <si>
    <t>W12-6</t>
  </si>
  <si>
    <t>L3-13</t>
  </si>
  <si>
    <t>Apr 9(2)</t>
  </si>
  <si>
    <t>Aug 13(1)</t>
  </si>
  <si>
    <t>W12-2</t>
  </si>
  <si>
    <t>L3-12</t>
  </si>
  <si>
    <t>T.J. House</t>
  </si>
  <si>
    <t>W17-7</t>
  </si>
  <si>
    <t>Aug 31 susp</t>
  </si>
  <si>
    <t>Sep 11(2)</t>
  </si>
  <si>
    <t>Num.W.L</t>
  </si>
  <si>
    <t>Dependent variable:</t>
  </si>
  <si>
    <r>
      <t>0.052</t>
    </r>
    <r>
      <rPr>
        <vertAlign val="superscript"/>
        <sz val="12"/>
        <color theme="1"/>
        <rFont val="-webkit-standard"/>
      </rPr>
      <t>*</t>
    </r>
  </si>
  <si>
    <r>
      <t>-0.098</t>
    </r>
    <r>
      <rPr>
        <vertAlign val="superscript"/>
        <sz val="12"/>
        <color theme="1"/>
        <rFont val="-webkit-standard"/>
      </rPr>
      <t>*</t>
    </r>
  </si>
  <si>
    <r>
      <t>-0.049</t>
    </r>
    <r>
      <rPr>
        <vertAlign val="superscript"/>
        <sz val="12"/>
        <color theme="1"/>
        <rFont val="-webkit-standard"/>
      </rPr>
      <t>**</t>
    </r>
  </si>
  <si>
    <r>
      <t>-0.091</t>
    </r>
    <r>
      <rPr>
        <vertAlign val="superscript"/>
        <sz val="12"/>
        <color theme="1"/>
        <rFont val="-webkit-standard"/>
      </rPr>
      <t>*</t>
    </r>
  </si>
  <si>
    <r>
      <t>0.075</t>
    </r>
    <r>
      <rPr>
        <vertAlign val="superscript"/>
        <sz val="12"/>
        <color theme="1"/>
        <rFont val="-webkit-standard"/>
      </rPr>
      <t>***</t>
    </r>
  </si>
  <si>
    <r>
      <t>0.829</t>
    </r>
    <r>
      <rPr>
        <vertAlign val="superscript"/>
        <sz val="12"/>
        <color theme="1"/>
        <rFont val="-webkit-standard"/>
      </rPr>
      <t>***</t>
    </r>
  </si>
  <si>
    <t>Observations</t>
  </si>
  <si>
    <r>
      <t>R</t>
    </r>
    <r>
      <rPr>
        <vertAlign val="superscript"/>
        <sz val="12"/>
        <color theme="1"/>
        <rFont val="-webkit-standard"/>
      </rPr>
      <t>2</t>
    </r>
  </si>
  <si>
    <r>
      <t>Adjusted R</t>
    </r>
    <r>
      <rPr>
        <vertAlign val="superscript"/>
        <sz val="12"/>
        <color theme="1"/>
        <rFont val="-webkit-standard"/>
      </rPr>
      <t>2</t>
    </r>
  </si>
  <si>
    <t>Residual Std. Error</t>
  </si>
  <si>
    <t>0.427 (df = 1022)</t>
  </si>
  <si>
    <t>F Statistic</t>
  </si>
  <si>
    <r>
      <t>25.447</t>
    </r>
    <r>
      <rPr>
        <vertAlign val="superscript"/>
        <sz val="12"/>
        <color theme="1"/>
        <rFont val="-webkit-standard"/>
      </rPr>
      <t>***</t>
    </r>
    <r>
      <rPr>
        <sz val="12"/>
        <color theme="1"/>
        <rFont val="-webkit-standard"/>
      </rPr>
      <t> (df = 14; 1022)</t>
    </r>
  </si>
  <si>
    <t>Note:</t>
  </si>
  <si>
    <r>
      <t>*</t>
    </r>
    <r>
      <rPr>
        <sz val="12"/>
        <color theme="1"/>
        <rFont val="-webkit-standard"/>
      </rPr>
      <t>p&lt;0.1; </t>
    </r>
    <r>
      <rPr>
        <vertAlign val="superscript"/>
        <sz val="12"/>
        <color theme="1"/>
        <rFont val="-webkit-standard"/>
      </rPr>
      <t>**</t>
    </r>
    <r>
      <rPr>
        <sz val="12"/>
        <color theme="1"/>
        <rFont val="-webkit-standard"/>
      </rPr>
      <t>p&lt;0.05; </t>
    </r>
    <r>
      <rPr>
        <vertAlign val="superscript"/>
        <sz val="12"/>
        <color theme="1"/>
        <rFont val="-webkit-standard"/>
      </rPr>
      <t>***</t>
    </r>
    <r>
      <rPr>
        <sz val="12"/>
        <color theme="1"/>
        <rFont val="-webkit-standard"/>
      </rPr>
      <t>p&lt;0.01</t>
    </r>
  </si>
  <si>
    <t>(Home.Away)Home</t>
  </si>
  <si>
    <t>(Opp.Division)AL East</t>
  </si>
  <si>
    <t>(Opp.Division)AL West</t>
  </si>
  <si>
    <t>(Opp.Division)NL Central</t>
  </si>
  <si>
    <t>(Opp.Division)NL East</t>
  </si>
  <si>
    <t>(Opp.Division)NL West</t>
  </si>
  <si>
    <t>(-0.027)</t>
  </si>
  <si>
    <t>(-0.035)</t>
  </si>
  <si>
    <t>(-0.036)</t>
  </si>
  <si>
    <t>(-0.057)</t>
  </si>
  <si>
    <t>(-0.086)</t>
  </si>
  <si>
    <t>(-0.069)</t>
  </si>
  <si>
    <t>(-0.001)</t>
  </si>
  <si>
    <t>(-0.028)</t>
  </si>
  <si>
    <t>(-0.02)</t>
  </si>
  <si>
    <t>(-0.006)</t>
  </si>
  <si>
    <t>(-0.009)</t>
  </si>
  <si>
    <t>(-0.002)</t>
  </si>
  <si>
    <t>(-0.053)</t>
  </si>
  <si>
    <t>(-0.107)</t>
  </si>
  <si>
    <t>Mean</t>
  </si>
  <si>
    <t>Standard Error</t>
  </si>
  <si>
    <t>Median</t>
  </si>
  <si>
    <t>Standard Deviation</t>
  </si>
  <si>
    <t>Sample Variance</t>
  </si>
  <si>
    <t>Skewness</t>
  </si>
  <si>
    <t>Minimum</t>
  </si>
  <si>
    <t>Maximum</t>
  </si>
  <si>
    <t>Innings Pitched</t>
  </si>
  <si>
    <t>Days Rested</t>
  </si>
  <si>
    <t>Earned Runs</t>
  </si>
  <si>
    <t>Strikeouts</t>
  </si>
  <si>
    <t>Batters Faced</t>
  </si>
  <si>
    <t>Pitches Thrown</t>
  </si>
  <si>
    <t>Average Leverage Index</t>
  </si>
  <si>
    <t>Base-Out Runs Saved</t>
  </si>
  <si>
    <r>
      <t xml:space="preserve">Table 1. </t>
    </r>
    <r>
      <rPr>
        <sz val="14"/>
        <color theme="1"/>
        <rFont val="Times New Roman"/>
        <family val="1"/>
      </rPr>
      <t>Summary Statistics</t>
    </r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</si>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</sst>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"/>
    <numFmt numFmtId="174" formatCode="0.000"/>
  </numFmts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-webkit-standard"/>
    </font>
    <font>
      <i/>
      <sz val="12"/>
      <color theme="1"/>
      <name val="-webkit-standard"/>
    </font>
    <font>
      <vertAlign val="superscript"/>
      <sz val="12"/>
      <color theme="1"/>
      <name val="-webkit-standard"/>
    </font>
    <font>
      <i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1"/>
    <xf numFmtId="0" fontId="2" fillId="0" borderId="0" xfId="0" applyFont="1"/>
    <xf numFmtId="16" fontId="0" fillId="0" borderId="0" xfId="0" applyNumberFormat="1"/>
    <xf numFmtId="9" fontId="0" fillId="0" borderId="0" xfId="0" applyNumberFormat="1"/>
    <xf numFmtId="0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3" fillId="2" borderId="0" xfId="0" applyFont="1" applyFill="1"/>
    <xf numFmtId="0" fontId="4" fillId="2" borderId="1" xfId="0" applyFont="1" applyFill="1" applyBorder="1"/>
    <xf numFmtId="0" fontId="3" fillId="2" borderId="1" xfId="0" applyFont="1" applyFill="1" applyBorder="1"/>
    <xf numFmtId="0" fontId="4" fillId="2" borderId="0" xfId="0" applyFont="1" applyFill="1"/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3" fontId="3" fillId="2" borderId="0" xfId="0" applyNumberFormat="1" applyFont="1" applyFill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74" fontId="7" fillId="2" borderId="0" xfId="0" applyNumberFormat="1" applyFont="1" applyFill="1" applyBorder="1" applyAlignment="1">
      <alignment horizontal="center"/>
    </xf>
    <xf numFmtId="174" fontId="7" fillId="2" borderId="5" xfId="0" applyNumberFormat="1" applyFont="1" applyFill="1" applyBorder="1" applyAlignment="1">
      <alignment horizontal="center"/>
    </xf>
    <xf numFmtId="174" fontId="7" fillId="2" borderId="9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174" fontId="7" fillId="2" borderId="1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8" fillId="2" borderId="1" xfId="0" applyFont="1" applyFill="1" applyBorder="1" applyAlignment="1">
      <alignment horizontal="left"/>
    </xf>
    <xf numFmtId="174" fontId="3" fillId="2" borderId="0" xfId="0" applyNumberFormat="1" applyFont="1" applyFill="1" applyAlignment="1">
      <alignment horizontal="center"/>
    </xf>
    <xf numFmtId="173" fontId="3" fillId="2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4532-1086-4E4E-BFEF-D435203DBA45}">
  <dimension ref="A1:R1038"/>
  <sheetViews>
    <sheetView tabSelected="1" workbookViewId="0">
      <selection sqref="A1:XFD1048576"/>
    </sheetView>
  </sheetViews>
  <sheetFormatPr baseColWidth="10" defaultRowHeight="16"/>
  <cols>
    <col min="1" max="1" width="15.6640625" bestFit="1" customWidth="1"/>
    <col min="2" max="2" width="9.83203125" bestFit="1" customWidth="1"/>
    <col min="4" max="4" width="11" bestFit="1" customWidth="1"/>
    <col min="5" max="5" width="5.33203125" bestFit="1" customWidth="1"/>
    <col min="6" max="6" width="11.33203125" bestFit="1" customWidth="1"/>
    <col min="7" max="7" width="7.6640625" bestFit="1" customWidth="1"/>
    <col min="8" max="8" width="11.1640625" bestFit="1" customWidth="1"/>
    <col min="9" max="9" width="6.1640625" bestFit="1" customWidth="1"/>
    <col min="10" max="10" width="3.33203125" bestFit="1" customWidth="1"/>
    <col min="11" max="12" width="4.1640625" bestFit="1" customWidth="1"/>
    <col min="13" max="13" width="5.1640625" bestFit="1" customWidth="1"/>
    <col min="14" max="14" width="6.6640625" bestFit="1" customWidth="1"/>
    <col min="15" max="15" width="5.1640625" bestFit="1" customWidth="1"/>
    <col min="16" max="16" width="6.1640625" bestFit="1" customWidth="1"/>
    <col min="17" max="17" width="9.5" bestFit="1" customWidth="1"/>
  </cols>
  <sheetData>
    <row r="1" spans="1:18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471</v>
      </c>
    </row>
    <row r="2" spans="1:18">
      <c r="A2" t="s">
        <v>17</v>
      </c>
      <c r="B2">
        <v>2022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>
        <v>99</v>
      </c>
      <c r="I2">
        <v>4.2</v>
      </c>
      <c r="J2">
        <v>0</v>
      </c>
      <c r="K2">
        <v>4</v>
      </c>
      <c r="L2">
        <v>18</v>
      </c>
      <c r="M2">
        <v>72</v>
      </c>
      <c r="N2">
        <v>48</v>
      </c>
      <c r="O2">
        <v>0.96</v>
      </c>
      <c r="P2">
        <v>1.1299999999999999</v>
      </c>
      <c r="Q2" t="str">
        <f>IF(G2="W", "W", "L")</f>
        <v>L</v>
      </c>
      <c r="R2">
        <f>IF(Q2="W", 1, 0)</f>
        <v>0</v>
      </c>
    </row>
    <row r="3" spans="1:18">
      <c r="A3" t="s">
        <v>17</v>
      </c>
      <c r="B3">
        <v>2022</v>
      </c>
      <c r="C3" t="s">
        <v>23</v>
      </c>
      <c r="D3" t="s">
        <v>19</v>
      </c>
      <c r="E3" t="s">
        <v>24</v>
      </c>
      <c r="F3" t="str">
        <f>IF(E3="CIN", "NL Central", 0)</f>
        <v>NL Central</v>
      </c>
      <c r="G3" t="s">
        <v>25</v>
      </c>
      <c r="H3">
        <v>4</v>
      </c>
      <c r="I3">
        <v>5.0999999999999996</v>
      </c>
      <c r="J3">
        <v>3</v>
      </c>
      <c r="K3">
        <v>5</v>
      </c>
      <c r="L3">
        <v>19</v>
      </c>
      <c r="M3">
        <v>79</v>
      </c>
      <c r="N3">
        <v>46</v>
      </c>
      <c r="O3">
        <v>0.78</v>
      </c>
      <c r="P3">
        <v>0.53</v>
      </c>
      <c r="Q3" t="s">
        <v>26</v>
      </c>
      <c r="R3">
        <f t="shared" ref="R3:R66" si="0">IF(Q3="W", 1, 0)</f>
        <v>1</v>
      </c>
    </row>
    <row r="4" spans="1:18">
      <c r="A4" t="s">
        <v>17</v>
      </c>
      <c r="B4">
        <v>2022</v>
      </c>
      <c r="C4" t="s">
        <v>27</v>
      </c>
      <c r="D4" t="s">
        <v>28</v>
      </c>
      <c r="E4" t="s">
        <v>29</v>
      </c>
      <c r="F4" t="str">
        <f t="shared" ref="F4:F30" si="1">IF(E4="CHW", "AL Central", 0)</f>
        <v>AL Central</v>
      </c>
      <c r="G4" t="s">
        <v>30</v>
      </c>
      <c r="H4">
        <v>7</v>
      </c>
      <c r="I4">
        <v>6</v>
      </c>
      <c r="J4">
        <v>1</v>
      </c>
      <c r="K4">
        <v>7</v>
      </c>
      <c r="L4">
        <v>21</v>
      </c>
      <c r="M4">
        <v>86</v>
      </c>
      <c r="N4">
        <v>60</v>
      </c>
      <c r="O4">
        <v>0.21</v>
      </c>
      <c r="P4">
        <v>1.79</v>
      </c>
      <c r="Q4" t="s">
        <v>26</v>
      </c>
      <c r="R4">
        <f t="shared" si="0"/>
        <v>1</v>
      </c>
    </row>
    <row r="5" spans="1:18">
      <c r="A5" t="s">
        <v>17</v>
      </c>
      <c r="B5">
        <v>2022</v>
      </c>
      <c r="C5" t="s">
        <v>31</v>
      </c>
      <c r="D5" t="s">
        <v>19</v>
      </c>
      <c r="E5" t="s">
        <v>32</v>
      </c>
      <c r="F5" t="str">
        <f>IF(E5="LAA", "AL West", 0)</f>
        <v>AL West</v>
      </c>
      <c r="G5" t="s">
        <v>33</v>
      </c>
      <c r="H5">
        <v>4</v>
      </c>
      <c r="I5">
        <v>6.1</v>
      </c>
      <c r="J5">
        <v>3</v>
      </c>
      <c r="K5">
        <v>6</v>
      </c>
      <c r="L5">
        <v>28</v>
      </c>
      <c r="M5">
        <v>100</v>
      </c>
      <c r="N5">
        <v>62</v>
      </c>
      <c r="O5">
        <v>1.04</v>
      </c>
      <c r="P5">
        <v>0.14000000000000001</v>
      </c>
      <c r="Q5" t="str">
        <f>IF(G5="W", "W", "L")</f>
        <v>L</v>
      </c>
      <c r="R5">
        <f t="shared" si="0"/>
        <v>0</v>
      </c>
    </row>
    <row r="6" spans="1:18">
      <c r="A6" t="s">
        <v>17</v>
      </c>
      <c r="B6">
        <v>2022</v>
      </c>
      <c r="C6" t="s">
        <v>34</v>
      </c>
      <c r="D6" t="s">
        <v>19</v>
      </c>
      <c r="E6" t="s">
        <v>35</v>
      </c>
      <c r="F6" t="str">
        <f>IF(E6="OAK", "AL West", 0)</f>
        <v>AL West</v>
      </c>
      <c r="G6" t="s">
        <v>36</v>
      </c>
      <c r="H6">
        <v>4</v>
      </c>
      <c r="I6">
        <v>7</v>
      </c>
      <c r="J6">
        <v>1</v>
      </c>
      <c r="K6">
        <v>7</v>
      </c>
      <c r="L6">
        <v>28</v>
      </c>
      <c r="M6">
        <v>105</v>
      </c>
      <c r="N6">
        <v>70</v>
      </c>
      <c r="O6">
        <v>1.36</v>
      </c>
      <c r="P6">
        <v>2.16</v>
      </c>
      <c r="Q6" t="s">
        <v>26</v>
      </c>
      <c r="R6">
        <f t="shared" si="0"/>
        <v>1</v>
      </c>
    </row>
    <row r="7" spans="1:18">
      <c r="A7" t="s">
        <v>17</v>
      </c>
      <c r="B7">
        <v>2022</v>
      </c>
      <c r="C7" t="s">
        <v>37</v>
      </c>
      <c r="D7" t="s">
        <v>28</v>
      </c>
      <c r="E7" t="s">
        <v>38</v>
      </c>
      <c r="F7" t="str">
        <f>IF(E7="TOR", "AL East", 0)</f>
        <v>AL East</v>
      </c>
      <c r="G7" t="s">
        <v>39</v>
      </c>
      <c r="H7">
        <v>6</v>
      </c>
      <c r="I7">
        <v>3.1</v>
      </c>
      <c r="J7">
        <v>7</v>
      </c>
      <c r="K7">
        <v>0</v>
      </c>
      <c r="L7">
        <v>21</v>
      </c>
      <c r="M7">
        <v>71</v>
      </c>
      <c r="N7">
        <v>38</v>
      </c>
      <c r="O7">
        <v>0.76</v>
      </c>
      <c r="P7">
        <v>-6.01</v>
      </c>
      <c r="Q7" t="str">
        <f>IF(G7="W", "W", "L")</f>
        <v>L</v>
      </c>
      <c r="R7">
        <f t="shared" si="0"/>
        <v>0</v>
      </c>
    </row>
    <row r="8" spans="1:18">
      <c r="A8" t="s">
        <v>17</v>
      </c>
      <c r="B8">
        <v>2022</v>
      </c>
      <c r="C8" t="s">
        <v>40</v>
      </c>
      <c r="D8" t="s">
        <v>19</v>
      </c>
      <c r="E8" t="s">
        <v>41</v>
      </c>
      <c r="F8" t="str">
        <f>IF(E8="MIN", "AL Central", 0)</f>
        <v>AL Central</v>
      </c>
      <c r="G8" t="s">
        <v>42</v>
      </c>
      <c r="H8">
        <v>6</v>
      </c>
      <c r="I8">
        <v>6</v>
      </c>
      <c r="J8">
        <v>1</v>
      </c>
      <c r="K8">
        <v>7</v>
      </c>
      <c r="L8">
        <v>28</v>
      </c>
      <c r="M8">
        <v>109</v>
      </c>
      <c r="N8">
        <v>65</v>
      </c>
      <c r="O8">
        <v>1.33</v>
      </c>
      <c r="P8">
        <v>1.79</v>
      </c>
      <c r="Q8" t="s">
        <v>26</v>
      </c>
      <c r="R8">
        <f t="shared" si="0"/>
        <v>1</v>
      </c>
    </row>
    <row r="9" spans="1:18">
      <c r="A9" t="s">
        <v>17</v>
      </c>
      <c r="B9">
        <v>2022</v>
      </c>
      <c r="C9" t="s">
        <v>43</v>
      </c>
      <c r="D9" t="s">
        <v>28</v>
      </c>
      <c r="E9" t="s">
        <v>44</v>
      </c>
      <c r="F9" t="str">
        <f>IF(E9="DET", "AL Central", 0)</f>
        <v>AL Central</v>
      </c>
      <c r="G9" t="s">
        <v>45</v>
      </c>
      <c r="H9">
        <v>7</v>
      </c>
      <c r="I9">
        <v>7</v>
      </c>
      <c r="J9">
        <v>2</v>
      </c>
      <c r="K9">
        <v>10</v>
      </c>
      <c r="L9">
        <v>28</v>
      </c>
      <c r="M9">
        <v>106</v>
      </c>
      <c r="N9">
        <v>71</v>
      </c>
      <c r="O9">
        <v>1.1299999999999999</v>
      </c>
      <c r="P9">
        <v>0.26</v>
      </c>
      <c r="Q9" t="str">
        <f>IF(G9="W", "W", "L")</f>
        <v>L</v>
      </c>
      <c r="R9">
        <f t="shared" si="0"/>
        <v>0</v>
      </c>
    </row>
    <row r="10" spans="1:18">
      <c r="A10" t="s">
        <v>17</v>
      </c>
      <c r="B10">
        <v>2022</v>
      </c>
      <c r="C10" t="s">
        <v>46</v>
      </c>
      <c r="D10" t="s">
        <v>19</v>
      </c>
      <c r="E10" t="s">
        <v>44</v>
      </c>
      <c r="F10" t="str">
        <f t="shared" ref="F10:F17" si="2">IF(E10="DET", "AL Central", 0)</f>
        <v>AL Central</v>
      </c>
      <c r="G10" t="s">
        <v>47</v>
      </c>
      <c r="H10">
        <v>5</v>
      </c>
      <c r="I10">
        <v>8</v>
      </c>
      <c r="J10">
        <v>1</v>
      </c>
      <c r="K10">
        <v>5</v>
      </c>
      <c r="L10">
        <v>30</v>
      </c>
      <c r="M10">
        <v>94</v>
      </c>
      <c r="N10">
        <v>67</v>
      </c>
      <c r="O10">
        <v>0.98</v>
      </c>
      <c r="P10">
        <v>2.69</v>
      </c>
      <c r="Q10" t="s">
        <v>26</v>
      </c>
      <c r="R10">
        <f t="shared" si="0"/>
        <v>1</v>
      </c>
    </row>
    <row r="11" spans="1:18">
      <c r="A11" t="s">
        <v>17</v>
      </c>
      <c r="B11">
        <v>2022</v>
      </c>
      <c r="C11" t="s">
        <v>48</v>
      </c>
      <c r="D11" t="s">
        <v>19</v>
      </c>
      <c r="E11" t="s">
        <v>49</v>
      </c>
      <c r="F11" t="str">
        <f>IF(E11="BAL", "AL East", 0)</f>
        <v>AL East</v>
      </c>
      <c r="G11" t="s">
        <v>50</v>
      </c>
      <c r="H11">
        <v>5</v>
      </c>
      <c r="I11">
        <v>7</v>
      </c>
      <c r="J11">
        <v>2</v>
      </c>
      <c r="K11">
        <v>11</v>
      </c>
      <c r="L11">
        <v>26</v>
      </c>
      <c r="M11">
        <v>98</v>
      </c>
      <c r="N11">
        <v>69</v>
      </c>
      <c r="O11">
        <v>0.5</v>
      </c>
      <c r="P11">
        <v>2.41</v>
      </c>
      <c r="Q11" t="s">
        <v>26</v>
      </c>
      <c r="R11">
        <f t="shared" si="0"/>
        <v>1</v>
      </c>
    </row>
    <row r="12" spans="1:18">
      <c r="A12" t="s">
        <v>17</v>
      </c>
      <c r="B12">
        <v>2022</v>
      </c>
      <c r="C12" t="s">
        <v>51</v>
      </c>
      <c r="D12" t="s">
        <v>28</v>
      </c>
      <c r="E12" t="s">
        <v>52</v>
      </c>
      <c r="F12" t="str">
        <f>IF(E12="TEX", "AL West", 0)</f>
        <v>AL West</v>
      </c>
      <c r="G12" t="s">
        <v>53</v>
      </c>
      <c r="H12">
        <v>4</v>
      </c>
      <c r="I12">
        <v>4.0999999999999996</v>
      </c>
      <c r="J12">
        <v>0</v>
      </c>
      <c r="K12">
        <v>6</v>
      </c>
      <c r="L12">
        <v>15</v>
      </c>
      <c r="M12">
        <v>54</v>
      </c>
      <c r="N12">
        <v>38</v>
      </c>
      <c r="O12">
        <v>0.67</v>
      </c>
      <c r="P12">
        <v>1.45</v>
      </c>
      <c r="Q12" t="s">
        <v>26</v>
      </c>
      <c r="R12">
        <f t="shared" si="0"/>
        <v>1</v>
      </c>
    </row>
    <row r="13" spans="1:18">
      <c r="A13" t="s">
        <v>17</v>
      </c>
      <c r="B13">
        <v>2022</v>
      </c>
      <c r="C13" t="s">
        <v>54</v>
      </c>
      <c r="D13" t="s">
        <v>19</v>
      </c>
      <c r="E13" t="s">
        <v>55</v>
      </c>
      <c r="F13" t="str">
        <f>IF(E13="COL", "NL West", 0)</f>
        <v>NL West</v>
      </c>
      <c r="G13" t="s">
        <v>56</v>
      </c>
      <c r="H13">
        <v>5</v>
      </c>
      <c r="I13">
        <v>6.2</v>
      </c>
      <c r="J13">
        <v>3</v>
      </c>
      <c r="K13">
        <v>7</v>
      </c>
      <c r="L13">
        <v>29</v>
      </c>
      <c r="M13">
        <v>105</v>
      </c>
      <c r="N13">
        <v>75</v>
      </c>
      <c r="O13">
        <v>1.19</v>
      </c>
      <c r="P13">
        <v>0.68</v>
      </c>
      <c r="Q13" t="s">
        <v>26</v>
      </c>
      <c r="R13">
        <f t="shared" si="0"/>
        <v>1</v>
      </c>
    </row>
    <row r="14" spans="1:18">
      <c r="A14" t="s">
        <v>17</v>
      </c>
      <c r="B14">
        <v>2022</v>
      </c>
      <c r="C14" t="s">
        <v>57</v>
      </c>
      <c r="D14" t="s">
        <v>19</v>
      </c>
      <c r="E14" t="s">
        <v>58</v>
      </c>
      <c r="F14" t="str">
        <f>IF(E14="LAD", "NL West", 0)</f>
        <v>NL West</v>
      </c>
      <c r="G14" t="s">
        <v>59</v>
      </c>
      <c r="H14">
        <v>4</v>
      </c>
      <c r="I14">
        <v>6.1</v>
      </c>
      <c r="J14">
        <v>2</v>
      </c>
      <c r="K14">
        <v>9</v>
      </c>
      <c r="L14">
        <v>26</v>
      </c>
      <c r="M14">
        <v>98</v>
      </c>
      <c r="N14">
        <v>66</v>
      </c>
      <c r="O14">
        <v>1.08</v>
      </c>
      <c r="P14">
        <v>1.1399999999999999</v>
      </c>
      <c r="Q14" t="s">
        <v>26</v>
      </c>
      <c r="R14">
        <f t="shared" si="0"/>
        <v>1</v>
      </c>
    </row>
    <row r="15" spans="1:18">
      <c r="A15" t="s">
        <v>17</v>
      </c>
      <c r="B15">
        <v>2022</v>
      </c>
      <c r="C15" t="s">
        <v>60</v>
      </c>
      <c r="D15" t="s">
        <v>28</v>
      </c>
      <c r="E15" t="s">
        <v>61</v>
      </c>
      <c r="F15" t="str">
        <f>IF(E15="BOS", "AL East", 0)</f>
        <v>AL East</v>
      </c>
      <c r="G15" t="s">
        <v>45</v>
      </c>
      <c r="H15">
        <v>5</v>
      </c>
      <c r="I15">
        <v>7</v>
      </c>
      <c r="J15">
        <v>3</v>
      </c>
      <c r="K15">
        <v>4</v>
      </c>
      <c r="L15">
        <v>27</v>
      </c>
      <c r="M15">
        <v>96</v>
      </c>
      <c r="N15">
        <v>62</v>
      </c>
      <c r="O15">
        <v>0.99</v>
      </c>
      <c r="P15">
        <v>0.26</v>
      </c>
      <c r="Q15" t="str">
        <f>IF(G15="W", "W", "L")</f>
        <v>L</v>
      </c>
      <c r="R15">
        <f t="shared" si="0"/>
        <v>0</v>
      </c>
    </row>
    <row r="16" spans="1:18">
      <c r="A16" t="s">
        <v>17</v>
      </c>
      <c r="B16">
        <v>2022</v>
      </c>
      <c r="C16" t="s">
        <v>62</v>
      </c>
      <c r="D16" t="s">
        <v>28</v>
      </c>
      <c r="E16" t="s">
        <v>41</v>
      </c>
      <c r="F16" t="str">
        <f>IF(E16="MIN", "AL Central", 0)</f>
        <v>AL Central</v>
      </c>
      <c r="G16" t="s">
        <v>59</v>
      </c>
      <c r="H16">
        <v>4</v>
      </c>
      <c r="I16">
        <v>6</v>
      </c>
      <c r="J16">
        <v>3</v>
      </c>
      <c r="K16">
        <v>5</v>
      </c>
      <c r="L16">
        <v>24</v>
      </c>
      <c r="M16">
        <v>99</v>
      </c>
      <c r="N16">
        <v>69</v>
      </c>
      <c r="O16">
        <v>0.93</v>
      </c>
      <c r="P16">
        <v>-0.21</v>
      </c>
      <c r="Q16" t="s">
        <v>26</v>
      </c>
      <c r="R16">
        <f t="shared" si="0"/>
        <v>1</v>
      </c>
    </row>
    <row r="17" spans="1:18">
      <c r="A17" t="s">
        <v>17</v>
      </c>
      <c r="B17">
        <v>2022</v>
      </c>
      <c r="C17" t="s">
        <v>63</v>
      </c>
      <c r="D17" t="s">
        <v>19</v>
      </c>
      <c r="E17" t="s">
        <v>44</v>
      </c>
      <c r="F17" t="str">
        <f t="shared" si="2"/>
        <v>AL Central</v>
      </c>
      <c r="G17" t="s">
        <v>64</v>
      </c>
      <c r="H17">
        <v>5</v>
      </c>
      <c r="I17">
        <v>5.2</v>
      </c>
      <c r="J17">
        <v>5</v>
      </c>
      <c r="K17">
        <v>6</v>
      </c>
      <c r="L17">
        <v>27</v>
      </c>
      <c r="M17">
        <v>93</v>
      </c>
      <c r="N17">
        <v>57</v>
      </c>
      <c r="O17">
        <v>1.08</v>
      </c>
      <c r="P17">
        <v>-2.65</v>
      </c>
      <c r="Q17" t="str">
        <f>IF(G17="W", "W", "L")</f>
        <v>L</v>
      </c>
      <c r="R17">
        <f t="shared" si="0"/>
        <v>0</v>
      </c>
    </row>
    <row r="18" spans="1:18">
      <c r="A18" t="s">
        <v>17</v>
      </c>
      <c r="B18">
        <v>2022</v>
      </c>
      <c r="C18" t="s">
        <v>65</v>
      </c>
      <c r="D18" t="s">
        <v>28</v>
      </c>
      <c r="E18" t="s">
        <v>29</v>
      </c>
      <c r="F18" t="str">
        <f t="shared" si="1"/>
        <v>AL Central</v>
      </c>
      <c r="G18" t="s">
        <v>66</v>
      </c>
      <c r="H18">
        <v>5</v>
      </c>
      <c r="I18">
        <v>9</v>
      </c>
      <c r="J18">
        <v>1</v>
      </c>
      <c r="K18">
        <v>7</v>
      </c>
      <c r="L18">
        <v>30</v>
      </c>
      <c r="M18">
        <v>95</v>
      </c>
      <c r="N18">
        <v>72</v>
      </c>
      <c r="O18">
        <v>0.68</v>
      </c>
      <c r="P18">
        <v>3.19</v>
      </c>
      <c r="Q18" t="s">
        <v>26</v>
      </c>
      <c r="R18">
        <f t="shared" si="0"/>
        <v>1</v>
      </c>
    </row>
    <row r="19" spans="1:18">
      <c r="A19" t="s">
        <v>17</v>
      </c>
      <c r="B19">
        <v>2022</v>
      </c>
      <c r="C19" t="s">
        <v>67</v>
      </c>
      <c r="D19" t="s">
        <v>19</v>
      </c>
      <c r="E19" t="s">
        <v>29</v>
      </c>
      <c r="F19" t="str">
        <f t="shared" si="1"/>
        <v>AL Central</v>
      </c>
      <c r="G19" t="s">
        <v>68</v>
      </c>
      <c r="H19">
        <v>11</v>
      </c>
      <c r="I19">
        <v>6</v>
      </c>
      <c r="J19">
        <v>6</v>
      </c>
      <c r="K19">
        <v>4</v>
      </c>
      <c r="L19">
        <v>27</v>
      </c>
      <c r="M19">
        <v>76</v>
      </c>
      <c r="N19">
        <v>57</v>
      </c>
      <c r="O19">
        <v>0.51</v>
      </c>
      <c r="P19">
        <v>-3.06</v>
      </c>
      <c r="Q19" t="str">
        <f>IF(G19="W", "W", "L")</f>
        <v>L</v>
      </c>
      <c r="R19">
        <f t="shared" si="0"/>
        <v>0</v>
      </c>
    </row>
    <row r="20" spans="1:18">
      <c r="A20" t="s">
        <v>17</v>
      </c>
      <c r="B20">
        <v>2022</v>
      </c>
      <c r="C20" t="s">
        <v>69</v>
      </c>
      <c r="D20" t="s">
        <v>19</v>
      </c>
      <c r="E20" t="s">
        <v>70</v>
      </c>
      <c r="F20" t="str">
        <f>IF(E20="TBR", "AL East", 0)</f>
        <v>AL East</v>
      </c>
      <c r="G20" t="s">
        <v>66</v>
      </c>
      <c r="H20">
        <v>4</v>
      </c>
      <c r="I20">
        <v>7</v>
      </c>
      <c r="J20">
        <v>1</v>
      </c>
      <c r="K20">
        <v>8</v>
      </c>
      <c r="L20">
        <v>28</v>
      </c>
      <c r="M20">
        <v>97</v>
      </c>
      <c r="N20">
        <v>66</v>
      </c>
      <c r="O20">
        <v>1.1399999999999999</v>
      </c>
      <c r="P20">
        <v>2.12</v>
      </c>
      <c r="Q20" t="s">
        <v>26</v>
      </c>
      <c r="R20">
        <f t="shared" si="0"/>
        <v>1</v>
      </c>
    </row>
    <row r="21" spans="1:18">
      <c r="A21" t="s">
        <v>17</v>
      </c>
      <c r="B21">
        <v>2022</v>
      </c>
      <c r="C21" t="s">
        <v>71</v>
      </c>
      <c r="D21" t="s">
        <v>28</v>
      </c>
      <c r="E21" t="s">
        <v>72</v>
      </c>
      <c r="F21" t="str">
        <f>IF(E21="ARI", "NL West", 0)</f>
        <v>NL West</v>
      </c>
      <c r="G21" t="s">
        <v>73</v>
      </c>
      <c r="H21">
        <v>4</v>
      </c>
      <c r="I21">
        <v>6</v>
      </c>
      <c r="J21">
        <v>2</v>
      </c>
      <c r="K21">
        <v>8</v>
      </c>
      <c r="L21">
        <v>22</v>
      </c>
      <c r="M21">
        <v>94</v>
      </c>
      <c r="N21">
        <v>65</v>
      </c>
      <c r="O21">
        <v>0.89</v>
      </c>
      <c r="P21">
        <v>0.79</v>
      </c>
      <c r="Q21" t="s">
        <v>26</v>
      </c>
      <c r="R21">
        <f t="shared" si="0"/>
        <v>1</v>
      </c>
    </row>
    <row r="22" spans="1:18">
      <c r="A22" t="s">
        <v>17</v>
      </c>
      <c r="B22">
        <v>2022</v>
      </c>
      <c r="C22" t="s">
        <v>74</v>
      </c>
      <c r="D22" t="s">
        <v>19</v>
      </c>
      <c r="E22" t="s">
        <v>44</v>
      </c>
      <c r="F22" t="str">
        <f t="shared" ref="F22" si="3">IF(E22="DET", "AL Central", 0)</f>
        <v>AL Central</v>
      </c>
      <c r="G22" t="s">
        <v>75</v>
      </c>
      <c r="H22">
        <v>5</v>
      </c>
      <c r="I22">
        <v>7</v>
      </c>
      <c r="J22">
        <v>0</v>
      </c>
      <c r="K22">
        <v>8</v>
      </c>
      <c r="L22">
        <v>26</v>
      </c>
      <c r="M22">
        <v>91</v>
      </c>
      <c r="N22">
        <v>63</v>
      </c>
      <c r="O22">
        <v>1.26</v>
      </c>
      <c r="P22">
        <v>3.23</v>
      </c>
      <c r="Q22" t="s">
        <v>26</v>
      </c>
      <c r="R22">
        <f t="shared" si="0"/>
        <v>1</v>
      </c>
    </row>
    <row r="23" spans="1:18">
      <c r="A23" t="s">
        <v>17</v>
      </c>
      <c r="B23">
        <v>2022</v>
      </c>
      <c r="C23" t="s">
        <v>76</v>
      </c>
      <c r="D23" t="s">
        <v>19</v>
      </c>
      <c r="E23" t="s">
        <v>38</v>
      </c>
      <c r="F23" t="str">
        <f>IF(E23="TOR", "AL East", 0)</f>
        <v>AL East</v>
      </c>
      <c r="G23" t="s">
        <v>77</v>
      </c>
      <c r="H23">
        <v>4</v>
      </c>
      <c r="I23">
        <v>7</v>
      </c>
      <c r="J23">
        <v>2</v>
      </c>
      <c r="K23">
        <v>6</v>
      </c>
      <c r="L23">
        <v>29</v>
      </c>
      <c r="M23">
        <v>99</v>
      </c>
      <c r="N23">
        <v>73</v>
      </c>
      <c r="O23">
        <v>1.1100000000000001</v>
      </c>
      <c r="P23">
        <v>1.33</v>
      </c>
      <c r="Q23" t="s">
        <v>26</v>
      </c>
      <c r="R23">
        <f t="shared" si="0"/>
        <v>1</v>
      </c>
    </row>
    <row r="24" spans="1:18">
      <c r="A24" t="s">
        <v>17</v>
      </c>
      <c r="B24">
        <v>2022</v>
      </c>
      <c r="C24" t="s">
        <v>78</v>
      </c>
      <c r="D24" t="s">
        <v>28</v>
      </c>
      <c r="E24" t="s">
        <v>29</v>
      </c>
      <c r="F24" t="str">
        <f t="shared" si="1"/>
        <v>AL Central</v>
      </c>
      <c r="G24" t="s">
        <v>79</v>
      </c>
      <c r="H24">
        <v>5</v>
      </c>
      <c r="I24">
        <v>6.1</v>
      </c>
      <c r="J24">
        <v>1</v>
      </c>
      <c r="K24">
        <v>4</v>
      </c>
      <c r="L24">
        <v>26</v>
      </c>
      <c r="M24">
        <v>99</v>
      </c>
      <c r="N24">
        <v>63</v>
      </c>
      <c r="O24">
        <v>1.08</v>
      </c>
      <c r="P24">
        <v>1.61</v>
      </c>
      <c r="Q24" t="str">
        <f>IF(G24="W", "W", "L")</f>
        <v>L</v>
      </c>
      <c r="R24">
        <f t="shared" si="0"/>
        <v>0</v>
      </c>
    </row>
    <row r="25" spans="1:18">
      <c r="A25" t="s">
        <v>17</v>
      </c>
      <c r="B25">
        <v>2022</v>
      </c>
      <c r="C25" t="s">
        <v>80</v>
      </c>
      <c r="D25" t="s">
        <v>19</v>
      </c>
      <c r="E25" t="s">
        <v>81</v>
      </c>
      <c r="F25" t="str">
        <f>IF(E25="SEA", "AL West", 0)</f>
        <v>AL West</v>
      </c>
      <c r="G25" t="s">
        <v>82</v>
      </c>
      <c r="H25">
        <v>5</v>
      </c>
      <c r="I25">
        <v>7</v>
      </c>
      <c r="J25">
        <v>1</v>
      </c>
      <c r="K25">
        <v>9</v>
      </c>
      <c r="L25">
        <v>25</v>
      </c>
      <c r="M25">
        <v>93</v>
      </c>
      <c r="N25">
        <v>64</v>
      </c>
      <c r="O25">
        <v>1.46</v>
      </c>
      <c r="P25">
        <v>1.1599999999999999</v>
      </c>
      <c r="Q25" t="str">
        <f>IF(G25="W", "W", "L")</f>
        <v>L</v>
      </c>
      <c r="R25">
        <f t="shared" si="0"/>
        <v>0</v>
      </c>
    </row>
    <row r="26" spans="1:18">
      <c r="A26" t="s">
        <v>17</v>
      </c>
      <c r="B26">
        <v>2022</v>
      </c>
      <c r="C26" t="s">
        <v>83</v>
      </c>
      <c r="D26" t="s">
        <v>28</v>
      </c>
      <c r="E26" t="s">
        <v>49</v>
      </c>
      <c r="F26" t="str">
        <f>IF(E26="BAL", "AL East", 0)</f>
        <v>AL East</v>
      </c>
      <c r="G26" t="s">
        <v>33</v>
      </c>
      <c r="H26">
        <v>5</v>
      </c>
      <c r="I26">
        <v>7</v>
      </c>
      <c r="J26">
        <v>3</v>
      </c>
      <c r="K26">
        <v>11</v>
      </c>
      <c r="L26">
        <v>28</v>
      </c>
      <c r="M26">
        <v>104</v>
      </c>
      <c r="N26">
        <v>70</v>
      </c>
      <c r="O26">
        <v>0.5</v>
      </c>
      <c r="P26">
        <v>0.26</v>
      </c>
      <c r="Q26" t="str">
        <f>IF(G26="W", "W", "L")</f>
        <v>L</v>
      </c>
      <c r="R26">
        <f t="shared" si="0"/>
        <v>0</v>
      </c>
    </row>
    <row r="27" spans="1:18">
      <c r="A27" t="s">
        <v>17</v>
      </c>
      <c r="B27">
        <v>2022</v>
      </c>
      <c r="C27" t="s">
        <v>84</v>
      </c>
      <c r="D27" t="s">
        <v>19</v>
      </c>
      <c r="E27" t="s">
        <v>20</v>
      </c>
      <c r="F27" t="s">
        <v>21</v>
      </c>
      <c r="G27" t="s">
        <v>66</v>
      </c>
      <c r="H27">
        <v>4</v>
      </c>
      <c r="I27">
        <v>8</v>
      </c>
      <c r="J27">
        <v>1</v>
      </c>
      <c r="K27">
        <v>7</v>
      </c>
      <c r="L27">
        <v>27</v>
      </c>
      <c r="M27">
        <v>99</v>
      </c>
      <c r="N27">
        <v>64</v>
      </c>
      <c r="O27">
        <v>0.99</v>
      </c>
      <c r="P27">
        <v>2.92</v>
      </c>
      <c r="Q27" t="s">
        <v>26</v>
      </c>
      <c r="R27">
        <f t="shared" si="0"/>
        <v>1</v>
      </c>
    </row>
    <row r="28" spans="1:18">
      <c r="A28" t="s">
        <v>17</v>
      </c>
      <c r="B28">
        <v>2022</v>
      </c>
      <c r="C28" t="s">
        <v>85</v>
      </c>
      <c r="D28" t="s">
        <v>19</v>
      </c>
      <c r="E28" t="s">
        <v>41</v>
      </c>
      <c r="F28" t="str">
        <f>IF(E28="MIN", "AL Central", 0)</f>
        <v>AL Central</v>
      </c>
      <c r="G28" t="s">
        <v>66</v>
      </c>
      <c r="H28">
        <v>4</v>
      </c>
      <c r="I28">
        <v>6.1</v>
      </c>
      <c r="J28">
        <v>1</v>
      </c>
      <c r="K28">
        <v>7</v>
      </c>
      <c r="L28">
        <v>25</v>
      </c>
      <c r="M28">
        <v>100</v>
      </c>
      <c r="N28">
        <v>71</v>
      </c>
      <c r="O28">
        <v>1.19</v>
      </c>
      <c r="P28">
        <v>1.1100000000000001</v>
      </c>
      <c r="Q28" t="s">
        <v>26</v>
      </c>
      <c r="R28">
        <f t="shared" si="0"/>
        <v>1</v>
      </c>
    </row>
    <row r="29" spans="1:18">
      <c r="A29" t="s">
        <v>17</v>
      </c>
      <c r="B29">
        <v>2022</v>
      </c>
      <c r="C29" t="s">
        <v>86</v>
      </c>
      <c r="D29" t="s">
        <v>28</v>
      </c>
      <c r="E29" t="s">
        <v>41</v>
      </c>
      <c r="F29" t="str">
        <f>IF(E29="MIN", "AL Central", 0)</f>
        <v>AL Central</v>
      </c>
      <c r="G29" t="s">
        <v>87</v>
      </c>
      <c r="H29">
        <v>5</v>
      </c>
      <c r="I29">
        <v>8</v>
      </c>
      <c r="J29">
        <v>1</v>
      </c>
      <c r="K29">
        <v>6</v>
      </c>
      <c r="L29">
        <v>27</v>
      </c>
      <c r="M29">
        <v>93</v>
      </c>
      <c r="N29">
        <v>62</v>
      </c>
      <c r="O29">
        <v>0.63</v>
      </c>
      <c r="P29">
        <v>2.72</v>
      </c>
      <c r="Q29" t="s">
        <v>26</v>
      </c>
      <c r="R29">
        <f t="shared" si="0"/>
        <v>1</v>
      </c>
    </row>
    <row r="30" spans="1:18">
      <c r="A30" t="s">
        <v>17</v>
      </c>
      <c r="B30">
        <v>2022</v>
      </c>
      <c r="C30" t="s">
        <v>88</v>
      </c>
      <c r="D30" t="s">
        <v>19</v>
      </c>
      <c r="E30" t="s">
        <v>29</v>
      </c>
      <c r="F30" t="str">
        <f t="shared" si="1"/>
        <v>AL Central</v>
      </c>
      <c r="G30" t="s">
        <v>89</v>
      </c>
      <c r="H30">
        <v>4</v>
      </c>
      <c r="I30">
        <v>7.2</v>
      </c>
      <c r="J30">
        <v>2</v>
      </c>
      <c r="K30">
        <v>5</v>
      </c>
      <c r="L30">
        <v>29</v>
      </c>
      <c r="M30">
        <v>100</v>
      </c>
      <c r="N30">
        <v>68</v>
      </c>
      <c r="O30">
        <v>0.96</v>
      </c>
      <c r="P30">
        <v>1.59</v>
      </c>
      <c r="Q30" t="s">
        <v>26</v>
      </c>
      <c r="R30">
        <f t="shared" si="0"/>
        <v>1</v>
      </c>
    </row>
    <row r="31" spans="1:18">
      <c r="A31" t="s">
        <v>17</v>
      </c>
      <c r="B31">
        <v>2022</v>
      </c>
      <c r="C31" t="s">
        <v>90</v>
      </c>
      <c r="D31" t="s">
        <v>28</v>
      </c>
      <c r="E31" t="s">
        <v>70</v>
      </c>
      <c r="F31" t="str">
        <f>IF(E31="TBR", "AL East", 0)</f>
        <v>AL East</v>
      </c>
      <c r="G31" t="s">
        <v>91</v>
      </c>
      <c r="H31">
        <v>4</v>
      </c>
      <c r="I31">
        <v>6</v>
      </c>
      <c r="J31">
        <v>4</v>
      </c>
      <c r="K31">
        <v>6</v>
      </c>
      <c r="L31">
        <v>24</v>
      </c>
      <c r="M31">
        <v>90</v>
      </c>
      <c r="N31">
        <v>61</v>
      </c>
      <c r="O31">
        <v>0.88</v>
      </c>
      <c r="P31">
        <v>-1.22</v>
      </c>
      <c r="Q31" t="str">
        <f>IF(G31="W", "W", "L")</f>
        <v>L</v>
      </c>
      <c r="R31">
        <f t="shared" si="0"/>
        <v>0</v>
      </c>
    </row>
    <row r="32" spans="1:18">
      <c r="A32" t="s">
        <v>17</v>
      </c>
      <c r="B32">
        <v>2022</v>
      </c>
      <c r="C32" t="s">
        <v>92</v>
      </c>
      <c r="D32" t="s">
        <v>28</v>
      </c>
      <c r="E32" t="s">
        <v>20</v>
      </c>
      <c r="F32" t="s">
        <v>21</v>
      </c>
      <c r="G32" t="s">
        <v>93</v>
      </c>
      <c r="H32">
        <v>4</v>
      </c>
      <c r="I32">
        <v>5</v>
      </c>
      <c r="J32">
        <v>1</v>
      </c>
      <c r="K32">
        <v>3</v>
      </c>
      <c r="L32">
        <v>23</v>
      </c>
      <c r="M32">
        <v>80</v>
      </c>
      <c r="N32">
        <v>52</v>
      </c>
      <c r="O32">
        <v>0.52</v>
      </c>
      <c r="P32">
        <v>0.32</v>
      </c>
      <c r="Q32" t="s">
        <v>26</v>
      </c>
      <c r="R32">
        <f t="shared" si="0"/>
        <v>1</v>
      </c>
    </row>
    <row r="33" spans="1:18">
      <c r="A33" s="2" t="s">
        <v>94</v>
      </c>
      <c r="B33">
        <v>2022</v>
      </c>
      <c r="C33" t="s">
        <v>95</v>
      </c>
      <c r="D33" t="s">
        <v>19</v>
      </c>
      <c r="E33" t="s">
        <v>20</v>
      </c>
      <c r="F33" t="s">
        <v>21</v>
      </c>
      <c r="G33" t="s">
        <v>96</v>
      </c>
      <c r="H33">
        <v>99</v>
      </c>
      <c r="I33">
        <v>5.2</v>
      </c>
      <c r="J33">
        <v>0</v>
      </c>
      <c r="K33">
        <v>3</v>
      </c>
      <c r="L33">
        <v>20</v>
      </c>
      <c r="M33">
        <v>70</v>
      </c>
      <c r="N33">
        <v>47</v>
      </c>
      <c r="O33">
        <v>0.95</v>
      </c>
      <c r="P33">
        <v>2.71</v>
      </c>
      <c r="Q33" t="str">
        <f>IF(G33="W", "W", "L")</f>
        <v>L</v>
      </c>
      <c r="R33">
        <f t="shared" si="0"/>
        <v>0</v>
      </c>
    </row>
    <row r="34" spans="1:18">
      <c r="A34" s="2" t="s">
        <v>94</v>
      </c>
      <c r="B34">
        <v>2022</v>
      </c>
      <c r="C34" t="s">
        <v>97</v>
      </c>
      <c r="D34" t="s">
        <v>28</v>
      </c>
      <c r="E34" t="s">
        <v>98</v>
      </c>
      <c r="F34" t="str">
        <f>IF(E34="SFG", "NL West", 0)</f>
        <v>NL West</v>
      </c>
      <c r="G34" t="s">
        <v>99</v>
      </c>
      <c r="H34">
        <v>5</v>
      </c>
      <c r="I34">
        <v>5.0999999999999996</v>
      </c>
      <c r="J34">
        <v>2</v>
      </c>
      <c r="K34">
        <v>4</v>
      </c>
      <c r="L34">
        <v>24</v>
      </c>
      <c r="M34">
        <v>81</v>
      </c>
      <c r="N34">
        <v>53</v>
      </c>
      <c r="O34">
        <v>0.9</v>
      </c>
      <c r="P34">
        <v>0.14000000000000001</v>
      </c>
      <c r="Q34" t="str">
        <f>IF(G34="W", "W", "L")</f>
        <v>L</v>
      </c>
      <c r="R34">
        <f t="shared" si="0"/>
        <v>0</v>
      </c>
    </row>
    <row r="35" spans="1:18">
      <c r="A35" s="2" t="s">
        <v>94</v>
      </c>
      <c r="B35">
        <v>2022</v>
      </c>
      <c r="C35" t="s">
        <v>100</v>
      </c>
      <c r="D35" t="s">
        <v>28</v>
      </c>
      <c r="E35" t="s">
        <v>29</v>
      </c>
      <c r="F35" t="str">
        <f t="shared" ref="F35:F38" si="4">IF(E35="CHW", "AL Central", 0)</f>
        <v>AL Central</v>
      </c>
      <c r="G35" t="s">
        <v>50</v>
      </c>
      <c r="H35">
        <v>5</v>
      </c>
      <c r="I35">
        <v>6.2</v>
      </c>
      <c r="J35">
        <v>1</v>
      </c>
      <c r="K35">
        <v>3</v>
      </c>
      <c r="L35">
        <v>25</v>
      </c>
      <c r="M35">
        <v>85</v>
      </c>
      <c r="N35">
        <v>55</v>
      </c>
      <c r="O35">
        <v>1.1100000000000001</v>
      </c>
      <c r="P35">
        <v>2.04</v>
      </c>
      <c r="Q35" t="s">
        <v>26</v>
      </c>
      <c r="R35">
        <f t="shared" si="0"/>
        <v>1</v>
      </c>
    </row>
    <row r="36" spans="1:18">
      <c r="A36" s="2" t="s">
        <v>94</v>
      </c>
      <c r="B36">
        <v>2022</v>
      </c>
      <c r="C36" t="s">
        <v>101</v>
      </c>
      <c r="D36" t="s">
        <v>19</v>
      </c>
      <c r="E36" t="s">
        <v>32</v>
      </c>
      <c r="F36" t="str">
        <f>IF(E36="LAA", "AL West", 0)</f>
        <v>AL West</v>
      </c>
      <c r="G36" t="s">
        <v>102</v>
      </c>
      <c r="H36">
        <v>5</v>
      </c>
      <c r="I36">
        <v>3.2</v>
      </c>
      <c r="J36">
        <v>6</v>
      </c>
      <c r="K36">
        <v>2</v>
      </c>
      <c r="L36">
        <v>21</v>
      </c>
      <c r="M36">
        <v>77</v>
      </c>
      <c r="N36">
        <v>47</v>
      </c>
      <c r="O36">
        <v>0.78</v>
      </c>
      <c r="P36">
        <v>-4.82</v>
      </c>
      <c r="Q36" t="str">
        <f>IF(G36="W", "W", "L")</f>
        <v>L</v>
      </c>
      <c r="R36">
        <f t="shared" si="0"/>
        <v>0</v>
      </c>
    </row>
    <row r="37" spans="1:18">
      <c r="A37" s="2" t="s">
        <v>94</v>
      </c>
      <c r="B37">
        <v>2022</v>
      </c>
      <c r="C37" t="s">
        <v>103</v>
      </c>
      <c r="D37" t="s">
        <v>28</v>
      </c>
      <c r="E37" t="s">
        <v>104</v>
      </c>
      <c r="F37" t="str">
        <f>IF(E37="SDP", "NL West", 0)</f>
        <v>NL West</v>
      </c>
      <c r="G37" t="s">
        <v>105</v>
      </c>
      <c r="H37">
        <v>6</v>
      </c>
      <c r="I37">
        <v>5</v>
      </c>
      <c r="J37">
        <v>4</v>
      </c>
      <c r="K37">
        <v>4</v>
      </c>
      <c r="L37">
        <v>25</v>
      </c>
      <c r="M37">
        <v>88</v>
      </c>
      <c r="N37">
        <v>52</v>
      </c>
      <c r="O37">
        <v>0.96</v>
      </c>
      <c r="P37">
        <v>-1.65</v>
      </c>
      <c r="Q37" t="str">
        <f>IF(G37="W", "W", "L")</f>
        <v>L</v>
      </c>
      <c r="R37">
        <f t="shared" si="0"/>
        <v>0</v>
      </c>
    </row>
    <row r="38" spans="1:18">
      <c r="A38" s="2" t="s">
        <v>94</v>
      </c>
      <c r="B38">
        <v>2022</v>
      </c>
      <c r="C38" t="s">
        <v>106</v>
      </c>
      <c r="D38" t="s">
        <v>19</v>
      </c>
      <c r="E38" t="s">
        <v>29</v>
      </c>
      <c r="F38" t="str">
        <f t="shared" si="4"/>
        <v>AL Central</v>
      </c>
      <c r="G38" t="s">
        <v>107</v>
      </c>
      <c r="H38">
        <v>4</v>
      </c>
      <c r="I38">
        <v>6.1</v>
      </c>
      <c r="J38">
        <v>4</v>
      </c>
      <c r="K38">
        <v>4</v>
      </c>
      <c r="L38">
        <v>28</v>
      </c>
      <c r="M38">
        <v>99</v>
      </c>
      <c r="N38">
        <v>66</v>
      </c>
      <c r="O38">
        <v>0.62</v>
      </c>
      <c r="P38">
        <v>-2.2400000000000002</v>
      </c>
      <c r="Q38" t="s">
        <v>26</v>
      </c>
      <c r="R38">
        <f t="shared" si="0"/>
        <v>1</v>
      </c>
    </row>
    <row r="39" spans="1:18">
      <c r="A39" s="2" t="s">
        <v>94</v>
      </c>
      <c r="B39">
        <v>2022</v>
      </c>
      <c r="C39" t="s">
        <v>108</v>
      </c>
      <c r="D39" t="s">
        <v>28</v>
      </c>
      <c r="E39" t="s">
        <v>24</v>
      </c>
      <c r="F39" t="str">
        <f>IF(E39="CIN", "NL Central", 0)</f>
        <v>NL Central</v>
      </c>
      <c r="G39" t="s">
        <v>105</v>
      </c>
      <c r="H39">
        <v>7</v>
      </c>
      <c r="I39">
        <v>6</v>
      </c>
      <c r="J39">
        <v>2</v>
      </c>
      <c r="K39">
        <v>3</v>
      </c>
      <c r="L39">
        <v>24</v>
      </c>
      <c r="M39">
        <v>95</v>
      </c>
      <c r="N39">
        <v>65</v>
      </c>
      <c r="O39">
        <v>1.32</v>
      </c>
      <c r="P39">
        <v>0.79</v>
      </c>
      <c r="Q39" t="str">
        <f>IF(G39="W", "W", "L")</f>
        <v>L</v>
      </c>
      <c r="R39">
        <f t="shared" si="0"/>
        <v>0</v>
      </c>
    </row>
    <row r="40" spans="1:18">
      <c r="A40" s="2" t="s">
        <v>94</v>
      </c>
      <c r="B40">
        <v>2022</v>
      </c>
      <c r="C40" t="s">
        <v>109</v>
      </c>
      <c r="D40" t="s">
        <v>19</v>
      </c>
      <c r="E40" t="s">
        <v>110</v>
      </c>
      <c r="F40" t="str">
        <f>IF(E40="HOU", "AL West", 0)</f>
        <v>AL West</v>
      </c>
      <c r="G40" t="s">
        <v>111</v>
      </c>
      <c r="H40">
        <v>6</v>
      </c>
      <c r="I40">
        <v>4.2</v>
      </c>
      <c r="J40">
        <v>7</v>
      </c>
      <c r="K40">
        <v>5</v>
      </c>
      <c r="L40">
        <v>25</v>
      </c>
      <c r="M40">
        <v>90</v>
      </c>
      <c r="N40">
        <v>65</v>
      </c>
      <c r="O40">
        <v>0.94</v>
      </c>
      <c r="P40">
        <v>-4.82</v>
      </c>
      <c r="Q40" t="str">
        <f>IF(G40="W", "W", "L")</f>
        <v>L</v>
      </c>
      <c r="R40">
        <f t="shared" si="0"/>
        <v>0</v>
      </c>
    </row>
    <row r="41" spans="1:18">
      <c r="A41" s="2" t="s">
        <v>94</v>
      </c>
      <c r="B41">
        <v>2022</v>
      </c>
      <c r="C41" t="s">
        <v>112</v>
      </c>
      <c r="D41" t="s">
        <v>28</v>
      </c>
      <c r="E41" t="s">
        <v>20</v>
      </c>
      <c r="F41" t="s">
        <v>21</v>
      </c>
      <c r="G41" t="s">
        <v>113</v>
      </c>
      <c r="H41">
        <v>5</v>
      </c>
      <c r="I41">
        <v>6</v>
      </c>
      <c r="J41">
        <v>1</v>
      </c>
      <c r="K41">
        <v>5</v>
      </c>
      <c r="L41">
        <v>23</v>
      </c>
      <c r="M41">
        <v>83</v>
      </c>
      <c r="N41">
        <v>62</v>
      </c>
      <c r="O41">
        <v>1.01</v>
      </c>
      <c r="P41">
        <v>1.79</v>
      </c>
      <c r="Q41" t="s">
        <v>26</v>
      </c>
      <c r="R41">
        <f t="shared" si="0"/>
        <v>1</v>
      </c>
    </row>
    <row r="42" spans="1:18">
      <c r="A42" s="2" t="s">
        <v>94</v>
      </c>
      <c r="B42">
        <v>2022</v>
      </c>
      <c r="C42" t="s">
        <v>114</v>
      </c>
      <c r="D42" t="s">
        <v>19</v>
      </c>
      <c r="E42" t="s">
        <v>49</v>
      </c>
      <c r="F42" t="str">
        <f>IF(E42="BAL", "AL East", 0)</f>
        <v>AL East</v>
      </c>
      <c r="G42" t="s">
        <v>42</v>
      </c>
      <c r="H42">
        <v>5</v>
      </c>
      <c r="I42">
        <v>6</v>
      </c>
      <c r="J42">
        <v>2</v>
      </c>
      <c r="K42">
        <v>8</v>
      </c>
      <c r="L42">
        <v>23</v>
      </c>
      <c r="M42">
        <v>99</v>
      </c>
      <c r="N42">
        <v>65</v>
      </c>
      <c r="O42">
        <v>1.18</v>
      </c>
      <c r="P42">
        <v>0.91</v>
      </c>
      <c r="Q42" t="s">
        <v>26</v>
      </c>
      <c r="R42">
        <f t="shared" si="0"/>
        <v>1</v>
      </c>
    </row>
    <row r="43" spans="1:18">
      <c r="A43" s="2" t="s">
        <v>94</v>
      </c>
      <c r="B43">
        <v>2022</v>
      </c>
      <c r="C43" t="s">
        <v>115</v>
      </c>
      <c r="D43" t="s">
        <v>28</v>
      </c>
      <c r="E43" t="s">
        <v>35</v>
      </c>
      <c r="F43" t="str">
        <f>IF(E43="OAK", "AL West", 0)</f>
        <v>AL West</v>
      </c>
      <c r="G43" t="s">
        <v>116</v>
      </c>
      <c r="H43">
        <v>5</v>
      </c>
      <c r="I43">
        <v>6</v>
      </c>
      <c r="J43">
        <v>3</v>
      </c>
      <c r="K43">
        <v>2</v>
      </c>
      <c r="L43">
        <v>26</v>
      </c>
      <c r="M43">
        <v>88</v>
      </c>
      <c r="N43">
        <v>62</v>
      </c>
      <c r="O43">
        <v>0.98</v>
      </c>
      <c r="P43">
        <v>-0.55000000000000004</v>
      </c>
      <c r="Q43" t="str">
        <f>IF(G43="W", "W", "L")</f>
        <v>L</v>
      </c>
      <c r="R43">
        <f t="shared" si="0"/>
        <v>0</v>
      </c>
    </row>
    <row r="44" spans="1:18">
      <c r="A44" s="2" t="s">
        <v>94</v>
      </c>
      <c r="B44">
        <v>2022</v>
      </c>
      <c r="C44" t="s">
        <v>117</v>
      </c>
      <c r="D44" t="s">
        <v>19</v>
      </c>
      <c r="E44" t="s">
        <v>58</v>
      </c>
      <c r="F44" t="str">
        <f>IF(E44="LAD", "NL West", 0)</f>
        <v>NL West</v>
      </c>
      <c r="G44" t="s">
        <v>118</v>
      </c>
      <c r="H44">
        <v>5</v>
      </c>
      <c r="I44">
        <v>6</v>
      </c>
      <c r="J44">
        <v>1</v>
      </c>
      <c r="K44">
        <v>1</v>
      </c>
      <c r="L44">
        <v>25</v>
      </c>
      <c r="M44">
        <v>93</v>
      </c>
      <c r="N44">
        <v>56</v>
      </c>
      <c r="O44">
        <v>1.1599999999999999</v>
      </c>
      <c r="P44">
        <v>2.16</v>
      </c>
      <c r="Q44" t="s">
        <v>26</v>
      </c>
      <c r="R44">
        <f t="shared" si="0"/>
        <v>1</v>
      </c>
    </row>
    <row r="45" spans="1:18">
      <c r="A45" s="2" t="s">
        <v>94</v>
      </c>
      <c r="B45">
        <v>2022</v>
      </c>
      <c r="C45" t="s">
        <v>119</v>
      </c>
      <c r="D45" t="s">
        <v>19</v>
      </c>
      <c r="E45" t="s">
        <v>41</v>
      </c>
      <c r="F45" t="str">
        <f>IF(E45="MIN", "AL Central", 0)</f>
        <v>AL Central</v>
      </c>
      <c r="G45" t="s">
        <v>96</v>
      </c>
      <c r="H45">
        <v>5</v>
      </c>
      <c r="I45">
        <v>6</v>
      </c>
      <c r="J45">
        <v>1</v>
      </c>
      <c r="K45">
        <v>6</v>
      </c>
      <c r="L45">
        <v>23</v>
      </c>
      <c r="M45">
        <v>100</v>
      </c>
      <c r="N45">
        <v>66</v>
      </c>
      <c r="O45">
        <v>0.74</v>
      </c>
      <c r="P45">
        <v>1.79</v>
      </c>
      <c r="Q45" t="str">
        <f>IF(G45="W", "W", "L")</f>
        <v>L</v>
      </c>
      <c r="R45">
        <f t="shared" si="0"/>
        <v>0</v>
      </c>
    </row>
    <row r="46" spans="1:18">
      <c r="A46" s="2" t="s">
        <v>94</v>
      </c>
      <c r="B46">
        <v>2022</v>
      </c>
      <c r="C46" t="s">
        <v>120</v>
      </c>
      <c r="D46" t="s">
        <v>28</v>
      </c>
      <c r="E46" t="s">
        <v>41</v>
      </c>
      <c r="F46" t="str">
        <f>IF(E46="MIN", "AL Central", 0)</f>
        <v>AL Central</v>
      </c>
      <c r="G46" t="s">
        <v>42</v>
      </c>
      <c r="H46">
        <v>4</v>
      </c>
      <c r="I46">
        <v>6</v>
      </c>
      <c r="J46">
        <v>0</v>
      </c>
      <c r="K46">
        <v>7</v>
      </c>
      <c r="L46">
        <v>23</v>
      </c>
      <c r="M46">
        <v>95</v>
      </c>
      <c r="N46">
        <v>63</v>
      </c>
      <c r="O46">
        <v>1.08</v>
      </c>
      <c r="P46">
        <v>2.79</v>
      </c>
      <c r="Q46" t="s">
        <v>26</v>
      </c>
      <c r="R46">
        <f t="shared" si="0"/>
        <v>1</v>
      </c>
    </row>
    <row r="47" spans="1:18">
      <c r="A47" s="2" t="s">
        <v>94</v>
      </c>
      <c r="B47">
        <v>2022</v>
      </c>
      <c r="C47" t="s">
        <v>121</v>
      </c>
      <c r="D47" t="s">
        <v>19</v>
      </c>
      <c r="E47" t="s">
        <v>44</v>
      </c>
      <c r="F47" t="str">
        <f t="shared" ref="F47:F54" si="5">IF(E47="DET", "AL Central", 0)</f>
        <v>AL Central</v>
      </c>
      <c r="G47" t="s">
        <v>99</v>
      </c>
      <c r="H47">
        <v>5</v>
      </c>
      <c r="I47">
        <v>6</v>
      </c>
      <c r="J47">
        <v>2</v>
      </c>
      <c r="K47">
        <v>3</v>
      </c>
      <c r="L47">
        <v>25</v>
      </c>
      <c r="M47">
        <v>93</v>
      </c>
      <c r="N47">
        <v>60</v>
      </c>
      <c r="O47">
        <v>0.81</v>
      </c>
      <c r="P47">
        <v>0.77</v>
      </c>
      <c r="Q47" t="str">
        <f>IF(G47="W", "W", "L")</f>
        <v>L</v>
      </c>
      <c r="R47">
        <f t="shared" si="0"/>
        <v>0</v>
      </c>
    </row>
    <row r="48" spans="1:18">
      <c r="A48" s="2" t="s">
        <v>94</v>
      </c>
      <c r="B48">
        <v>2022</v>
      </c>
      <c r="C48" t="s">
        <v>122</v>
      </c>
      <c r="D48" t="s">
        <v>19</v>
      </c>
      <c r="E48" t="s">
        <v>20</v>
      </c>
      <c r="F48" t="s">
        <v>21</v>
      </c>
      <c r="G48" t="s">
        <v>123</v>
      </c>
      <c r="H48">
        <v>5</v>
      </c>
      <c r="I48">
        <v>5</v>
      </c>
      <c r="J48">
        <v>4</v>
      </c>
      <c r="K48">
        <v>5</v>
      </c>
      <c r="L48">
        <v>23</v>
      </c>
      <c r="M48">
        <v>85</v>
      </c>
      <c r="N48">
        <v>57</v>
      </c>
      <c r="O48">
        <v>0.89</v>
      </c>
      <c r="P48">
        <v>-1.55</v>
      </c>
      <c r="Q48" t="str">
        <f>IF(G48="W", "W", "L")</f>
        <v>L</v>
      </c>
      <c r="R48">
        <f t="shared" si="0"/>
        <v>0</v>
      </c>
    </row>
    <row r="49" spans="1:18">
      <c r="A49" s="2" t="s">
        <v>94</v>
      </c>
      <c r="B49">
        <v>2022</v>
      </c>
      <c r="C49" t="s">
        <v>124</v>
      </c>
      <c r="D49" t="s">
        <v>28</v>
      </c>
      <c r="E49" t="s">
        <v>44</v>
      </c>
      <c r="F49" t="str">
        <f t="shared" si="5"/>
        <v>AL Central</v>
      </c>
      <c r="G49" t="s">
        <v>125</v>
      </c>
      <c r="H49">
        <v>4</v>
      </c>
      <c r="I49">
        <v>3.2</v>
      </c>
      <c r="J49">
        <v>2</v>
      </c>
      <c r="K49">
        <v>3</v>
      </c>
      <c r="L49">
        <v>19</v>
      </c>
      <c r="M49">
        <v>72</v>
      </c>
      <c r="N49">
        <v>50</v>
      </c>
      <c r="O49">
        <v>1.24</v>
      </c>
      <c r="P49">
        <v>-3.72</v>
      </c>
      <c r="Q49" t="s">
        <v>26</v>
      </c>
      <c r="R49">
        <f t="shared" si="0"/>
        <v>1</v>
      </c>
    </row>
    <row r="50" spans="1:18">
      <c r="A50" s="2" t="s">
        <v>94</v>
      </c>
      <c r="B50">
        <v>2022</v>
      </c>
      <c r="C50" t="s">
        <v>126</v>
      </c>
      <c r="D50" t="s">
        <v>19</v>
      </c>
      <c r="E50" t="s">
        <v>61</v>
      </c>
      <c r="F50" t="str">
        <f>IF(E50="BOS", "AL East", 0)</f>
        <v>AL East</v>
      </c>
      <c r="G50" t="s">
        <v>22</v>
      </c>
      <c r="H50">
        <v>9</v>
      </c>
      <c r="I50">
        <v>5</v>
      </c>
      <c r="J50">
        <v>3</v>
      </c>
      <c r="K50">
        <v>4</v>
      </c>
      <c r="L50">
        <v>21</v>
      </c>
      <c r="M50">
        <v>96</v>
      </c>
      <c r="N50">
        <v>56</v>
      </c>
      <c r="O50">
        <v>0.96</v>
      </c>
      <c r="P50">
        <v>-0.06</v>
      </c>
      <c r="Q50" t="str">
        <f>IF(G50="W", "W", "L")</f>
        <v>L</v>
      </c>
      <c r="R50">
        <f t="shared" si="0"/>
        <v>0</v>
      </c>
    </row>
    <row r="51" spans="1:18">
      <c r="A51" s="2" t="s">
        <v>94</v>
      </c>
      <c r="B51">
        <v>2022</v>
      </c>
      <c r="C51" t="s">
        <v>127</v>
      </c>
      <c r="D51" t="s">
        <v>19</v>
      </c>
      <c r="E51" t="s">
        <v>70</v>
      </c>
      <c r="F51" t="str">
        <f>IF(E51="TBR", "AL East", 0)</f>
        <v>AL East</v>
      </c>
      <c r="G51" t="s">
        <v>128</v>
      </c>
      <c r="H51">
        <v>4</v>
      </c>
      <c r="I51">
        <v>5</v>
      </c>
      <c r="J51">
        <v>5</v>
      </c>
      <c r="K51">
        <v>7</v>
      </c>
      <c r="L51">
        <v>23</v>
      </c>
      <c r="M51">
        <v>92</v>
      </c>
      <c r="N51">
        <v>65</v>
      </c>
      <c r="O51">
        <v>0.53</v>
      </c>
      <c r="P51">
        <v>-2.75</v>
      </c>
      <c r="Q51" t="str">
        <f>IF(G51="W", "W", "L")</f>
        <v>L</v>
      </c>
      <c r="R51">
        <f t="shared" si="0"/>
        <v>0</v>
      </c>
    </row>
    <row r="52" spans="1:18">
      <c r="A52" s="2" t="s">
        <v>94</v>
      </c>
      <c r="B52">
        <v>2022</v>
      </c>
      <c r="C52" t="s">
        <v>129</v>
      </c>
      <c r="D52" t="s">
        <v>28</v>
      </c>
      <c r="E52" t="s">
        <v>110</v>
      </c>
      <c r="F52" t="str">
        <f>IF(E52="HOU", "AL West", 0)</f>
        <v>AL West</v>
      </c>
      <c r="G52" t="s">
        <v>130</v>
      </c>
      <c r="H52">
        <v>4</v>
      </c>
      <c r="I52">
        <v>4.0999999999999996</v>
      </c>
      <c r="J52">
        <v>4</v>
      </c>
      <c r="K52">
        <v>4</v>
      </c>
      <c r="L52">
        <v>25</v>
      </c>
      <c r="M52">
        <v>99</v>
      </c>
      <c r="N52">
        <v>56</v>
      </c>
      <c r="O52">
        <v>1.43</v>
      </c>
      <c r="P52">
        <v>-0.82</v>
      </c>
      <c r="Q52" t="str">
        <f>IF(G52="W", "W", "L")</f>
        <v>L</v>
      </c>
      <c r="R52">
        <f t="shared" si="0"/>
        <v>0</v>
      </c>
    </row>
    <row r="53" spans="1:18">
      <c r="A53" s="2" t="s">
        <v>94</v>
      </c>
      <c r="B53">
        <v>2022</v>
      </c>
      <c r="C53" t="s">
        <v>131</v>
      </c>
      <c r="D53" t="s">
        <v>19</v>
      </c>
      <c r="E53" t="s">
        <v>44</v>
      </c>
      <c r="F53" t="str">
        <f t="shared" si="5"/>
        <v>AL Central</v>
      </c>
      <c r="G53" t="s">
        <v>56</v>
      </c>
      <c r="H53">
        <v>6</v>
      </c>
      <c r="I53">
        <v>6.1</v>
      </c>
      <c r="J53">
        <v>1</v>
      </c>
      <c r="K53">
        <v>7</v>
      </c>
      <c r="L53">
        <v>24</v>
      </c>
      <c r="M53">
        <v>100</v>
      </c>
      <c r="N53">
        <v>63</v>
      </c>
      <c r="O53">
        <v>0.94</v>
      </c>
      <c r="P53">
        <v>1.98</v>
      </c>
      <c r="Q53" t="s">
        <v>26</v>
      </c>
      <c r="R53">
        <f t="shared" si="0"/>
        <v>1</v>
      </c>
    </row>
    <row r="54" spans="1:18">
      <c r="A54" s="2" t="s">
        <v>94</v>
      </c>
      <c r="B54">
        <v>2022</v>
      </c>
      <c r="C54" t="s">
        <v>132</v>
      </c>
      <c r="D54" t="s">
        <v>28</v>
      </c>
      <c r="E54" t="s">
        <v>44</v>
      </c>
      <c r="F54" t="str">
        <f t="shared" si="5"/>
        <v>AL Central</v>
      </c>
      <c r="G54" t="s">
        <v>133</v>
      </c>
      <c r="H54">
        <v>4</v>
      </c>
      <c r="I54">
        <v>5.0999999999999996</v>
      </c>
      <c r="J54">
        <v>4</v>
      </c>
      <c r="K54">
        <v>3</v>
      </c>
      <c r="L54">
        <v>27</v>
      </c>
      <c r="M54">
        <v>103</v>
      </c>
      <c r="N54">
        <v>66</v>
      </c>
      <c r="O54">
        <v>0.62</v>
      </c>
      <c r="P54">
        <v>-2.08</v>
      </c>
      <c r="Q54" t="str">
        <f>IF(G54="W", "W", "L")</f>
        <v>L</v>
      </c>
      <c r="R54">
        <f t="shared" si="0"/>
        <v>0</v>
      </c>
    </row>
    <row r="55" spans="1:18">
      <c r="A55" s="2" t="s">
        <v>94</v>
      </c>
      <c r="B55">
        <v>2022</v>
      </c>
      <c r="C55" t="s">
        <v>134</v>
      </c>
      <c r="D55" t="s">
        <v>19</v>
      </c>
      <c r="E55" t="s">
        <v>81</v>
      </c>
      <c r="F55" t="str">
        <f>IF(E55="SEA", "AL West", 0)</f>
        <v>AL West</v>
      </c>
      <c r="G55" t="s">
        <v>56</v>
      </c>
      <c r="H55">
        <v>10</v>
      </c>
      <c r="I55">
        <v>7</v>
      </c>
      <c r="J55">
        <v>3</v>
      </c>
      <c r="K55">
        <v>6</v>
      </c>
      <c r="L55">
        <v>24</v>
      </c>
      <c r="M55">
        <v>95</v>
      </c>
      <c r="N55">
        <v>65</v>
      </c>
      <c r="O55">
        <v>0.56999999999999995</v>
      </c>
      <c r="P55">
        <v>0.16</v>
      </c>
      <c r="Q55" t="s">
        <v>26</v>
      </c>
      <c r="R55">
        <f t="shared" si="0"/>
        <v>1</v>
      </c>
    </row>
    <row r="56" spans="1:18">
      <c r="A56" s="2" t="s">
        <v>94</v>
      </c>
      <c r="B56">
        <v>2022</v>
      </c>
      <c r="C56" t="s">
        <v>135</v>
      </c>
      <c r="D56" t="s">
        <v>28</v>
      </c>
      <c r="E56" t="s">
        <v>20</v>
      </c>
      <c r="F56" t="s">
        <v>21</v>
      </c>
      <c r="G56" t="s">
        <v>136</v>
      </c>
      <c r="H56">
        <v>34</v>
      </c>
      <c r="I56">
        <v>3.2</v>
      </c>
      <c r="J56">
        <v>1</v>
      </c>
      <c r="K56">
        <v>1</v>
      </c>
      <c r="L56">
        <v>19</v>
      </c>
      <c r="M56">
        <v>69</v>
      </c>
      <c r="N56">
        <v>43</v>
      </c>
      <c r="O56">
        <v>1.02</v>
      </c>
      <c r="P56">
        <v>-2.46</v>
      </c>
      <c r="Q56" t="str">
        <f>IF(G56="W", "W", "L")</f>
        <v>L</v>
      </c>
      <c r="R56">
        <f t="shared" si="0"/>
        <v>0</v>
      </c>
    </row>
    <row r="57" spans="1:18">
      <c r="A57" s="2" t="s">
        <v>137</v>
      </c>
      <c r="B57">
        <v>2022</v>
      </c>
      <c r="C57" t="s">
        <v>138</v>
      </c>
      <c r="D57" t="s">
        <v>19</v>
      </c>
      <c r="E57" t="s">
        <v>20</v>
      </c>
      <c r="F57" t="s">
        <v>21</v>
      </c>
      <c r="G57" t="s">
        <v>139</v>
      </c>
      <c r="H57">
        <v>99</v>
      </c>
      <c r="I57">
        <v>5</v>
      </c>
      <c r="J57">
        <v>2</v>
      </c>
      <c r="K57">
        <v>2</v>
      </c>
      <c r="L57">
        <v>21</v>
      </c>
      <c r="M57">
        <v>76</v>
      </c>
      <c r="N57">
        <v>49</v>
      </c>
      <c r="O57">
        <v>0.14000000000000001</v>
      </c>
      <c r="P57">
        <v>0.45</v>
      </c>
      <c r="Q57" t="s">
        <v>26</v>
      </c>
      <c r="R57">
        <f t="shared" si="0"/>
        <v>1</v>
      </c>
    </row>
    <row r="58" spans="1:18">
      <c r="A58" s="2" t="s">
        <v>137</v>
      </c>
      <c r="B58">
        <v>2022</v>
      </c>
      <c r="C58" t="s">
        <v>140</v>
      </c>
      <c r="D58" t="s">
        <v>28</v>
      </c>
      <c r="E58" t="s">
        <v>98</v>
      </c>
      <c r="F58" t="str">
        <f>IF(E58="SFG", "NL West", 0)</f>
        <v>NL West</v>
      </c>
      <c r="G58" t="s">
        <v>45</v>
      </c>
      <c r="H58">
        <v>5</v>
      </c>
      <c r="I58">
        <v>4.2</v>
      </c>
      <c r="J58">
        <v>2</v>
      </c>
      <c r="K58">
        <v>2</v>
      </c>
      <c r="L58">
        <v>19</v>
      </c>
      <c r="M58">
        <v>91</v>
      </c>
      <c r="N58">
        <v>51</v>
      </c>
      <c r="O58">
        <v>1.18</v>
      </c>
      <c r="P58">
        <v>1.58</v>
      </c>
      <c r="Q58" t="str">
        <f>IF(G58="W", "W", "L")</f>
        <v>L</v>
      </c>
      <c r="R58">
        <f t="shared" si="0"/>
        <v>0</v>
      </c>
    </row>
    <row r="59" spans="1:18">
      <c r="A59" s="2" t="s">
        <v>137</v>
      </c>
      <c r="B59">
        <v>2022</v>
      </c>
      <c r="C59" t="s">
        <v>141</v>
      </c>
      <c r="D59" t="s">
        <v>19</v>
      </c>
      <c r="E59" t="s">
        <v>142</v>
      </c>
      <c r="F59" t="str">
        <f>IF(E59="NYY", "AL East", 0)</f>
        <v>AL East</v>
      </c>
      <c r="G59" t="s">
        <v>105</v>
      </c>
      <c r="H59">
        <v>6</v>
      </c>
      <c r="I59">
        <v>6.1</v>
      </c>
      <c r="J59">
        <v>3</v>
      </c>
      <c r="K59">
        <v>2</v>
      </c>
      <c r="L59">
        <v>25</v>
      </c>
      <c r="M59">
        <v>90</v>
      </c>
      <c r="N59">
        <v>59</v>
      </c>
      <c r="O59">
        <v>1.0900000000000001</v>
      </c>
      <c r="P59">
        <v>-0.53</v>
      </c>
      <c r="Q59" t="str">
        <f>IF(G59="W", "W", "L")</f>
        <v>L</v>
      </c>
      <c r="R59">
        <f t="shared" si="0"/>
        <v>0</v>
      </c>
    </row>
    <row r="60" spans="1:18">
      <c r="A60" s="2" t="s">
        <v>137</v>
      </c>
      <c r="B60">
        <v>2022</v>
      </c>
      <c r="C60" t="s">
        <v>143</v>
      </c>
      <c r="D60" t="s">
        <v>19</v>
      </c>
      <c r="E60" t="s">
        <v>32</v>
      </c>
      <c r="F60" t="str">
        <f>IF(E60="LAA", "AL West", 0)</f>
        <v>AL West</v>
      </c>
      <c r="G60" t="s">
        <v>99</v>
      </c>
      <c r="H60">
        <v>4</v>
      </c>
      <c r="I60">
        <v>6</v>
      </c>
      <c r="J60">
        <v>1</v>
      </c>
      <c r="K60">
        <v>4</v>
      </c>
      <c r="L60">
        <v>25</v>
      </c>
      <c r="M60">
        <v>98</v>
      </c>
      <c r="N60">
        <v>59</v>
      </c>
      <c r="O60">
        <v>0.81</v>
      </c>
      <c r="P60">
        <v>-0.09</v>
      </c>
      <c r="Q60" t="str">
        <f>IF(G60="W", "W", "L")</f>
        <v>L</v>
      </c>
      <c r="R60">
        <f t="shared" si="0"/>
        <v>0</v>
      </c>
    </row>
    <row r="61" spans="1:18">
      <c r="A61" s="2" t="s">
        <v>137</v>
      </c>
      <c r="B61">
        <v>2022</v>
      </c>
      <c r="C61" t="s">
        <v>144</v>
      </c>
      <c r="D61" t="s">
        <v>28</v>
      </c>
      <c r="E61" t="s">
        <v>104</v>
      </c>
      <c r="F61" t="str">
        <f>IF(E61="SDP", "NL West", 0)</f>
        <v>NL West</v>
      </c>
      <c r="G61" t="s">
        <v>125</v>
      </c>
      <c r="H61">
        <v>5</v>
      </c>
      <c r="I61">
        <v>6</v>
      </c>
      <c r="J61">
        <v>3</v>
      </c>
      <c r="K61">
        <v>7</v>
      </c>
      <c r="L61">
        <v>25</v>
      </c>
      <c r="M61">
        <v>98</v>
      </c>
      <c r="N61">
        <v>62</v>
      </c>
      <c r="O61">
        <v>0.84</v>
      </c>
      <c r="P61">
        <v>-0.21</v>
      </c>
      <c r="Q61" t="s">
        <v>26</v>
      </c>
      <c r="R61">
        <f t="shared" si="0"/>
        <v>1</v>
      </c>
    </row>
    <row r="62" spans="1:18">
      <c r="A62" s="2" t="s">
        <v>137</v>
      </c>
      <c r="B62">
        <v>2022</v>
      </c>
      <c r="C62" t="s">
        <v>145</v>
      </c>
      <c r="D62" t="s">
        <v>19</v>
      </c>
      <c r="E62" t="s">
        <v>29</v>
      </c>
      <c r="F62" t="str">
        <f t="shared" ref="F62:F110" si="6">IF(E62="CHW", "AL Central", 0)</f>
        <v>AL Central</v>
      </c>
      <c r="G62" t="s">
        <v>99</v>
      </c>
      <c r="H62">
        <v>5</v>
      </c>
      <c r="I62">
        <v>6.1</v>
      </c>
      <c r="J62">
        <v>4</v>
      </c>
      <c r="K62">
        <v>3</v>
      </c>
      <c r="L62">
        <v>28</v>
      </c>
      <c r="M62">
        <v>98</v>
      </c>
      <c r="N62">
        <v>71</v>
      </c>
      <c r="O62">
        <v>0.97</v>
      </c>
      <c r="P62">
        <v>-1.24</v>
      </c>
      <c r="Q62" t="str">
        <f>IF(G62="W", "W", "L")</f>
        <v>L</v>
      </c>
      <c r="R62">
        <f t="shared" si="0"/>
        <v>0</v>
      </c>
    </row>
    <row r="63" spans="1:18">
      <c r="A63" s="2" t="s">
        <v>137</v>
      </c>
      <c r="B63">
        <v>2022</v>
      </c>
      <c r="C63" t="s">
        <v>146</v>
      </c>
      <c r="D63" t="s">
        <v>28</v>
      </c>
      <c r="E63" t="s">
        <v>24</v>
      </c>
      <c r="F63" t="str">
        <f>IF(E63="CIN", "NL Central", 0)</f>
        <v>NL Central</v>
      </c>
      <c r="G63" t="s">
        <v>45</v>
      </c>
      <c r="H63">
        <v>8</v>
      </c>
      <c r="I63">
        <v>7</v>
      </c>
      <c r="J63">
        <v>1</v>
      </c>
      <c r="K63">
        <v>5</v>
      </c>
      <c r="L63">
        <v>23</v>
      </c>
      <c r="M63">
        <v>95</v>
      </c>
      <c r="N63">
        <v>69</v>
      </c>
      <c r="O63">
        <v>1.02</v>
      </c>
      <c r="P63">
        <v>2.2599999999999998</v>
      </c>
      <c r="Q63" t="str">
        <f>IF(G63="W", "W", "L")</f>
        <v>L</v>
      </c>
      <c r="R63">
        <f t="shared" si="0"/>
        <v>0</v>
      </c>
    </row>
    <row r="64" spans="1:18">
      <c r="A64" s="2" t="s">
        <v>137</v>
      </c>
      <c r="B64">
        <v>2022</v>
      </c>
      <c r="C64" t="s">
        <v>147</v>
      </c>
      <c r="D64" t="s">
        <v>19</v>
      </c>
      <c r="E64" t="s">
        <v>110</v>
      </c>
      <c r="F64" t="str">
        <f>IF(E64="HOU", "AL West", 0)</f>
        <v>AL West</v>
      </c>
      <c r="G64" t="s">
        <v>148</v>
      </c>
      <c r="H64">
        <v>5</v>
      </c>
      <c r="I64">
        <v>6</v>
      </c>
      <c r="J64">
        <v>2</v>
      </c>
      <c r="K64">
        <v>3</v>
      </c>
      <c r="L64">
        <v>26</v>
      </c>
      <c r="M64">
        <v>95</v>
      </c>
      <c r="N64">
        <v>59</v>
      </c>
      <c r="O64">
        <v>1.29</v>
      </c>
      <c r="P64">
        <v>0.88</v>
      </c>
      <c r="Q64" t="str">
        <f>IF(G64="W", "W", "L")</f>
        <v>L</v>
      </c>
      <c r="R64">
        <f t="shared" si="0"/>
        <v>0</v>
      </c>
    </row>
    <row r="65" spans="1:18">
      <c r="A65" s="2" t="s">
        <v>137</v>
      </c>
      <c r="B65">
        <v>2022</v>
      </c>
      <c r="C65" t="s">
        <v>149</v>
      </c>
      <c r="D65" t="s">
        <v>28</v>
      </c>
      <c r="E65" t="s">
        <v>20</v>
      </c>
      <c r="F65" t="s">
        <v>21</v>
      </c>
      <c r="G65" t="s">
        <v>150</v>
      </c>
      <c r="H65">
        <v>5</v>
      </c>
      <c r="I65">
        <v>6.1</v>
      </c>
      <c r="J65">
        <v>3</v>
      </c>
      <c r="K65">
        <v>5</v>
      </c>
      <c r="L65">
        <v>26</v>
      </c>
      <c r="M65">
        <v>97</v>
      </c>
      <c r="N65">
        <v>66</v>
      </c>
      <c r="O65">
        <v>0.74</v>
      </c>
      <c r="P65">
        <v>0.38</v>
      </c>
      <c r="Q65" t="s">
        <v>26</v>
      </c>
      <c r="R65">
        <f t="shared" si="0"/>
        <v>1</v>
      </c>
    </row>
    <row r="66" spans="1:18">
      <c r="A66" s="2" t="s">
        <v>137</v>
      </c>
      <c r="B66">
        <v>2022</v>
      </c>
      <c r="C66" t="s">
        <v>151</v>
      </c>
      <c r="D66" t="s">
        <v>28</v>
      </c>
      <c r="E66" t="s">
        <v>52</v>
      </c>
      <c r="F66" s="2" t="s">
        <v>152</v>
      </c>
      <c r="G66" t="s">
        <v>50</v>
      </c>
      <c r="H66">
        <v>6</v>
      </c>
      <c r="I66">
        <v>7</v>
      </c>
      <c r="J66">
        <v>3</v>
      </c>
      <c r="K66">
        <v>3</v>
      </c>
      <c r="L66">
        <v>30</v>
      </c>
      <c r="M66">
        <v>90</v>
      </c>
      <c r="N66">
        <v>62</v>
      </c>
      <c r="O66">
        <v>0.99</v>
      </c>
      <c r="P66">
        <v>0.26</v>
      </c>
      <c r="Q66" t="s">
        <v>26</v>
      </c>
      <c r="R66">
        <f t="shared" si="0"/>
        <v>1</v>
      </c>
    </row>
    <row r="67" spans="1:18">
      <c r="A67" s="2" t="s">
        <v>137</v>
      </c>
      <c r="B67">
        <v>2022</v>
      </c>
      <c r="C67" t="s">
        <v>153</v>
      </c>
      <c r="D67" t="s">
        <v>28</v>
      </c>
      <c r="E67" t="s">
        <v>35</v>
      </c>
      <c r="F67" t="str">
        <f>IF(E67="OAK", "AL West", 0)</f>
        <v>AL West</v>
      </c>
      <c r="G67" t="s">
        <v>50</v>
      </c>
      <c r="H67">
        <v>4</v>
      </c>
      <c r="I67">
        <v>6</v>
      </c>
      <c r="J67">
        <v>1</v>
      </c>
      <c r="K67">
        <v>4</v>
      </c>
      <c r="L67">
        <v>23</v>
      </c>
      <c r="M67">
        <v>90</v>
      </c>
      <c r="N67">
        <v>61</v>
      </c>
      <c r="O67">
        <v>0.94</v>
      </c>
      <c r="P67">
        <v>1.79</v>
      </c>
      <c r="Q67" t="s">
        <v>26</v>
      </c>
      <c r="R67">
        <f t="shared" ref="R67:R130" si="7">IF(Q67="W", 1, 0)</f>
        <v>1</v>
      </c>
    </row>
    <row r="68" spans="1:18">
      <c r="A68" s="2" t="s">
        <v>137</v>
      </c>
      <c r="B68">
        <v>2022</v>
      </c>
      <c r="C68" t="s">
        <v>154</v>
      </c>
      <c r="D68" t="s">
        <v>19</v>
      </c>
      <c r="E68" t="s">
        <v>58</v>
      </c>
      <c r="F68" s="2" t="s">
        <v>155</v>
      </c>
      <c r="G68" t="s">
        <v>136</v>
      </c>
      <c r="H68">
        <v>5</v>
      </c>
      <c r="I68">
        <v>5</v>
      </c>
      <c r="J68">
        <v>5</v>
      </c>
      <c r="K68">
        <v>4</v>
      </c>
      <c r="L68">
        <v>26</v>
      </c>
      <c r="M68">
        <v>93</v>
      </c>
      <c r="N68">
        <v>58</v>
      </c>
      <c r="O68">
        <v>0.73</v>
      </c>
      <c r="P68">
        <v>-2.37</v>
      </c>
      <c r="Q68" t="str">
        <f>IF(G68="W", "W", "L")</f>
        <v>L</v>
      </c>
      <c r="R68">
        <f t="shared" si="7"/>
        <v>0</v>
      </c>
    </row>
    <row r="69" spans="1:18">
      <c r="A69" s="2" t="s">
        <v>137</v>
      </c>
      <c r="B69">
        <v>2022</v>
      </c>
      <c r="C69" t="s">
        <v>156</v>
      </c>
      <c r="D69" t="s">
        <v>28</v>
      </c>
      <c r="E69" t="s">
        <v>61</v>
      </c>
      <c r="F69" t="str">
        <f>IF(E69="BOS", "AL East", 0)</f>
        <v>AL East</v>
      </c>
      <c r="G69" t="s">
        <v>68</v>
      </c>
      <c r="H69">
        <v>5</v>
      </c>
      <c r="I69">
        <v>5</v>
      </c>
      <c r="J69">
        <v>2</v>
      </c>
      <c r="K69">
        <v>4</v>
      </c>
      <c r="L69">
        <v>21</v>
      </c>
      <c r="M69">
        <v>89</v>
      </c>
      <c r="N69">
        <v>55</v>
      </c>
      <c r="O69">
        <v>1.28</v>
      </c>
      <c r="P69">
        <v>0.33</v>
      </c>
      <c r="Q69" t="str">
        <f>IF(G69="W", "W", "L")</f>
        <v>L</v>
      </c>
      <c r="R69">
        <f t="shared" si="7"/>
        <v>0</v>
      </c>
    </row>
    <row r="70" spans="1:18">
      <c r="A70" s="2" t="s">
        <v>137</v>
      </c>
      <c r="B70">
        <v>2022</v>
      </c>
      <c r="C70" t="s">
        <v>157</v>
      </c>
      <c r="D70" t="s">
        <v>28</v>
      </c>
      <c r="E70" t="s">
        <v>41</v>
      </c>
      <c r="F70" t="str">
        <f>IF(E70="MIN", "AL Central", 0)</f>
        <v>AL Central</v>
      </c>
      <c r="G70" t="s">
        <v>158</v>
      </c>
      <c r="H70">
        <v>4</v>
      </c>
      <c r="I70">
        <v>8</v>
      </c>
      <c r="J70">
        <v>3</v>
      </c>
      <c r="K70">
        <v>3</v>
      </c>
      <c r="L70">
        <v>32</v>
      </c>
      <c r="M70">
        <v>97</v>
      </c>
      <c r="N70">
        <v>66</v>
      </c>
      <c r="O70">
        <v>0.94</v>
      </c>
      <c r="P70">
        <v>0.72</v>
      </c>
      <c r="Q70" t="s">
        <v>26</v>
      </c>
      <c r="R70">
        <f t="shared" si="7"/>
        <v>1</v>
      </c>
    </row>
    <row r="71" spans="1:18">
      <c r="A71" s="2" t="s">
        <v>137</v>
      </c>
      <c r="B71">
        <v>2022</v>
      </c>
      <c r="C71" t="s">
        <v>159</v>
      </c>
      <c r="D71" t="s">
        <v>19</v>
      </c>
      <c r="E71" t="s">
        <v>44</v>
      </c>
      <c r="F71" t="str">
        <f t="shared" ref="F71:F73" si="8">IF(E71="DET", "AL Central", 0)</f>
        <v>AL Central</v>
      </c>
      <c r="G71" t="s">
        <v>160</v>
      </c>
      <c r="H71">
        <v>5</v>
      </c>
      <c r="I71">
        <v>4</v>
      </c>
      <c r="J71">
        <v>3</v>
      </c>
      <c r="K71">
        <v>4</v>
      </c>
      <c r="L71">
        <v>23</v>
      </c>
      <c r="M71">
        <v>84</v>
      </c>
      <c r="N71">
        <v>50</v>
      </c>
      <c r="O71">
        <v>0.9</v>
      </c>
      <c r="P71">
        <v>-4.16</v>
      </c>
      <c r="Q71" t="str">
        <f>IF(G71="W", "W", "L")</f>
        <v>L</v>
      </c>
      <c r="R71">
        <f t="shared" si="7"/>
        <v>0</v>
      </c>
    </row>
    <row r="72" spans="1:18">
      <c r="A72" s="2" t="s">
        <v>137</v>
      </c>
      <c r="B72">
        <v>2022</v>
      </c>
      <c r="C72" t="s">
        <v>161</v>
      </c>
      <c r="D72" t="s">
        <v>28</v>
      </c>
      <c r="E72" t="s">
        <v>29</v>
      </c>
      <c r="F72" t="str">
        <f t="shared" si="6"/>
        <v>AL Central</v>
      </c>
      <c r="G72" t="s">
        <v>162</v>
      </c>
      <c r="H72">
        <v>5</v>
      </c>
      <c r="I72">
        <v>6</v>
      </c>
      <c r="J72">
        <v>4</v>
      </c>
      <c r="K72">
        <v>3</v>
      </c>
      <c r="L72">
        <v>26</v>
      </c>
      <c r="M72">
        <v>93</v>
      </c>
      <c r="N72">
        <v>60</v>
      </c>
      <c r="O72">
        <v>0.91</v>
      </c>
      <c r="P72">
        <v>-2.5499999999999998</v>
      </c>
      <c r="Q72" t="s">
        <v>26</v>
      </c>
      <c r="R72">
        <f t="shared" si="7"/>
        <v>1</v>
      </c>
    </row>
    <row r="73" spans="1:18">
      <c r="A73" s="2" t="s">
        <v>137</v>
      </c>
      <c r="B73">
        <v>2022</v>
      </c>
      <c r="C73" t="s">
        <v>163</v>
      </c>
      <c r="D73" t="s">
        <v>28</v>
      </c>
      <c r="E73" t="s">
        <v>44</v>
      </c>
      <c r="F73" t="str">
        <f t="shared" si="8"/>
        <v>AL Central</v>
      </c>
      <c r="G73" t="s">
        <v>164</v>
      </c>
      <c r="H73">
        <v>4</v>
      </c>
      <c r="I73">
        <v>6</v>
      </c>
      <c r="J73">
        <v>0</v>
      </c>
      <c r="K73">
        <v>5</v>
      </c>
      <c r="L73">
        <v>23</v>
      </c>
      <c r="M73">
        <v>100</v>
      </c>
      <c r="N73">
        <v>62</v>
      </c>
      <c r="O73">
        <v>0.5</v>
      </c>
      <c r="P73">
        <v>2.79</v>
      </c>
      <c r="Q73" t="s">
        <v>26</v>
      </c>
      <c r="R73">
        <f t="shared" si="7"/>
        <v>1</v>
      </c>
    </row>
    <row r="74" spans="1:18">
      <c r="A74" s="2" t="s">
        <v>137</v>
      </c>
      <c r="B74">
        <v>2022</v>
      </c>
      <c r="C74" t="s">
        <v>165</v>
      </c>
      <c r="D74" t="s">
        <v>19</v>
      </c>
      <c r="E74" t="s">
        <v>29</v>
      </c>
      <c r="F74" t="str">
        <f t="shared" si="6"/>
        <v>AL Central</v>
      </c>
      <c r="G74" t="s">
        <v>166</v>
      </c>
      <c r="H74">
        <v>5</v>
      </c>
      <c r="I74">
        <v>5</v>
      </c>
      <c r="J74">
        <v>2</v>
      </c>
      <c r="K74">
        <v>4</v>
      </c>
      <c r="L74">
        <v>23</v>
      </c>
      <c r="M74">
        <v>97</v>
      </c>
      <c r="N74">
        <v>58</v>
      </c>
      <c r="O74">
        <v>0.73</v>
      </c>
      <c r="P74">
        <v>0.45</v>
      </c>
      <c r="Q74" t="s">
        <v>26</v>
      </c>
      <c r="R74">
        <f t="shared" si="7"/>
        <v>1</v>
      </c>
    </row>
    <row r="75" spans="1:18">
      <c r="A75" s="2" t="s">
        <v>137</v>
      </c>
      <c r="B75">
        <v>2022</v>
      </c>
      <c r="C75" t="s">
        <v>167</v>
      </c>
      <c r="D75" t="s">
        <v>19</v>
      </c>
      <c r="E75" t="s">
        <v>61</v>
      </c>
      <c r="F75" t="str">
        <f>IF(E75="BOS", "AL East", 0)</f>
        <v>AL East</v>
      </c>
      <c r="G75" t="s">
        <v>158</v>
      </c>
      <c r="H75">
        <v>4</v>
      </c>
      <c r="I75">
        <v>5.0999999999999996</v>
      </c>
      <c r="J75">
        <v>5</v>
      </c>
      <c r="K75">
        <v>4</v>
      </c>
      <c r="L75">
        <v>25</v>
      </c>
      <c r="M75">
        <v>95</v>
      </c>
      <c r="N75">
        <v>63</v>
      </c>
      <c r="O75">
        <v>1.1200000000000001</v>
      </c>
      <c r="P75">
        <v>-3.19</v>
      </c>
      <c r="Q75" t="s">
        <v>26</v>
      </c>
      <c r="R75">
        <f t="shared" si="7"/>
        <v>1</v>
      </c>
    </row>
    <row r="76" spans="1:18">
      <c r="A76" s="2" t="s">
        <v>137</v>
      </c>
      <c r="B76">
        <v>2022</v>
      </c>
      <c r="C76" t="s">
        <v>168</v>
      </c>
      <c r="D76" t="s">
        <v>28</v>
      </c>
      <c r="E76" t="s">
        <v>72</v>
      </c>
      <c r="F76" t="str">
        <f>IF(E76="ARI", "NL West", 0)</f>
        <v>NL West</v>
      </c>
      <c r="G76" t="s">
        <v>125</v>
      </c>
      <c r="H76">
        <v>4</v>
      </c>
      <c r="I76">
        <v>6</v>
      </c>
      <c r="J76">
        <v>4</v>
      </c>
      <c r="K76">
        <v>4</v>
      </c>
      <c r="L76">
        <v>25</v>
      </c>
      <c r="M76">
        <v>94</v>
      </c>
      <c r="N76">
        <v>56</v>
      </c>
      <c r="O76">
        <v>1.24</v>
      </c>
      <c r="P76">
        <v>-1.21</v>
      </c>
      <c r="Q76" t="s">
        <v>26</v>
      </c>
      <c r="R76">
        <f t="shared" si="7"/>
        <v>1</v>
      </c>
    </row>
    <row r="77" spans="1:18">
      <c r="A77" s="2" t="s">
        <v>137</v>
      </c>
      <c r="B77">
        <v>2022</v>
      </c>
      <c r="C77" t="s">
        <v>169</v>
      </c>
      <c r="D77" t="s">
        <v>28</v>
      </c>
      <c r="E77" t="s">
        <v>110</v>
      </c>
      <c r="F77" t="str">
        <f>IF(E77="HOU", "AL West", 0)</f>
        <v>AL West</v>
      </c>
      <c r="G77" t="s">
        <v>66</v>
      </c>
      <c r="H77">
        <v>4</v>
      </c>
      <c r="I77">
        <v>6</v>
      </c>
      <c r="J77">
        <v>0</v>
      </c>
      <c r="K77">
        <v>4</v>
      </c>
      <c r="L77">
        <v>21</v>
      </c>
      <c r="M77">
        <v>85</v>
      </c>
      <c r="N77">
        <v>55</v>
      </c>
      <c r="O77">
        <v>0.64</v>
      </c>
      <c r="P77">
        <v>2.79</v>
      </c>
      <c r="Q77" t="s">
        <v>26</v>
      </c>
      <c r="R77">
        <f t="shared" si="7"/>
        <v>1</v>
      </c>
    </row>
    <row r="78" spans="1:18">
      <c r="A78" s="2" t="s">
        <v>137</v>
      </c>
      <c r="B78">
        <v>2022</v>
      </c>
      <c r="C78" t="s">
        <v>170</v>
      </c>
      <c r="D78" t="s">
        <v>19</v>
      </c>
      <c r="E78" t="s">
        <v>38</v>
      </c>
      <c r="F78" t="str">
        <f>IF(E78="TOR", "AL East", 0)</f>
        <v>AL East</v>
      </c>
      <c r="G78" t="s">
        <v>171</v>
      </c>
      <c r="H78">
        <v>5</v>
      </c>
      <c r="I78">
        <v>7</v>
      </c>
      <c r="J78">
        <v>0</v>
      </c>
      <c r="K78">
        <v>7</v>
      </c>
      <c r="L78">
        <v>22</v>
      </c>
      <c r="M78">
        <v>98</v>
      </c>
      <c r="N78">
        <v>64</v>
      </c>
      <c r="O78">
        <v>0.28000000000000003</v>
      </c>
      <c r="P78">
        <v>3.33</v>
      </c>
      <c r="Q78" t="s">
        <v>26</v>
      </c>
      <c r="R78">
        <f t="shared" si="7"/>
        <v>1</v>
      </c>
    </row>
    <row r="79" spans="1:18">
      <c r="A79" s="2" t="s">
        <v>137</v>
      </c>
      <c r="B79">
        <v>2022</v>
      </c>
      <c r="C79" t="s">
        <v>172</v>
      </c>
      <c r="D79" t="s">
        <v>28</v>
      </c>
      <c r="E79" t="s">
        <v>44</v>
      </c>
      <c r="F79" t="str">
        <f t="shared" ref="F79" si="9">IF(E79="DET", "AL Central", 0)</f>
        <v>AL Central</v>
      </c>
      <c r="G79" t="s">
        <v>162</v>
      </c>
      <c r="H79">
        <v>4</v>
      </c>
      <c r="I79">
        <v>6</v>
      </c>
      <c r="J79">
        <v>4</v>
      </c>
      <c r="K79">
        <v>2</v>
      </c>
      <c r="L79">
        <v>25</v>
      </c>
      <c r="M79">
        <v>99</v>
      </c>
      <c r="N79">
        <v>60</v>
      </c>
      <c r="O79">
        <v>1.1599999999999999</v>
      </c>
      <c r="P79">
        <v>-1.21</v>
      </c>
      <c r="Q79" t="s">
        <v>26</v>
      </c>
      <c r="R79">
        <f t="shared" si="7"/>
        <v>1</v>
      </c>
    </row>
    <row r="80" spans="1:18">
      <c r="A80" s="2" t="s">
        <v>137</v>
      </c>
      <c r="B80">
        <v>2022</v>
      </c>
      <c r="C80" t="s">
        <v>173</v>
      </c>
      <c r="D80" t="s">
        <v>19</v>
      </c>
      <c r="E80" t="s">
        <v>104</v>
      </c>
      <c r="F80" t="str">
        <f>IF(E80="SDP", "NL West", 0)</f>
        <v>NL West</v>
      </c>
      <c r="G80" t="s">
        <v>174</v>
      </c>
      <c r="H80">
        <v>6</v>
      </c>
      <c r="I80">
        <v>7</v>
      </c>
      <c r="J80">
        <v>0</v>
      </c>
      <c r="K80">
        <v>6</v>
      </c>
      <c r="L80">
        <v>27</v>
      </c>
      <c r="M80">
        <v>99</v>
      </c>
      <c r="N80">
        <v>63</v>
      </c>
      <c r="O80">
        <v>0.54</v>
      </c>
      <c r="P80">
        <v>3.23</v>
      </c>
      <c r="Q80" t="s">
        <v>26</v>
      </c>
      <c r="R80">
        <f t="shared" si="7"/>
        <v>1</v>
      </c>
    </row>
    <row r="81" spans="1:18">
      <c r="A81" s="2" t="s">
        <v>137</v>
      </c>
      <c r="B81">
        <v>2022</v>
      </c>
      <c r="C81" t="s">
        <v>175</v>
      </c>
      <c r="D81" t="s">
        <v>28</v>
      </c>
      <c r="E81" t="s">
        <v>49</v>
      </c>
      <c r="F81" t="str">
        <f>IF(E81="BAL", "AL East", 0)</f>
        <v>AL East</v>
      </c>
      <c r="G81" t="s">
        <v>87</v>
      </c>
      <c r="H81">
        <v>5</v>
      </c>
      <c r="I81">
        <v>6</v>
      </c>
      <c r="J81">
        <v>1</v>
      </c>
      <c r="K81">
        <v>4</v>
      </c>
      <c r="L81">
        <v>22</v>
      </c>
      <c r="M81">
        <v>92</v>
      </c>
      <c r="N81">
        <v>59</v>
      </c>
      <c r="O81">
        <v>0.97</v>
      </c>
      <c r="P81">
        <v>1.79</v>
      </c>
      <c r="Q81" t="s">
        <v>26</v>
      </c>
      <c r="R81">
        <f t="shared" si="7"/>
        <v>1</v>
      </c>
    </row>
    <row r="82" spans="1:18">
      <c r="A82" s="2" t="s">
        <v>137</v>
      </c>
      <c r="B82">
        <v>2022</v>
      </c>
      <c r="C82" t="s">
        <v>176</v>
      </c>
      <c r="D82" t="s">
        <v>28</v>
      </c>
      <c r="E82" t="s">
        <v>81</v>
      </c>
      <c r="F82" t="str">
        <f>IF(E82="SEA", "AL West", 0)</f>
        <v>AL West</v>
      </c>
      <c r="G82" t="s">
        <v>68</v>
      </c>
      <c r="H82">
        <v>4</v>
      </c>
      <c r="I82">
        <v>3</v>
      </c>
      <c r="J82">
        <v>2</v>
      </c>
      <c r="K82">
        <v>3</v>
      </c>
      <c r="L82">
        <v>14</v>
      </c>
      <c r="M82">
        <v>55</v>
      </c>
      <c r="N82">
        <v>37</v>
      </c>
      <c r="O82">
        <v>0.95</v>
      </c>
      <c r="P82">
        <v>-1.58</v>
      </c>
      <c r="Q82" t="str">
        <f>IF(G82="W", "W", "L")</f>
        <v>L</v>
      </c>
      <c r="R82">
        <f t="shared" si="7"/>
        <v>0</v>
      </c>
    </row>
    <row r="83" spans="1:18">
      <c r="A83" s="2" t="s">
        <v>137</v>
      </c>
      <c r="B83">
        <v>2022</v>
      </c>
      <c r="C83" t="s">
        <v>177</v>
      </c>
      <c r="D83" t="s">
        <v>19</v>
      </c>
      <c r="E83" t="s">
        <v>41</v>
      </c>
      <c r="F83" t="str">
        <f>IF(E83="MIN", "AL Central", 0)</f>
        <v>AL Central</v>
      </c>
      <c r="G83" t="s">
        <v>158</v>
      </c>
      <c r="H83">
        <v>4</v>
      </c>
      <c r="I83">
        <v>5</v>
      </c>
      <c r="J83">
        <v>1</v>
      </c>
      <c r="K83">
        <v>7</v>
      </c>
      <c r="L83">
        <v>24</v>
      </c>
      <c r="M83">
        <v>96</v>
      </c>
      <c r="N83">
        <v>61</v>
      </c>
      <c r="O83">
        <v>0.84</v>
      </c>
      <c r="P83">
        <v>0.33</v>
      </c>
      <c r="Q83" t="s">
        <v>26</v>
      </c>
      <c r="R83">
        <f t="shared" si="7"/>
        <v>1</v>
      </c>
    </row>
    <row r="84" spans="1:18">
      <c r="A84" s="2" t="s">
        <v>137</v>
      </c>
      <c r="B84">
        <v>2022</v>
      </c>
      <c r="C84" t="s">
        <v>178</v>
      </c>
      <c r="D84" t="s">
        <v>28</v>
      </c>
      <c r="E84" t="s">
        <v>32</v>
      </c>
      <c r="F84" t="str">
        <f>IF(E84="LAA", "AL West", 0)</f>
        <v>AL West</v>
      </c>
      <c r="G84" t="s">
        <v>59</v>
      </c>
      <c r="H84">
        <v>4</v>
      </c>
      <c r="I84">
        <v>7</v>
      </c>
      <c r="J84">
        <v>3</v>
      </c>
      <c r="K84">
        <v>6</v>
      </c>
      <c r="L84">
        <v>27</v>
      </c>
      <c r="M84">
        <v>93</v>
      </c>
      <c r="N84">
        <v>59</v>
      </c>
      <c r="O84">
        <v>0.89</v>
      </c>
      <c r="P84">
        <v>0.26</v>
      </c>
      <c r="Q84" t="s">
        <v>26</v>
      </c>
      <c r="R84">
        <f t="shared" si="7"/>
        <v>1</v>
      </c>
    </row>
    <row r="85" spans="1:18">
      <c r="A85" s="2" t="s">
        <v>137</v>
      </c>
      <c r="B85">
        <v>2022</v>
      </c>
      <c r="C85" t="s">
        <v>179</v>
      </c>
      <c r="D85" t="s">
        <v>28</v>
      </c>
      <c r="E85" t="s">
        <v>41</v>
      </c>
      <c r="F85" t="str">
        <f>IF(E85="MIN", "AL Central", 0)</f>
        <v>AL Central</v>
      </c>
      <c r="G85" t="s">
        <v>180</v>
      </c>
      <c r="H85">
        <v>4</v>
      </c>
      <c r="I85">
        <v>5.0999999999999996</v>
      </c>
      <c r="J85">
        <v>3</v>
      </c>
      <c r="K85">
        <v>2</v>
      </c>
      <c r="L85">
        <v>26</v>
      </c>
      <c r="M85">
        <v>95</v>
      </c>
      <c r="N85">
        <v>60</v>
      </c>
      <c r="O85">
        <v>1.1200000000000001</v>
      </c>
      <c r="P85">
        <v>-1.74</v>
      </c>
      <c r="Q85" t="s">
        <v>26</v>
      </c>
      <c r="R85">
        <f t="shared" si="7"/>
        <v>1</v>
      </c>
    </row>
    <row r="86" spans="1:18">
      <c r="A86" s="2" t="s">
        <v>137</v>
      </c>
      <c r="B86">
        <v>2022</v>
      </c>
      <c r="C86" t="s">
        <v>181</v>
      </c>
      <c r="D86" t="s">
        <v>19</v>
      </c>
      <c r="E86" t="s">
        <v>52</v>
      </c>
      <c r="F86" s="2" t="s">
        <v>152</v>
      </c>
      <c r="G86" t="s">
        <v>89</v>
      </c>
      <c r="H86">
        <v>4</v>
      </c>
      <c r="I86">
        <v>6</v>
      </c>
      <c r="J86">
        <v>1</v>
      </c>
      <c r="K86">
        <v>4</v>
      </c>
      <c r="L86">
        <v>26</v>
      </c>
      <c r="M86">
        <v>83</v>
      </c>
      <c r="N86">
        <v>50</v>
      </c>
      <c r="O86">
        <v>1.17</v>
      </c>
      <c r="P86">
        <v>1.88</v>
      </c>
      <c r="Q86" t="s">
        <v>26</v>
      </c>
      <c r="R86">
        <f t="shared" si="7"/>
        <v>1</v>
      </c>
    </row>
    <row r="87" spans="1:18">
      <c r="A87" s="2" t="s">
        <v>137</v>
      </c>
      <c r="B87">
        <v>2022</v>
      </c>
      <c r="C87" t="s">
        <v>182</v>
      </c>
      <c r="D87" t="s">
        <v>28</v>
      </c>
      <c r="E87" t="s">
        <v>70</v>
      </c>
      <c r="F87" t="str">
        <f>IF(E87="TBR", "AL East", 0)</f>
        <v>AL East</v>
      </c>
      <c r="G87" t="s">
        <v>118</v>
      </c>
      <c r="H87">
        <v>4</v>
      </c>
      <c r="I87">
        <v>6</v>
      </c>
      <c r="J87">
        <v>1</v>
      </c>
      <c r="K87">
        <v>4</v>
      </c>
      <c r="L87">
        <v>22</v>
      </c>
      <c r="M87">
        <v>86</v>
      </c>
      <c r="N87">
        <v>59</v>
      </c>
      <c r="O87">
        <v>0.81</v>
      </c>
      <c r="P87">
        <v>1.78</v>
      </c>
      <c r="Q87" t="s">
        <v>26</v>
      </c>
      <c r="R87">
        <f t="shared" si="7"/>
        <v>1</v>
      </c>
    </row>
    <row r="88" spans="1:18">
      <c r="A88" s="2" t="s">
        <v>137</v>
      </c>
      <c r="B88">
        <v>2022</v>
      </c>
      <c r="C88" t="s">
        <v>183</v>
      </c>
      <c r="D88" t="s">
        <v>28</v>
      </c>
      <c r="E88" t="s">
        <v>20</v>
      </c>
      <c r="F88" t="str">
        <f t="shared" ref="F88:F123" si="10">IF(E88="KCR", "AL Central", 0)</f>
        <v>AL Central</v>
      </c>
      <c r="G88" t="s">
        <v>59</v>
      </c>
      <c r="H88">
        <v>4</v>
      </c>
      <c r="I88">
        <v>5</v>
      </c>
      <c r="J88">
        <v>1</v>
      </c>
      <c r="K88">
        <v>4</v>
      </c>
      <c r="L88">
        <v>19</v>
      </c>
      <c r="M88">
        <v>78</v>
      </c>
      <c r="N88">
        <v>52</v>
      </c>
      <c r="O88">
        <v>0.91</v>
      </c>
      <c r="P88">
        <v>1.32</v>
      </c>
      <c r="Q88" t="s">
        <v>26</v>
      </c>
      <c r="R88">
        <f t="shared" si="7"/>
        <v>1</v>
      </c>
    </row>
    <row r="89" spans="1:18">
      <c r="A89" t="s">
        <v>184</v>
      </c>
      <c r="B89">
        <v>2022</v>
      </c>
      <c r="C89" t="s">
        <v>185</v>
      </c>
      <c r="D89" t="s">
        <v>19</v>
      </c>
      <c r="E89" t="s">
        <v>20</v>
      </c>
      <c r="F89" t="str">
        <f t="shared" si="10"/>
        <v>AL Central</v>
      </c>
      <c r="G89" t="s">
        <v>186</v>
      </c>
      <c r="H89">
        <v>99</v>
      </c>
      <c r="I89">
        <v>3.1</v>
      </c>
      <c r="J89">
        <v>2</v>
      </c>
      <c r="K89">
        <v>3</v>
      </c>
      <c r="L89">
        <v>19</v>
      </c>
      <c r="M89">
        <v>74</v>
      </c>
      <c r="N89">
        <v>46</v>
      </c>
      <c r="O89">
        <v>1.65</v>
      </c>
      <c r="P89">
        <v>-1.98</v>
      </c>
      <c r="Q89" t="s">
        <v>26</v>
      </c>
      <c r="R89">
        <f t="shared" si="7"/>
        <v>1</v>
      </c>
    </row>
    <row r="90" spans="1:18">
      <c r="A90" t="s">
        <v>184</v>
      </c>
      <c r="B90">
        <v>2022</v>
      </c>
      <c r="C90" t="s">
        <v>187</v>
      </c>
      <c r="D90" t="s">
        <v>28</v>
      </c>
      <c r="E90" t="s">
        <v>98</v>
      </c>
      <c r="F90" t="str">
        <f>IF(E90="SFG", "NL West", 0)</f>
        <v>NL West</v>
      </c>
      <c r="G90" t="s">
        <v>188</v>
      </c>
      <c r="H90">
        <v>5</v>
      </c>
      <c r="I90">
        <v>4</v>
      </c>
      <c r="J90">
        <v>3</v>
      </c>
      <c r="K90">
        <v>5</v>
      </c>
      <c r="L90">
        <v>17</v>
      </c>
      <c r="M90">
        <v>74</v>
      </c>
      <c r="N90">
        <v>50</v>
      </c>
      <c r="O90">
        <v>0.75</v>
      </c>
      <c r="P90">
        <v>-2.14</v>
      </c>
      <c r="Q90" t="str">
        <f>IF(G90="W", "W", "L")</f>
        <v>L</v>
      </c>
      <c r="R90">
        <f t="shared" si="7"/>
        <v>0</v>
      </c>
    </row>
    <row r="91" spans="1:18">
      <c r="A91" t="s">
        <v>184</v>
      </c>
      <c r="B91">
        <v>2022</v>
      </c>
      <c r="C91" t="s">
        <v>189</v>
      </c>
      <c r="D91" t="s">
        <v>19</v>
      </c>
      <c r="E91" t="s">
        <v>142</v>
      </c>
      <c r="F91" t="str">
        <f>IF(E91="NYY", "AL East", 0)</f>
        <v>AL East</v>
      </c>
      <c r="G91" t="s">
        <v>190</v>
      </c>
      <c r="H91">
        <v>6</v>
      </c>
      <c r="I91">
        <v>3</v>
      </c>
      <c r="J91">
        <v>6</v>
      </c>
      <c r="K91">
        <v>3</v>
      </c>
      <c r="L91">
        <v>18</v>
      </c>
      <c r="M91">
        <v>61</v>
      </c>
      <c r="N91">
        <v>38</v>
      </c>
      <c r="O91">
        <v>0.6</v>
      </c>
      <c r="P91">
        <v>-4.5599999999999996</v>
      </c>
      <c r="Q91" t="str">
        <f>IF(G91="W", "W", "L")</f>
        <v>L</v>
      </c>
      <c r="R91">
        <f t="shared" si="7"/>
        <v>0</v>
      </c>
    </row>
    <row r="92" spans="1:18">
      <c r="A92" t="s">
        <v>184</v>
      </c>
      <c r="B92">
        <v>2022</v>
      </c>
      <c r="C92" t="s">
        <v>191</v>
      </c>
      <c r="D92" t="s">
        <v>19</v>
      </c>
      <c r="E92" t="s">
        <v>35</v>
      </c>
      <c r="F92" t="str">
        <f>IF(E92="OAK", "AL West", 0)</f>
        <v>AL West</v>
      </c>
      <c r="G92" t="s">
        <v>192</v>
      </c>
      <c r="H92">
        <v>4</v>
      </c>
      <c r="I92">
        <v>4</v>
      </c>
      <c r="J92">
        <v>6</v>
      </c>
      <c r="K92">
        <v>3</v>
      </c>
      <c r="L92">
        <v>21</v>
      </c>
      <c r="M92">
        <v>82</v>
      </c>
      <c r="N92">
        <v>52</v>
      </c>
      <c r="O92">
        <v>1</v>
      </c>
      <c r="P92">
        <v>-4.18</v>
      </c>
      <c r="Q92" t="s">
        <v>26</v>
      </c>
      <c r="R92">
        <f t="shared" si="7"/>
        <v>1</v>
      </c>
    </row>
    <row r="93" spans="1:18">
      <c r="A93" t="s">
        <v>184</v>
      </c>
      <c r="B93">
        <v>2022</v>
      </c>
      <c r="C93" t="s">
        <v>193</v>
      </c>
      <c r="D93" t="s">
        <v>28</v>
      </c>
      <c r="E93" t="s">
        <v>38</v>
      </c>
      <c r="F93" t="str">
        <f>IF(E93="TOR", "AL East", 0)</f>
        <v>AL East</v>
      </c>
      <c r="G93" t="s">
        <v>125</v>
      </c>
      <c r="H93">
        <v>5</v>
      </c>
      <c r="I93">
        <v>5.2</v>
      </c>
      <c r="J93">
        <v>4</v>
      </c>
      <c r="K93">
        <v>8</v>
      </c>
      <c r="L93">
        <v>24</v>
      </c>
      <c r="M93">
        <v>99</v>
      </c>
      <c r="N93">
        <v>60</v>
      </c>
      <c r="O93">
        <v>0.97</v>
      </c>
      <c r="P93">
        <v>-1.52</v>
      </c>
      <c r="Q93" t="s">
        <v>26</v>
      </c>
      <c r="R93">
        <f t="shared" si="7"/>
        <v>1</v>
      </c>
    </row>
    <row r="94" spans="1:18">
      <c r="A94" t="s">
        <v>184</v>
      </c>
      <c r="B94">
        <v>2022</v>
      </c>
      <c r="C94" t="s">
        <v>194</v>
      </c>
      <c r="D94" t="s">
        <v>19</v>
      </c>
      <c r="E94" t="s">
        <v>41</v>
      </c>
      <c r="F94" t="str">
        <f>IF(E94="MIN", "AL Central", 0)</f>
        <v>AL Central</v>
      </c>
      <c r="G94" t="s">
        <v>195</v>
      </c>
      <c r="H94">
        <v>7</v>
      </c>
      <c r="I94">
        <v>4.2</v>
      </c>
      <c r="J94">
        <v>6</v>
      </c>
      <c r="K94">
        <v>5</v>
      </c>
      <c r="L94">
        <v>22</v>
      </c>
      <c r="M94">
        <v>94</v>
      </c>
      <c r="N94">
        <v>55</v>
      </c>
      <c r="O94">
        <v>0.96</v>
      </c>
      <c r="P94">
        <v>-2.09</v>
      </c>
      <c r="Q94" t="str">
        <f>IF(G94="W", "W", "L")</f>
        <v>L</v>
      </c>
      <c r="R94">
        <f t="shared" si="7"/>
        <v>0</v>
      </c>
    </row>
    <row r="95" spans="1:18">
      <c r="A95" t="s">
        <v>184</v>
      </c>
      <c r="B95">
        <v>2022</v>
      </c>
      <c r="C95" t="s">
        <v>196</v>
      </c>
      <c r="D95" t="s">
        <v>28</v>
      </c>
      <c r="E95" t="s">
        <v>44</v>
      </c>
      <c r="F95" t="s">
        <v>21</v>
      </c>
      <c r="G95" t="s">
        <v>197</v>
      </c>
      <c r="H95">
        <v>6</v>
      </c>
      <c r="I95">
        <v>6.1</v>
      </c>
      <c r="J95">
        <v>0</v>
      </c>
      <c r="K95">
        <v>3</v>
      </c>
      <c r="L95">
        <v>23</v>
      </c>
      <c r="M95">
        <v>94</v>
      </c>
      <c r="N95">
        <v>67</v>
      </c>
      <c r="O95">
        <v>0.9</v>
      </c>
      <c r="P95">
        <v>2.11</v>
      </c>
      <c r="Q95" t="s">
        <v>26</v>
      </c>
      <c r="R95">
        <f t="shared" si="7"/>
        <v>1</v>
      </c>
    </row>
    <row r="96" spans="1:18">
      <c r="A96" t="s">
        <v>184</v>
      </c>
      <c r="B96">
        <v>2022</v>
      </c>
      <c r="C96" t="s">
        <v>198</v>
      </c>
      <c r="D96" t="s">
        <v>19</v>
      </c>
      <c r="E96" t="s">
        <v>41</v>
      </c>
      <c r="F96" t="str">
        <f>IF(E96="MIN", "AL Central", 0)</f>
        <v>AL Central</v>
      </c>
      <c r="G96" t="s">
        <v>125</v>
      </c>
      <c r="H96">
        <v>31</v>
      </c>
      <c r="I96">
        <v>5</v>
      </c>
      <c r="J96">
        <v>2</v>
      </c>
      <c r="K96">
        <v>7</v>
      </c>
      <c r="L96">
        <v>21</v>
      </c>
      <c r="M96">
        <v>80</v>
      </c>
      <c r="N96">
        <v>56</v>
      </c>
      <c r="O96">
        <v>1.08</v>
      </c>
      <c r="P96">
        <v>0.33</v>
      </c>
      <c r="Q96" t="s">
        <v>26</v>
      </c>
      <c r="R96">
        <f t="shared" si="7"/>
        <v>1</v>
      </c>
    </row>
    <row r="97" spans="1:18">
      <c r="A97" t="s">
        <v>184</v>
      </c>
      <c r="B97">
        <v>2022</v>
      </c>
      <c r="C97" t="s">
        <v>199</v>
      </c>
      <c r="D97" t="s">
        <v>28</v>
      </c>
      <c r="E97" t="s">
        <v>61</v>
      </c>
      <c r="F97" t="str">
        <f>IF(E97="BOS", "AL East", 0)</f>
        <v>AL East</v>
      </c>
      <c r="G97" t="s">
        <v>39</v>
      </c>
      <c r="H97">
        <v>4</v>
      </c>
      <c r="I97">
        <v>4</v>
      </c>
      <c r="J97">
        <v>3</v>
      </c>
      <c r="K97">
        <v>2</v>
      </c>
      <c r="L97">
        <v>22</v>
      </c>
      <c r="M97">
        <v>87</v>
      </c>
      <c r="N97">
        <v>56</v>
      </c>
      <c r="O97">
        <v>1.23</v>
      </c>
      <c r="P97">
        <v>-1.1499999999999999</v>
      </c>
      <c r="Q97" t="str">
        <f>IF(G97="W", "W", "L")</f>
        <v>L</v>
      </c>
      <c r="R97">
        <f t="shared" si="7"/>
        <v>0</v>
      </c>
    </row>
    <row r="98" spans="1:18">
      <c r="A98" t="s">
        <v>184</v>
      </c>
      <c r="B98">
        <v>2022</v>
      </c>
      <c r="C98" t="s">
        <v>200</v>
      </c>
      <c r="D98" t="s">
        <v>28</v>
      </c>
      <c r="E98" t="s">
        <v>142</v>
      </c>
      <c r="F98" t="str">
        <f>IF(E98="NYY", "AL East", 0)</f>
        <v>AL East</v>
      </c>
      <c r="G98" t="s">
        <v>201</v>
      </c>
      <c r="H98">
        <v>5</v>
      </c>
      <c r="I98">
        <v>6</v>
      </c>
      <c r="J98">
        <v>4</v>
      </c>
      <c r="K98">
        <v>6</v>
      </c>
      <c r="L98">
        <v>22</v>
      </c>
      <c r="M98">
        <v>99</v>
      </c>
      <c r="N98">
        <v>61</v>
      </c>
      <c r="O98">
        <v>0.86</v>
      </c>
      <c r="P98">
        <v>-0.18</v>
      </c>
      <c r="Q98" t="str">
        <f>IF(G98="W", "W", "L")</f>
        <v>L</v>
      </c>
      <c r="R98">
        <f t="shared" si="7"/>
        <v>0</v>
      </c>
    </row>
    <row r="99" spans="1:18">
      <c r="A99" t="s">
        <v>184</v>
      </c>
      <c r="B99">
        <v>2022</v>
      </c>
      <c r="C99" t="s">
        <v>202</v>
      </c>
      <c r="D99" t="s">
        <v>19</v>
      </c>
      <c r="E99" t="s">
        <v>20</v>
      </c>
      <c r="F99" t="str">
        <f t="shared" si="10"/>
        <v>AL Central</v>
      </c>
      <c r="G99" t="s">
        <v>133</v>
      </c>
      <c r="H99">
        <v>5</v>
      </c>
      <c r="I99">
        <v>7</v>
      </c>
      <c r="J99">
        <v>1</v>
      </c>
      <c r="K99">
        <v>6</v>
      </c>
      <c r="L99">
        <v>26</v>
      </c>
      <c r="M99">
        <v>91</v>
      </c>
      <c r="N99">
        <v>61</v>
      </c>
      <c r="O99">
        <v>1.26</v>
      </c>
      <c r="P99">
        <v>2.4300000000000002</v>
      </c>
      <c r="Q99" t="str">
        <f>IF(G99="W", "W", "L")</f>
        <v>L</v>
      </c>
      <c r="R99">
        <f t="shared" si="7"/>
        <v>0</v>
      </c>
    </row>
    <row r="100" spans="1:18">
      <c r="A100" t="s">
        <v>184</v>
      </c>
      <c r="B100">
        <v>2022</v>
      </c>
      <c r="C100" t="s">
        <v>203</v>
      </c>
      <c r="D100" t="s">
        <v>28</v>
      </c>
      <c r="E100" t="s">
        <v>29</v>
      </c>
      <c r="F100" t="str">
        <f t="shared" si="6"/>
        <v>AL Central</v>
      </c>
      <c r="G100" t="s">
        <v>148</v>
      </c>
      <c r="H100">
        <v>4</v>
      </c>
      <c r="I100">
        <v>1</v>
      </c>
      <c r="J100">
        <v>0</v>
      </c>
      <c r="K100">
        <v>1</v>
      </c>
      <c r="L100">
        <v>5</v>
      </c>
      <c r="M100">
        <v>20</v>
      </c>
      <c r="N100">
        <v>14</v>
      </c>
      <c r="O100">
        <v>1.02</v>
      </c>
      <c r="P100">
        <v>0.46</v>
      </c>
      <c r="Q100" t="str">
        <f>IF(G100="W", "W", "L")</f>
        <v>L</v>
      </c>
      <c r="R100">
        <f t="shared" si="7"/>
        <v>0</v>
      </c>
    </row>
    <row r="101" spans="1:18">
      <c r="A101" t="s">
        <v>184</v>
      </c>
      <c r="B101">
        <v>2022</v>
      </c>
      <c r="C101" t="s">
        <v>204</v>
      </c>
      <c r="D101" t="s">
        <v>19</v>
      </c>
      <c r="E101" t="s">
        <v>44</v>
      </c>
      <c r="F101" t="s">
        <v>21</v>
      </c>
      <c r="G101" t="s">
        <v>42</v>
      </c>
      <c r="H101">
        <v>27</v>
      </c>
      <c r="I101">
        <v>4</v>
      </c>
      <c r="J101">
        <v>2</v>
      </c>
      <c r="K101">
        <v>4</v>
      </c>
      <c r="L101">
        <v>16</v>
      </c>
      <c r="M101">
        <v>62</v>
      </c>
      <c r="N101">
        <v>39</v>
      </c>
      <c r="O101">
        <v>1.19</v>
      </c>
      <c r="P101">
        <v>-0.16</v>
      </c>
      <c r="Q101" t="s">
        <v>26</v>
      </c>
      <c r="R101">
        <f t="shared" si="7"/>
        <v>1</v>
      </c>
    </row>
    <row r="102" spans="1:18">
      <c r="A102" t="s">
        <v>184</v>
      </c>
      <c r="B102">
        <v>2022</v>
      </c>
      <c r="C102" t="s">
        <v>205</v>
      </c>
      <c r="D102" t="s">
        <v>28</v>
      </c>
      <c r="E102" t="s">
        <v>44</v>
      </c>
      <c r="F102" t="s">
        <v>21</v>
      </c>
      <c r="G102" t="s">
        <v>66</v>
      </c>
      <c r="H102">
        <v>4</v>
      </c>
      <c r="I102">
        <v>6</v>
      </c>
      <c r="J102">
        <v>1</v>
      </c>
      <c r="K102">
        <v>10</v>
      </c>
      <c r="L102">
        <v>22</v>
      </c>
      <c r="M102">
        <v>82</v>
      </c>
      <c r="N102">
        <v>56</v>
      </c>
      <c r="O102">
        <v>0.95</v>
      </c>
      <c r="P102">
        <v>1.79</v>
      </c>
      <c r="Q102" t="s">
        <v>26</v>
      </c>
      <c r="R102">
        <f t="shared" si="7"/>
        <v>1</v>
      </c>
    </row>
    <row r="103" spans="1:18">
      <c r="A103" t="s">
        <v>184</v>
      </c>
      <c r="B103">
        <v>2022</v>
      </c>
      <c r="C103" t="s">
        <v>206</v>
      </c>
      <c r="D103" t="s">
        <v>19</v>
      </c>
      <c r="E103" t="s">
        <v>104</v>
      </c>
      <c r="F103" t="str">
        <f>IF(E103="SDP", "NL West", 0)</f>
        <v>NL West</v>
      </c>
      <c r="G103" t="s">
        <v>36</v>
      </c>
      <c r="H103">
        <v>7</v>
      </c>
      <c r="I103">
        <v>4.2</v>
      </c>
      <c r="J103">
        <v>1</v>
      </c>
      <c r="K103">
        <v>4</v>
      </c>
      <c r="L103">
        <v>21</v>
      </c>
      <c r="M103">
        <v>95</v>
      </c>
      <c r="N103">
        <v>50</v>
      </c>
      <c r="O103">
        <v>1.25</v>
      </c>
      <c r="P103">
        <v>1.1000000000000001</v>
      </c>
      <c r="Q103" t="s">
        <v>26</v>
      </c>
      <c r="R103">
        <f t="shared" si="7"/>
        <v>1</v>
      </c>
    </row>
    <row r="104" spans="1:18">
      <c r="A104" t="s">
        <v>184</v>
      </c>
      <c r="B104">
        <v>2022</v>
      </c>
      <c r="C104" t="s">
        <v>207</v>
      </c>
      <c r="D104" t="s">
        <v>19</v>
      </c>
      <c r="E104" t="s">
        <v>81</v>
      </c>
      <c r="F104" t="str">
        <f>IF(E104="SEA", "AL West", 0)</f>
        <v>AL West</v>
      </c>
      <c r="G104" t="s">
        <v>208</v>
      </c>
      <c r="H104">
        <v>4</v>
      </c>
      <c r="I104">
        <v>6.1</v>
      </c>
      <c r="J104">
        <v>4</v>
      </c>
      <c r="K104">
        <v>5</v>
      </c>
      <c r="L104">
        <v>25</v>
      </c>
      <c r="M104">
        <v>89</v>
      </c>
      <c r="N104">
        <v>53</v>
      </c>
      <c r="O104">
        <v>0.84</v>
      </c>
      <c r="P104">
        <v>-1.32</v>
      </c>
      <c r="Q104" t="str">
        <f>IF(G104="W", "W", "L")</f>
        <v>L</v>
      </c>
      <c r="R104">
        <f t="shared" si="7"/>
        <v>0</v>
      </c>
    </row>
    <row r="105" spans="1:18">
      <c r="A105" t="s">
        <v>184</v>
      </c>
      <c r="B105">
        <v>2022</v>
      </c>
      <c r="C105" t="s">
        <v>209</v>
      </c>
      <c r="D105" t="s">
        <v>19</v>
      </c>
      <c r="E105" t="s">
        <v>29</v>
      </c>
      <c r="F105" t="str">
        <f t="shared" si="6"/>
        <v>AL Central</v>
      </c>
      <c r="G105" t="s">
        <v>186</v>
      </c>
      <c r="H105">
        <v>22</v>
      </c>
      <c r="I105">
        <v>5</v>
      </c>
      <c r="J105">
        <v>2</v>
      </c>
      <c r="K105">
        <v>2</v>
      </c>
      <c r="L105">
        <v>20</v>
      </c>
      <c r="M105">
        <v>69</v>
      </c>
      <c r="N105">
        <v>40</v>
      </c>
      <c r="O105">
        <v>1.1499999999999999</v>
      </c>
      <c r="P105">
        <v>1.46</v>
      </c>
      <c r="Q105" t="s">
        <v>26</v>
      </c>
      <c r="R105">
        <f t="shared" si="7"/>
        <v>1</v>
      </c>
    </row>
    <row r="106" spans="1:18">
      <c r="A106" t="s">
        <v>184</v>
      </c>
      <c r="B106">
        <v>2022</v>
      </c>
      <c r="C106" t="s">
        <v>210</v>
      </c>
      <c r="D106" t="s">
        <v>19</v>
      </c>
      <c r="E106" t="s">
        <v>52</v>
      </c>
      <c r="F106" s="2" t="s">
        <v>152</v>
      </c>
      <c r="G106" t="s">
        <v>211</v>
      </c>
      <c r="H106">
        <v>4</v>
      </c>
      <c r="I106">
        <v>5</v>
      </c>
      <c r="J106">
        <v>2</v>
      </c>
      <c r="K106">
        <v>7</v>
      </c>
      <c r="L106">
        <v>18</v>
      </c>
      <c r="M106">
        <v>75</v>
      </c>
      <c r="N106">
        <v>51</v>
      </c>
      <c r="O106">
        <v>0.85</v>
      </c>
      <c r="P106">
        <v>0.37</v>
      </c>
      <c r="Q106" t="s">
        <v>26</v>
      </c>
      <c r="R106">
        <f t="shared" si="7"/>
        <v>1</v>
      </c>
    </row>
    <row r="107" spans="1:18">
      <c r="A107" t="s">
        <v>184</v>
      </c>
      <c r="B107">
        <v>2022</v>
      </c>
      <c r="C107" t="s">
        <v>212</v>
      </c>
      <c r="D107" t="s">
        <v>28</v>
      </c>
      <c r="E107" t="s">
        <v>20</v>
      </c>
      <c r="F107" t="str">
        <f t="shared" si="10"/>
        <v>AL Central</v>
      </c>
      <c r="G107" t="s">
        <v>50</v>
      </c>
      <c r="H107">
        <v>4</v>
      </c>
      <c r="I107">
        <v>6</v>
      </c>
      <c r="J107">
        <v>2</v>
      </c>
      <c r="K107">
        <v>5</v>
      </c>
      <c r="L107">
        <v>21</v>
      </c>
      <c r="M107">
        <v>76</v>
      </c>
      <c r="N107">
        <v>54</v>
      </c>
      <c r="O107">
        <v>0.65</v>
      </c>
      <c r="P107">
        <v>-0.22</v>
      </c>
      <c r="Q107" t="s">
        <v>26</v>
      </c>
      <c r="R107">
        <f t="shared" si="7"/>
        <v>1</v>
      </c>
    </row>
    <row r="108" spans="1:18">
      <c r="A108" t="s">
        <v>184</v>
      </c>
      <c r="B108">
        <v>2022</v>
      </c>
      <c r="C108" t="s">
        <v>213</v>
      </c>
      <c r="D108" t="s">
        <v>28</v>
      </c>
      <c r="E108" t="s">
        <v>20</v>
      </c>
      <c r="F108" t="str">
        <f t="shared" si="10"/>
        <v>AL Central</v>
      </c>
      <c r="G108" t="s">
        <v>214</v>
      </c>
      <c r="H108">
        <v>4</v>
      </c>
      <c r="I108">
        <v>6</v>
      </c>
      <c r="J108">
        <v>2</v>
      </c>
      <c r="K108">
        <v>9</v>
      </c>
      <c r="L108">
        <v>24</v>
      </c>
      <c r="M108">
        <v>84</v>
      </c>
      <c r="N108">
        <v>58</v>
      </c>
      <c r="O108">
        <v>0.54</v>
      </c>
      <c r="P108">
        <v>0.78</v>
      </c>
      <c r="Q108" t="s">
        <v>26</v>
      </c>
      <c r="R108">
        <f t="shared" si="7"/>
        <v>1</v>
      </c>
    </row>
    <row r="109" spans="1:18">
      <c r="A109" t="s">
        <v>215</v>
      </c>
      <c r="B109">
        <v>2022</v>
      </c>
      <c r="C109" t="s">
        <v>216</v>
      </c>
      <c r="D109" t="s">
        <v>19</v>
      </c>
      <c r="E109" t="s">
        <v>24</v>
      </c>
      <c r="F109" t="str">
        <f>IF(E109="CIN", "NL Central", 0)</f>
        <v>NL Central</v>
      </c>
      <c r="G109" t="s">
        <v>113</v>
      </c>
      <c r="H109">
        <v>5</v>
      </c>
      <c r="I109">
        <v>4</v>
      </c>
      <c r="J109">
        <v>0</v>
      </c>
      <c r="K109">
        <v>6</v>
      </c>
      <c r="L109">
        <v>15</v>
      </c>
      <c r="M109">
        <v>67</v>
      </c>
      <c r="N109">
        <v>50</v>
      </c>
      <c r="O109">
        <v>0.72</v>
      </c>
      <c r="P109">
        <v>2.17</v>
      </c>
      <c r="Q109" t="s">
        <v>26</v>
      </c>
      <c r="R109">
        <f t="shared" si="7"/>
        <v>1</v>
      </c>
    </row>
    <row r="110" spans="1:18">
      <c r="A110" t="s">
        <v>215</v>
      </c>
      <c r="B110">
        <v>2022</v>
      </c>
      <c r="C110" t="s">
        <v>217</v>
      </c>
      <c r="D110" t="s">
        <v>28</v>
      </c>
      <c r="E110" t="s">
        <v>29</v>
      </c>
      <c r="F110" t="str">
        <f t="shared" si="6"/>
        <v>AL Central</v>
      </c>
      <c r="G110" t="s">
        <v>118</v>
      </c>
      <c r="H110">
        <v>6</v>
      </c>
      <c r="I110">
        <v>4.0999999999999996</v>
      </c>
      <c r="J110">
        <v>1</v>
      </c>
      <c r="K110">
        <v>4</v>
      </c>
      <c r="L110">
        <v>18</v>
      </c>
      <c r="M110">
        <v>80</v>
      </c>
      <c r="N110">
        <v>40</v>
      </c>
      <c r="O110">
        <v>1</v>
      </c>
      <c r="P110">
        <v>0.68</v>
      </c>
      <c r="Q110" t="s">
        <v>26</v>
      </c>
      <c r="R110">
        <f t="shared" si="7"/>
        <v>1</v>
      </c>
    </row>
    <row r="111" spans="1:18">
      <c r="A111" t="s">
        <v>215</v>
      </c>
      <c r="B111">
        <v>2022</v>
      </c>
      <c r="C111" t="s">
        <v>218</v>
      </c>
      <c r="D111" t="s">
        <v>19</v>
      </c>
      <c r="E111" t="s">
        <v>32</v>
      </c>
      <c r="F111" t="str">
        <f>IF(E111="LAA", "AL West", 0)</f>
        <v>AL West</v>
      </c>
      <c r="G111" t="s">
        <v>99</v>
      </c>
      <c r="H111">
        <v>5</v>
      </c>
      <c r="I111">
        <v>5.2</v>
      </c>
      <c r="J111">
        <v>4</v>
      </c>
      <c r="K111">
        <v>6</v>
      </c>
      <c r="L111">
        <v>24</v>
      </c>
      <c r="M111">
        <v>90</v>
      </c>
      <c r="N111">
        <v>68</v>
      </c>
      <c r="O111">
        <v>0.57999999999999996</v>
      </c>
      <c r="P111">
        <v>-1.19</v>
      </c>
      <c r="Q111" t="str">
        <f>IF(G111="W", "W", "L")</f>
        <v>L</v>
      </c>
      <c r="R111">
        <f t="shared" si="7"/>
        <v>0</v>
      </c>
    </row>
    <row r="112" spans="1:18">
      <c r="A112" t="s">
        <v>215</v>
      </c>
      <c r="B112">
        <v>2022</v>
      </c>
      <c r="C112" t="s">
        <v>219</v>
      </c>
      <c r="D112" t="s">
        <v>19</v>
      </c>
      <c r="E112" t="s">
        <v>35</v>
      </c>
      <c r="F112" t="str">
        <f>IF(E112="OAK", "AL West", 0)</f>
        <v>AL West</v>
      </c>
      <c r="G112" t="s">
        <v>113</v>
      </c>
      <c r="H112">
        <v>4</v>
      </c>
      <c r="I112">
        <v>6.1</v>
      </c>
      <c r="J112">
        <v>0</v>
      </c>
      <c r="K112">
        <v>7</v>
      </c>
      <c r="L112">
        <v>25</v>
      </c>
      <c r="M112">
        <v>96</v>
      </c>
      <c r="N112">
        <v>59</v>
      </c>
      <c r="O112">
        <v>0.37</v>
      </c>
      <c r="P112">
        <v>2.33</v>
      </c>
      <c r="Q112" t="s">
        <v>26</v>
      </c>
      <c r="R112">
        <f t="shared" si="7"/>
        <v>1</v>
      </c>
    </row>
    <row r="113" spans="1:18">
      <c r="A113" t="s">
        <v>215</v>
      </c>
      <c r="B113">
        <v>2022</v>
      </c>
      <c r="C113" t="s">
        <v>220</v>
      </c>
      <c r="D113" t="s">
        <v>28</v>
      </c>
      <c r="E113" t="s">
        <v>38</v>
      </c>
      <c r="F113" t="str">
        <f>IF(E113="TOR", "AL East", 0)</f>
        <v>AL East</v>
      </c>
      <c r="G113" t="s">
        <v>166</v>
      </c>
      <c r="H113">
        <v>5</v>
      </c>
      <c r="I113">
        <v>6</v>
      </c>
      <c r="J113">
        <v>2</v>
      </c>
      <c r="K113">
        <v>6</v>
      </c>
      <c r="L113">
        <v>21</v>
      </c>
      <c r="M113">
        <v>102</v>
      </c>
      <c r="N113">
        <v>68</v>
      </c>
      <c r="O113">
        <v>1.03</v>
      </c>
      <c r="P113">
        <v>0.79</v>
      </c>
      <c r="Q113" t="s">
        <v>26</v>
      </c>
      <c r="R113">
        <f t="shared" si="7"/>
        <v>1</v>
      </c>
    </row>
    <row r="114" spans="1:18">
      <c r="A114" t="s">
        <v>215</v>
      </c>
      <c r="B114">
        <v>2022</v>
      </c>
      <c r="C114" t="s">
        <v>221</v>
      </c>
      <c r="D114" t="s">
        <v>19</v>
      </c>
      <c r="E114" t="s">
        <v>41</v>
      </c>
      <c r="F114" t="str">
        <f>IF(E114="MIN", "AL Central", 0)</f>
        <v>AL Central</v>
      </c>
      <c r="G114" t="s">
        <v>22</v>
      </c>
      <c r="H114">
        <v>7</v>
      </c>
      <c r="I114">
        <v>7</v>
      </c>
      <c r="J114">
        <v>3</v>
      </c>
      <c r="K114">
        <v>4</v>
      </c>
      <c r="L114">
        <v>26</v>
      </c>
      <c r="M114">
        <v>95</v>
      </c>
      <c r="N114">
        <v>64</v>
      </c>
      <c r="O114">
        <v>0.6</v>
      </c>
      <c r="P114">
        <v>0.26</v>
      </c>
      <c r="Q114" t="str">
        <f>IF(G114="W", "W", "L")</f>
        <v>L</v>
      </c>
      <c r="R114">
        <f t="shared" si="7"/>
        <v>0</v>
      </c>
    </row>
    <row r="115" spans="1:18">
      <c r="A115" t="s">
        <v>215</v>
      </c>
      <c r="B115">
        <v>2022</v>
      </c>
      <c r="C115" t="s">
        <v>222</v>
      </c>
      <c r="D115" t="s">
        <v>19</v>
      </c>
      <c r="E115" t="s">
        <v>110</v>
      </c>
      <c r="F115" t="str">
        <f>IF(E115="HOU", "AL West", 0)</f>
        <v>AL West</v>
      </c>
      <c r="G115" t="s">
        <v>197</v>
      </c>
      <c r="H115">
        <v>7</v>
      </c>
      <c r="I115">
        <v>7</v>
      </c>
      <c r="J115">
        <v>1</v>
      </c>
      <c r="K115">
        <v>3</v>
      </c>
      <c r="L115">
        <v>24</v>
      </c>
      <c r="M115">
        <v>95</v>
      </c>
      <c r="N115">
        <v>62</v>
      </c>
      <c r="O115">
        <v>0.72</v>
      </c>
      <c r="P115">
        <v>2.36</v>
      </c>
      <c r="Q115" t="s">
        <v>26</v>
      </c>
      <c r="R115">
        <f t="shared" si="7"/>
        <v>1</v>
      </c>
    </row>
    <row r="116" spans="1:18">
      <c r="A116" t="s">
        <v>215</v>
      </c>
      <c r="B116">
        <v>2022</v>
      </c>
      <c r="C116" t="s">
        <v>223</v>
      </c>
      <c r="D116" t="s">
        <v>19</v>
      </c>
      <c r="E116" t="s">
        <v>44</v>
      </c>
      <c r="F116" t="s">
        <v>21</v>
      </c>
      <c r="G116" t="s">
        <v>148</v>
      </c>
      <c r="H116">
        <v>5</v>
      </c>
      <c r="I116">
        <v>7.2</v>
      </c>
      <c r="J116">
        <v>2</v>
      </c>
      <c r="K116">
        <v>8</v>
      </c>
      <c r="L116">
        <v>28</v>
      </c>
      <c r="M116">
        <v>90</v>
      </c>
      <c r="N116">
        <v>61</v>
      </c>
      <c r="O116">
        <v>0.64</v>
      </c>
      <c r="P116">
        <v>1.27</v>
      </c>
      <c r="Q116" t="str">
        <f>IF(G116="W", "W", "L")</f>
        <v>L</v>
      </c>
      <c r="R116">
        <f t="shared" si="7"/>
        <v>0</v>
      </c>
    </row>
    <row r="117" spans="1:18">
      <c r="A117" t="s">
        <v>215</v>
      </c>
      <c r="B117">
        <v>2022</v>
      </c>
      <c r="C117" t="s">
        <v>224</v>
      </c>
      <c r="D117" t="s">
        <v>19</v>
      </c>
      <c r="E117" t="s">
        <v>49</v>
      </c>
      <c r="F117" t="str">
        <f>IF(E117="BAL", "AL East", 0)</f>
        <v>AL East</v>
      </c>
      <c r="G117" t="s">
        <v>105</v>
      </c>
      <c r="H117">
        <v>5</v>
      </c>
      <c r="I117">
        <v>7</v>
      </c>
      <c r="J117">
        <v>5</v>
      </c>
      <c r="K117">
        <v>4</v>
      </c>
      <c r="L117">
        <v>27</v>
      </c>
      <c r="M117">
        <v>86</v>
      </c>
      <c r="N117">
        <v>54</v>
      </c>
      <c r="O117">
        <v>0.79</v>
      </c>
      <c r="P117">
        <v>-1.6</v>
      </c>
      <c r="Q117" t="str">
        <f>IF(G117="W", "W", "L")</f>
        <v>L</v>
      </c>
      <c r="R117">
        <f t="shared" si="7"/>
        <v>0</v>
      </c>
    </row>
    <row r="118" spans="1:18">
      <c r="A118" t="s">
        <v>215</v>
      </c>
      <c r="B118">
        <v>2022</v>
      </c>
      <c r="C118" t="s">
        <v>225</v>
      </c>
      <c r="D118" t="s">
        <v>28</v>
      </c>
      <c r="E118" t="s">
        <v>35</v>
      </c>
      <c r="F118" t="str">
        <f>IF(E118="OAK", "AL West", 0)</f>
        <v>AL West</v>
      </c>
      <c r="G118" t="s">
        <v>42</v>
      </c>
      <c r="H118">
        <v>5</v>
      </c>
      <c r="I118">
        <v>6</v>
      </c>
      <c r="J118">
        <v>2</v>
      </c>
      <c r="K118">
        <v>6</v>
      </c>
      <c r="L118">
        <v>26</v>
      </c>
      <c r="M118">
        <v>97</v>
      </c>
      <c r="N118">
        <v>63</v>
      </c>
      <c r="O118">
        <v>0.68</v>
      </c>
      <c r="P118">
        <v>0.79</v>
      </c>
      <c r="Q118" t="s">
        <v>26</v>
      </c>
      <c r="R118">
        <f t="shared" si="7"/>
        <v>1</v>
      </c>
    </row>
    <row r="119" spans="1:18">
      <c r="A119" t="s">
        <v>215</v>
      </c>
      <c r="B119">
        <v>2022</v>
      </c>
      <c r="C119" t="s">
        <v>226</v>
      </c>
      <c r="D119" t="s">
        <v>19</v>
      </c>
      <c r="E119" t="s">
        <v>55</v>
      </c>
      <c r="F119" t="str">
        <f>IF(E119="COL", "NL West", 0)</f>
        <v>NL West</v>
      </c>
      <c r="G119" t="s">
        <v>89</v>
      </c>
      <c r="H119">
        <v>5</v>
      </c>
      <c r="I119">
        <v>6</v>
      </c>
      <c r="J119">
        <v>1</v>
      </c>
      <c r="K119">
        <v>6</v>
      </c>
      <c r="L119">
        <v>26</v>
      </c>
      <c r="M119">
        <v>93</v>
      </c>
      <c r="N119">
        <v>63</v>
      </c>
      <c r="O119">
        <v>1.17</v>
      </c>
      <c r="P119">
        <v>2.37</v>
      </c>
      <c r="Q119" t="s">
        <v>26</v>
      </c>
      <c r="R119">
        <f t="shared" si="7"/>
        <v>1</v>
      </c>
    </row>
    <row r="120" spans="1:18">
      <c r="A120" t="s">
        <v>215</v>
      </c>
      <c r="B120">
        <v>2022</v>
      </c>
      <c r="C120" t="s">
        <v>227</v>
      </c>
      <c r="D120" t="s">
        <v>19</v>
      </c>
      <c r="E120" t="s">
        <v>41</v>
      </c>
      <c r="F120" t="str">
        <f>IF(E120="MIN", "AL Central", 0)</f>
        <v>AL Central</v>
      </c>
      <c r="G120" t="s">
        <v>228</v>
      </c>
      <c r="H120">
        <v>5</v>
      </c>
      <c r="I120">
        <v>4.0999999999999996</v>
      </c>
      <c r="J120">
        <v>6</v>
      </c>
      <c r="K120">
        <v>5</v>
      </c>
      <c r="L120">
        <v>22</v>
      </c>
      <c r="M120">
        <v>77</v>
      </c>
      <c r="N120">
        <v>50</v>
      </c>
      <c r="O120">
        <v>0.76</v>
      </c>
      <c r="P120">
        <v>-3.92</v>
      </c>
      <c r="Q120" t="s">
        <v>26</v>
      </c>
      <c r="R120">
        <f t="shared" si="7"/>
        <v>1</v>
      </c>
    </row>
    <row r="121" spans="1:18">
      <c r="A121" t="s">
        <v>215</v>
      </c>
      <c r="B121">
        <v>2022</v>
      </c>
      <c r="C121" t="s">
        <v>229</v>
      </c>
      <c r="D121" t="s">
        <v>28</v>
      </c>
      <c r="E121" t="s">
        <v>41</v>
      </c>
      <c r="F121" t="str">
        <f>IF(E121="MIN", "AL Central", 0)</f>
        <v>AL Central</v>
      </c>
      <c r="G121" t="s">
        <v>230</v>
      </c>
      <c r="H121">
        <v>4</v>
      </c>
      <c r="I121">
        <v>6</v>
      </c>
      <c r="J121">
        <v>7</v>
      </c>
      <c r="K121">
        <v>7</v>
      </c>
      <c r="L121">
        <v>27</v>
      </c>
      <c r="M121">
        <v>96</v>
      </c>
      <c r="N121">
        <v>63</v>
      </c>
      <c r="O121">
        <v>0.48</v>
      </c>
      <c r="P121">
        <v>-4.21</v>
      </c>
      <c r="Q121" t="str">
        <f>IF(G121="W", "W", "L")</f>
        <v>L</v>
      </c>
      <c r="R121">
        <f t="shared" si="7"/>
        <v>0</v>
      </c>
    </row>
    <row r="122" spans="1:18">
      <c r="A122" t="s">
        <v>215</v>
      </c>
      <c r="B122">
        <v>2022</v>
      </c>
      <c r="C122" t="s">
        <v>231</v>
      </c>
      <c r="D122" t="s">
        <v>28</v>
      </c>
      <c r="E122" t="s">
        <v>142</v>
      </c>
      <c r="F122" t="str">
        <f>IF(E122="NYY", "AL East", 0)</f>
        <v>AL East</v>
      </c>
      <c r="G122" t="s">
        <v>232</v>
      </c>
      <c r="H122">
        <v>5</v>
      </c>
      <c r="I122">
        <v>7</v>
      </c>
      <c r="J122">
        <v>0</v>
      </c>
      <c r="K122">
        <v>7</v>
      </c>
      <c r="L122">
        <v>24</v>
      </c>
      <c r="M122">
        <v>92</v>
      </c>
      <c r="N122">
        <v>56</v>
      </c>
      <c r="O122">
        <v>1.18</v>
      </c>
      <c r="P122">
        <v>3.26</v>
      </c>
      <c r="Q122" t="s">
        <v>26</v>
      </c>
      <c r="R122">
        <f t="shared" si="7"/>
        <v>1</v>
      </c>
    </row>
    <row r="123" spans="1:18">
      <c r="A123" t="s">
        <v>215</v>
      </c>
      <c r="B123">
        <v>2022</v>
      </c>
      <c r="C123" t="s">
        <v>233</v>
      </c>
      <c r="D123" t="s">
        <v>19</v>
      </c>
      <c r="E123" t="s">
        <v>20</v>
      </c>
      <c r="F123" t="str">
        <f t="shared" si="10"/>
        <v>AL Central</v>
      </c>
      <c r="G123" t="s">
        <v>234</v>
      </c>
      <c r="H123">
        <v>5</v>
      </c>
      <c r="I123">
        <v>6</v>
      </c>
      <c r="J123">
        <v>0</v>
      </c>
      <c r="K123">
        <v>4</v>
      </c>
      <c r="L123">
        <v>22</v>
      </c>
      <c r="M123">
        <v>88</v>
      </c>
      <c r="N123">
        <v>48</v>
      </c>
      <c r="O123">
        <v>0.26</v>
      </c>
      <c r="P123">
        <v>2.94</v>
      </c>
      <c r="Q123" t="s">
        <v>26</v>
      </c>
      <c r="R123">
        <f t="shared" si="7"/>
        <v>1</v>
      </c>
    </row>
    <row r="124" spans="1:18">
      <c r="A124" t="s">
        <v>215</v>
      </c>
      <c r="B124">
        <v>2022</v>
      </c>
      <c r="C124" t="s">
        <v>235</v>
      </c>
      <c r="D124" t="s">
        <v>28</v>
      </c>
      <c r="E124" t="s">
        <v>44</v>
      </c>
      <c r="F124" t="s">
        <v>21</v>
      </c>
      <c r="G124" t="s">
        <v>53</v>
      </c>
      <c r="H124">
        <v>4</v>
      </c>
      <c r="I124">
        <v>8</v>
      </c>
      <c r="J124">
        <v>0</v>
      </c>
      <c r="K124">
        <v>12</v>
      </c>
      <c r="L124">
        <v>29</v>
      </c>
      <c r="M124">
        <v>109</v>
      </c>
      <c r="N124">
        <v>78</v>
      </c>
      <c r="O124">
        <v>0.81</v>
      </c>
      <c r="P124">
        <v>3.72</v>
      </c>
      <c r="Q124" t="s">
        <v>26</v>
      </c>
      <c r="R124">
        <f t="shared" si="7"/>
        <v>1</v>
      </c>
    </row>
    <row r="125" spans="1:18">
      <c r="A125" t="s">
        <v>215</v>
      </c>
      <c r="B125">
        <v>2022</v>
      </c>
      <c r="C125" t="s">
        <v>236</v>
      </c>
      <c r="D125" t="s">
        <v>19</v>
      </c>
      <c r="E125" t="s">
        <v>29</v>
      </c>
      <c r="F125" t="str">
        <f t="shared" ref="F125:F136" si="11">IF(E125="CHW", "AL Central", 0)</f>
        <v>AL Central</v>
      </c>
      <c r="G125" t="s">
        <v>73</v>
      </c>
      <c r="H125">
        <v>8</v>
      </c>
      <c r="I125">
        <v>5.2</v>
      </c>
      <c r="J125">
        <v>1</v>
      </c>
      <c r="K125">
        <v>4</v>
      </c>
      <c r="L125">
        <v>23</v>
      </c>
      <c r="M125">
        <v>94</v>
      </c>
      <c r="N125">
        <v>62</v>
      </c>
      <c r="O125">
        <v>0.99</v>
      </c>
      <c r="P125">
        <v>1.51</v>
      </c>
      <c r="Q125" t="s">
        <v>26</v>
      </c>
      <c r="R125">
        <f t="shared" si="7"/>
        <v>1</v>
      </c>
    </row>
    <row r="126" spans="1:18">
      <c r="A126" t="s">
        <v>215</v>
      </c>
      <c r="B126">
        <v>2022</v>
      </c>
      <c r="C126" t="s">
        <v>237</v>
      </c>
      <c r="D126" t="s">
        <v>19</v>
      </c>
      <c r="E126" t="s">
        <v>61</v>
      </c>
      <c r="F126" t="str">
        <f>IF(E126="BOS", "AL East", 0)</f>
        <v>AL East</v>
      </c>
      <c r="G126" t="s">
        <v>45</v>
      </c>
      <c r="H126">
        <v>4</v>
      </c>
      <c r="I126">
        <v>7</v>
      </c>
      <c r="J126">
        <v>4</v>
      </c>
      <c r="K126">
        <v>6</v>
      </c>
      <c r="L126">
        <v>27</v>
      </c>
      <c r="M126">
        <v>91</v>
      </c>
      <c r="N126">
        <v>61</v>
      </c>
      <c r="O126">
        <v>1.01</v>
      </c>
      <c r="P126">
        <v>-0.41</v>
      </c>
      <c r="Q126" t="str">
        <f>IF(G126="W", "W", "L")</f>
        <v>L</v>
      </c>
      <c r="R126">
        <f t="shared" si="7"/>
        <v>0</v>
      </c>
    </row>
    <row r="127" spans="1:18">
      <c r="A127" t="s">
        <v>215</v>
      </c>
      <c r="B127">
        <v>2022</v>
      </c>
      <c r="C127" t="s">
        <v>238</v>
      </c>
      <c r="D127" t="s">
        <v>28</v>
      </c>
      <c r="E127" t="s">
        <v>72</v>
      </c>
      <c r="F127" t="str">
        <f>IF(E127="ARI", "NL West", 0)</f>
        <v>NL West</v>
      </c>
      <c r="G127" t="s">
        <v>68</v>
      </c>
      <c r="H127">
        <v>4</v>
      </c>
      <c r="I127">
        <v>6</v>
      </c>
      <c r="J127">
        <v>4</v>
      </c>
      <c r="K127">
        <v>7</v>
      </c>
      <c r="L127">
        <v>24</v>
      </c>
      <c r="M127">
        <v>91</v>
      </c>
      <c r="N127">
        <v>69</v>
      </c>
      <c r="O127">
        <v>0.8</v>
      </c>
      <c r="P127">
        <v>-2.21</v>
      </c>
      <c r="Q127" t="str">
        <f>IF(G127="W", "W", "L")</f>
        <v>L</v>
      </c>
      <c r="R127">
        <f t="shared" si="7"/>
        <v>0</v>
      </c>
    </row>
    <row r="128" spans="1:18">
      <c r="A128" t="s">
        <v>215</v>
      </c>
      <c r="B128">
        <v>2022</v>
      </c>
      <c r="C128" t="s">
        <v>239</v>
      </c>
      <c r="D128" t="s">
        <v>28</v>
      </c>
      <c r="E128" t="s">
        <v>110</v>
      </c>
      <c r="F128" t="str">
        <f>IF(E128="HOU", "AL West", 0)</f>
        <v>AL West</v>
      </c>
      <c r="G128" t="s">
        <v>240</v>
      </c>
      <c r="H128">
        <v>4</v>
      </c>
      <c r="I128">
        <v>8</v>
      </c>
      <c r="J128">
        <v>0</v>
      </c>
      <c r="K128">
        <v>8</v>
      </c>
      <c r="L128">
        <v>26</v>
      </c>
      <c r="M128">
        <v>91</v>
      </c>
      <c r="N128">
        <v>66</v>
      </c>
      <c r="O128">
        <v>1.1200000000000001</v>
      </c>
      <c r="P128">
        <v>3.72</v>
      </c>
      <c r="Q128" t="s">
        <v>26</v>
      </c>
      <c r="R128">
        <f t="shared" si="7"/>
        <v>1</v>
      </c>
    </row>
    <row r="129" spans="1:18">
      <c r="A129" t="s">
        <v>215</v>
      </c>
      <c r="B129">
        <v>2022</v>
      </c>
      <c r="C129" t="s">
        <v>241</v>
      </c>
      <c r="D129" t="s">
        <v>19</v>
      </c>
      <c r="E129" t="s">
        <v>38</v>
      </c>
      <c r="F129" t="str">
        <f>IF(E129="TOR", "AL East", 0)</f>
        <v>AL East</v>
      </c>
      <c r="G129" t="s">
        <v>148</v>
      </c>
      <c r="H129">
        <v>5</v>
      </c>
      <c r="I129">
        <v>6.2</v>
      </c>
      <c r="J129">
        <v>2</v>
      </c>
      <c r="K129">
        <v>3</v>
      </c>
      <c r="L129">
        <v>25</v>
      </c>
      <c r="M129">
        <v>101</v>
      </c>
      <c r="N129">
        <v>69</v>
      </c>
      <c r="O129">
        <v>0.99</v>
      </c>
      <c r="P129">
        <v>1.02</v>
      </c>
      <c r="Q129" t="str">
        <f>IF(G129="W", "W", "L")</f>
        <v>L</v>
      </c>
      <c r="R129">
        <f t="shared" si="7"/>
        <v>0</v>
      </c>
    </row>
    <row r="130" spans="1:18">
      <c r="A130" t="s">
        <v>215</v>
      </c>
      <c r="B130">
        <v>2022</v>
      </c>
      <c r="C130" t="s">
        <v>242</v>
      </c>
      <c r="D130" t="s">
        <v>28</v>
      </c>
      <c r="E130" t="s">
        <v>29</v>
      </c>
      <c r="F130" t="str">
        <f t="shared" si="11"/>
        <v>AL Central</v>
      </c>
      <c r="G130" t="s">
        <v>75</v>
      </c>
      <c r="H130">
        <v>5</v>
      </c>
      <c r="I130">
        <v>7</v>
      </c>
      <c r="J130">
        <v>2</v>
      </c>
      <c r="K130">
        <v>14</v>
      </c>
      <c r="L130">
        <v>26</v>
      </c>
      <c r="M130">
        <v>101</v>
      </c>
      <c r="N130">
        <v>78</v>
      </c>
      <c r="O130">
        <v>0.83</v>
      </c>
      <c r="P130">
        <v>1.26</v>
      </c>
      <c r="Q130" t="s">
        <v>26</v>
      </c>
      <c r="R130">
        <f t="shared" si="7"/>
        <v>1</v>
      </c>
    </row>
    <row r="131" spans="1:18">
      <c r="A131" t="s">
        <v>215</v>
      </c>
      <c r="B131">
        <v>2022</v>
      </c>
      <c r="C131" t="s">
        <v>243</v>
      </c>
      <c r="D131" t="s">
        <v>19</v>
      </c>
      <c r="E131" t="s">
        <v>81</v>
      </c>
      <c r="F131" t="str">
        <f>IF(E131="SEA", "AL West", 0)</f>
        <v>AL West</v>
      </c>
      <c r="G131" t="s">
        <v>22</v>
      </c>
      <c r="H131">
        <v>5</v>
      </c>
      <c r="I131">
        <v>6</v>
      </c>
      <c r="J131">
        <v>3</v>
      </c>
      <c r="K131">
        <v>4</v>
      </c>
      <c r="L131">
        <v>23</v>
      </c>
      <c r="M131">
        <v>93</v>
      </c>
      <c r="N131">
        <v>56</v>
      </c>
      <c r="O131">
        <v>0.59</v>
      </c>
      <c r="P131">
        <v>-0.28999999999999998</v>
      </c>
      <c r="Q131" t="str">
        <f>IF(G131="W", "W", "L")</f>
        <v>L</v>
      </c>
      <c r="R131">
        <f t="shared" ref="R131:R194" si="12">IF(Q131="W", 1, 0)</f>
        <v>0</v>
      </c>
    </row>
    <row r="132" spans="1:18">
      <c r="A132" t="s">
        <v>215</v>
      </c>
      <c r="B132">
        <v>2022</v>
      </c>
      <c r="C132" t="s">
        <v>244</v>
      </c>
      <c r="D132" t="s">
        <v>28</v>
      </c>
      <c r="E132" t="s">
        <v>49</v>
      </c>
      <c r="F132" t="str">
        <f>IF(E132="BAL", "AL East", 0)</f>
        <v>AL East</v>
      </c>
      <c r="G132" t="s">
        <v>208</v>
      </c>
      <c r="H132">
        <v>5</v>
      </c>
      <c r="I132">
        <v>5</v>
      </c>
      <c r="J132">
        <v>2</v>
      </c>
      <c r="K132">
        <v>7</v>
      </c>
      <c r="L132">
        <v>21</v>
      </c>
      <c r="M132">
        <v>97</v>
      </c>
      <c r="N132">
        <v>64</v>
      </c>
      <c r="O132">
        <v>1.1299999999999999</v>
      </c>
      <c r="P132">
        <v>0.33</v>
      </c>
      <c r="Q132" t="str">
        <f>IF(G132="W", "W", "L")</f>
        <v>L</v>
      </c>
      <c r="R132">
        <f t="shared" si="12"/>
        <v>0</v>
      </c>
    </row>
    <row r="133" spans="1:18">
      <c r="A133" t="s">
        <v>215</v>
      </c>
      <c r="B133">
        <v>2022</v>
      </c>
      <c r="C133" t="s">
        <v>245</v>
      </c>
      <c r="D133" t="s">
        <v>19</v>
      </c>
      <c r="E133" t="s">
        <v>20</v>
      </c>
      <c r="F133" t="s">
        <v>21</v>
      </c>
      <c r="G133" t="s">
        <v>125</v>
      </c>
      <c r="H133">
        <v>4</v>
      </c>
      <c r="I133">
        <v>5.2</v>
      </c>
      <c r="J133">
        <v>2</v>
      </c>
      <c r="K133">
        <v>5</v>
      </c>
      <c r="L133">
        <v>23</v>
      </c>
      <c r="M133">
        <v>101</v>
      </c>
      <c r="N133">
        <v>72</v>
      </c>
      <c r="O133">
        <v>1.31</v>
      </c>
      <c r="P133">
        <v>-0.28999999999999998</v>
      </c>
      <c r="Q133" t="s">
        <v>26</v>
      </c>
      <c r="R133">
        <f t="shared" si="12"/>
        <v>1</v>
      </c>
    </row>
    <row r="134" spans="1:18">
      <c r="A134" t="s">
        <v>215</v>
      </c>
      <c r="B134">
        <v>2022</v>
      </c>
      <c r="C134" t="s">
        <v>246</v>
      </c>
      <c r="D134" t="s">
        <v>19</v>
      </c>
      <c r="E134" t="s">
        <v>41</v>
      </c>
      <c r="F134" t="str">
        <f>IF(E134="MIN", "AL Central", 0)</f>
        <v>AL Central</v>
      </c>
      <c r="G134" t="s">
        <v>247</v>
      </c>
      <c r="H134">
        <v>4</v>
      </c>
      <c r="I134">
        <v>7</v>
      </c>
      <c r="J134">
        <v>0</v>
      </c>
      <c r="K134">
        <v>5</v>
      </c>
      <c r="L134">
        <v>28</v>
      </c>
      <c r="M134">
        <v>97</v>
      </c>
      <c r="N134">
        <v>66</v>
      </c>
      <c r="O134">
        <v>0.69</v>
      </c>
      <c r="P134">
        <v>3.26</v>
      </c>
      <c r="Q134" t="s">
        <v>26</v>
      </c>
      <c r="R134">
        <f t="shared" si="12"/>
        <v>1</v>
      </c>
    </row>
    <row r="135" spans="1:18">
      <c r="A135" t="s">
        <v>215</v>
      </c>
      <c r="B135">
        <v>2022</v>
      </c>
      <c r="C135" t="s">
        <v>248</v>
      </c>
      <c r="D135" t="s">
        <v>28</v>
      </c>
      <c r="E135" t="s">
        <v>41</v>
      </c>
      <c r="F135" t="str">
        <f>IF(E135="MIN", "AL Central", 0)</f>
        <v>AL Central</v>
      </c>
      <c r="G135" t="s">
        <v>56</v>
      </c>
      <c r="H135">
        <v>5</v>
      </c>
      <c r="I135">
        <v>7</v>
      </c>
      <c r="J135">
        <v>3</v>
      </c>
      <c r="K135">
        <v>8</v>
      </c>
      <c r="L135">
        <v>28</v>
      </c>
      <c r="M135">
        <v>89</v>
      </c>
      <c r="N135">
        <v>69</v>
      </c>
      <c r="O135">
        <v>0.67</v>
      </c>
      <c r="P135">
        <v>0.26</v>
      </c>
      <c r="Q135" t="s">
        <v>26</v>
      </c>
      <c r="R135">
        <f t="shared" si="12"/>
        <v>1</v>
      </c>
    </row>
    <row r="136" spans="1:18">
      <c r="A136" t="s">
        <v>215</v>
      </c>
      <c r="B136">
        <v>2022</v>
      </c>
      <c r="C136" t="s">
        <v>249</v>
      </c>
      <c r="D136" t="s">
        <v>19</v>
      </c>
      <c r="E136" t="s">
        <v>29</v>
      </c>
      <c r="F136" t="str">
        <f t="shared" si="11"/>
        <v>AL Central</v>
      </c>
      <c r="G136" t="s">
        <v>166</v>
      </c>
      <c r="H136">
        <v>4</v>
      </c>
      <c r="I136">
        <v>8</v>
      </c>
      <c r="J136">
        <v>2</v>
      </c>
      <c r="K136">
        <v>13</v>
      </c>
      <c r="L136">
        <v>30</v>
      </c>
      <c r="M136">
        <v>100</v>
      </c>
      <c r="N136">
        <v>73</v>
      </c>
      <c r="O136">
        <v>0.39</v>
      </c>
      <c r="P136">
        <v>1.92</v>
      </c>
      <c r="Q136" t="s">
        <v>26</v>
      </c>
      <c r="R136">
        <f t="shared" si="12"/>
        <v>1</v>
      </c>
    </row>
    <row r="137" spans="1:18">
      <c r="A137" t="s">
        <v>215</v>
      </c>
      <c r="B137">
        <v>2022</v>
      </c>
      <c r="C137" t="s">
        <v>250</v>
      </c>
      <c r="D137" t="s">
        <v>28</v>
      </c>
      <c r="E137" t="s">
        <v>70</v>
      </c>
      <c r="F137" t="str">
        <f>IF(E137="TBR", "AL East", 0)</f>
        <v>AL East</v>
      </c>
      <c r="G137" t="s">
        <v>118</v>
      </c>
      <c r="H137">
        <v>6</v>
      </c>
      <c r="I137">
        <v>6</v>
      </c>
      <c r="J137">
        <v>1</v>
      </c>
      <c r="K137">
        <v>6</v>
      </c>
      <c r="L137">
        <v>22</v>
      </c>
      <c r="M137">
        <v>88</v>
      </c>
      <c r="N137">
        <v>62</v>
      </c>
      <c r="O137">
        <v>0.9</v>
      </c>
      <c r="P137">
        <v>1.78</v>
      </c>
      <c r="Q137" t="s">
        <v>26</v>
      </c>
      <c r="R137">
        <f t="shared" si="12"/>
        <v>1</v>
      </c>
    </row>
    <row r="138" spans="1:18" ht="13" customHeight="1">
      <c r="A138" t="s">
        <v>215</v>
      </c>
      <c r="B138">
        <v>2022</v>
      </c>
      <c r="C138" t="s">
        <v>251</v>
      </c>
      <c r="D138" t="s">
        <v>28</v>
      </c>
      <c r="E138" t="s">
        <v>20</v>
      </c>
      <c r="F138" t="s">
        <v>21</v>
      </c>
      <c r="G138" t="s">
        <v>252</v>
      </c>
      <c r="H138">
        <v>4</v>
      </c>
      <c r="I138">
        <v>5</v>
      </c>
      <c r="J138">
        <v>1</v>
      </c>
      <c r="K138">
        <v>4</v>
      </c>
      <c r="L138">
        <v>19</v>
      </c>
      <c r="M138">
        <v>73</v>
      </c>
      <c r="N138">
        <v>52</v>
      </c>
      <c r="O138">
        <v>1.1200000000000001</v>
      </c>
      <c r="P138">
        <v>1.32</v>
      </c>
      <c r="Q138" t="str">
        <f>IF(G138="W", "W", "L")</f>
        <v>L</v>
      </c>
      <c r="R138">
        <f t="shared" si="12"/>
        <v>0</v>
      </c>
    </row>
    <row r="139" spans="1:18">
      <c r="A139" t="s">
        <v>137</v>
      </c>
      <c r="B139">
        <v>2021</v>
      </c>
      <c r="C139" t="s">
        <v>253</v>
      </c>
      <c r="D139" t="s">
        <v>28</v>
      </c>
      <c r="E139" t="s">
        <v>29</v>
      </c>
      <c r="F139" t="s">
        <v>21</v>
      </c>
      <c r="G139" t="s">
        <v>36</v>
      </c>
      <c r="H139">
        <v>4</v>
      </c>
      <c r="I139">
        <v>3.2</v>
      </c>
      <c r="J139">
        <v>1</v>
      </c>
      <c r="K139">
        <v>5</v>
      </c>
      <c r="L139">
        <v>14</v>
      </c>
      <c r="M139">
        <v>60</v>
      </c>
      <c r="N139">
        <v>38</v>
      </c>
      <c r="O139">
        <v>1.1499999999999999</v>
      </c>
      <c r="P139">
        <v>1</v>
      </c>
      <c r="Q139" t="s">
        <v>26</v>
      </c>
      <c r="R139">
        <f t="shared" si="12"/>
        <v>1</v>
      </c>
    </row>
    <row r="140" spans="1:18">
      <c r="A140" t="s">
        <v>137</v>
      </c>
      <c r="B140">
        <v>2021</v>
      </c>
      <c r="C140" t="s">
        <v>254</v>
      </c>
      <c r="D140" t="s">
        <v>19</v>
      </c>
      <c r="E140" t="s">
        <v>49</v>
      </c>
      <c r="F140" t="s">
        <v>255</v>
      </c>
      <c r="G140" t="s">
        <v>256</v>
      </c>
      <c r="H140">
        <v>5</v>
      </c>
      <c r="I140">
        <v>1.1000000000000001</v>
      </c>
      <c r="J140">
        <v>5</v>
      </c>
      <c r="K140">
        <v>1</v>
      </c>
      <c r="L140">
        <v>11</v>
      </c>
      <c r="M140">
        <v>44</v>
      </c>
      <c r="N140">
        <v>30</v>
      </c>
      <c r="O140">
        <v>1.17</v>
      </c>
      <c r="P140">
        <v>-5.37</v>
      </c>
      <c r="Q140" t="str">
        <f>IF(G140="W", "W", "L")</f>
        <v>L</v>
      </c>
      <c r="R140">
        <f t="shared" si="12"/>
        <v>0</v>
      </c>
    </row>
    <row r="141" spans="1:18">
      <c r="A141" t="s">
        <v>137</v>
      </c>
      <c r="B141">
        <v>2021</v>
      </c>
      <c r="C141" t="s">
        <v>257</v>
      </c>
      <c r="D141" t="s">
        <v>28</v>
      </c>
      <c r="E141" t="s">
        <v>49</v>
      </c>
      <c r="F141" t="s">
        <v>255</v>
      </c>
      <c r="G141" t="s">
        <v>77</v>
      </c>
      <c r="H141">
        <v>5</v>
      </c>
      <c r="I141">
        <v>4</v>
      </c>
      <c r="J141">
        <v>1</v>
      </c>
      <c r="K141">
        <v>4</v>
      </c>
      <c r="L141">
        <v>16</v>
      </c>
      <c r="M141">
        <v>60</v>
      </c>
      <c r="N141">
        <v>41</v>
      </c>
      <c r="O141">
        <v>0.95</v>
      </c>
      <c r="P141">
        <v>1.1100000000000001</v>
      </c>
      <c r="Q141" t="s">
        <v>26</v>
      </c>
      <c r="R141">
        <f t="shared" si="12"/>
        <v>1</v>
      </c>
    </row>
    <row r="142" spans="1:18">
      <c r="A142" t="s">
        <v>137</v>
      </c>
      <c r="B142">
        <v>2021</v>
      </c>
      <c r="C142" t="s">
        <v>57</v>
      </c>
      <c r="D142" t="s">
        <v>19</v>
      </c>
      <c r="E142" t="s">
        <v>258</v>
      </c>
      <c r="F142" t="s">
        <v>259</v>
      </c>
      <c r="G142" t="s">
        <v>68</v>
      </c>
      <c r="H142">
        <v>3</v>
      </c>
      <c r="I142">
        <v>5</v>
      </c>
      <c r="J142">
        <v>0</v>
      </c>
      <c r="K142">
        <v>2</v>
      </c>
      <c r="L142">
        <v>20</v>
      </c>
      <c r="M142">
        <v>77</v>
      </c>
      <c r="N142">
        <v>51</v>
      </c>
      <c r="O142">
        <v>1.05</v>
      </c>
      <c r="P142">
        <v>2.5099999999999998</v>
      </c>
      <c r="Q142" t="str">
        <f>IF(G142="W", "W", "L")</f>
        <v>L</v>
      </c>
      <c r="R142">
        <f t="shared" si="12"/>
        <v>0</v>
      </c>
    </row>
    <row r="143" spans="1:18">
      <c r="A143" t="s">
        <v>137</v>
      </c>
      <c r="B143">
        <v>2021</v>
      </c>
      <c r="C143" t="s">
        <v>60</v>
      </c>
      <c r="D143" t="s">
        <v>19</v>
      </c>
      <c r="E143" t="s">
        <v>41</v>
      </c>
      <c r="F143" t="s">
        <v>21</v>
      </c>
      <c r="G143" t="s">
        <v>260</v>
      </c>
      <c r="H143">
        <v>5</v>
      </c>
      <c r="I143">
        <v>4.0999999999999996</v>
      </c>
      <c r="J143">
        <v>6</v>
      </c>
      <c r="K143">
        <v>2</v>
      </c>
      <c r="L143">
        <v>20</v>
      </c>
      <c r="M143">
        <v>63</v>
      </c>
      <c r="N143">
        <v>42</v>
      </c>
      <c r="O143">
        <v>1.02</v>
      </c>
      <c r="P143">
        <v>-3.37</v>
      </c>
      <c r="Q143" t="str">
        <f>IF(G143="W", "W", "L")</f>
        <v>L</v>
      </c>
      <c r="R143">
        <f t="shared" si="12"/>
        <v>0</v>
      </c>
    </row>
    <row r="144" spans="1:18">
      <c r="A144" t="s">
        <v>137</v>
      </c>
      <c r="B144">
        <v>2021</v>
      </c>
      <c r="C144" t="s">
        <v>261</v>
      </c>
      <c r="D144" t="s">
        <v>28</v>
      </c>
      <c r="E144" t="s">
        <v>44</v>
      </c>
      <c r="F144" t="s">
        <v>21</v>
      </c>
      <c r="G144" t="s">
        <v>262</v>
      </c>
      <c r="H144">
        <v>4</v>
      </c>
      <c r="I144">
        <v>3.1</v>
      </c>
      <c r="J144">
        <v>4</v>
      </c>
      <c r="K144">
        <v>3</v>
      </c>
      <c r="L144">
        <v>19</v>
      </c>
      <c r="M144">
        <v>67</v>
      </c>
      <c r="N144">
        <v>43</v>
      </c>
      <c r="O144">
        <v>1.76</v>
      </c>
      <c r="P144">
        <v>-2.33</v>
      </c>
      <c r="Q144" t="str">
        <f>IF(G144="W", "W", "L")</f>
        <v>L</v>
      </c>
      <c r="R144">
        <f t="shared" si="12"/>
        <v>0</v>
      </c>
    </row>
    <row r="145" spans="1:18">
      <c r="A145" t="s">
        <v>137</v>
      </c>
      <c r="B145">
        <v>2021</v>
      </c>
      <c r="C145" t="s">
        <v>263</v>
      </c>
      <c r="D145" t="s">
        <v>28</v>
      </c>
      <c r="E145" t="s">
        <v>110</v>
      </c>
      <c r="F145" t="s">
        <v>152</v>
      </c>
      <c r="G145" t="s">
        <v>133</v>
      </c>
      <c r="H145">
        <v>3</v>
      </c>
      <c r="I145">
        <v>5.0999999999999996</v>
      </c>
      <c r="J145">
        <v>3</v>
      </c>
      <c r="K145">
        <v>3</v>
      </c>
      <c r="L145">
        <v>24</v>
      </c>
      <c r="M145">
        <v>94</v>
      </c>
      <c r="N145">
        <v>56</v>
      </c>
      <c r="O145">
        <v>1.2</v>
      </c>
      <c r="P145">
        <v>-0.12</v>
      </c>
      <c r="Q145" t="str">
        <f>IF(G145="W", "W", "L")</f>
        <v>L</v>
      </c>
      <c r="R145">
        <f t="shared" si="12"/>
        <v>0</v>
      </c>
    </row>
    <row r="146" spans="1:18">
      <c r="A146" t="s">
        <v>137</v>
      </c>
      <c r="B146">
        <v>2021</v>
      </c>
      <c r="C146" t="s">
        <v>122</v>
      </c>
      <c r="D146" t="s">
        <v>28</v>
      </c>
      <c r="E146" t="s">
        <v>20</v>
      </c>
      <c r="F146" t="s">
        <v>21</v>
      </c>
      <c r="G146" t="s">
        <v>264</v>
      </c>
      <c r="H146">
        <v>5</v>
      </c>
      <c r="I146">
        <v>6</v>
      </c>
      <c r="J146">
        <v>3</v>
      </c>
      <c r="K146">
        <v>1</v>
      </c>
      <c r="L146">
        <v>23</v>
      </c>
      <c r="M146">
        <v>90</v>
      </c>
      <c r="N146">
        <v>59</v>
      </c>
      <c r="O146">
        <v>0.68</v>
      </c>
      <c r="P146">
        <v>0.16</v>
      </c>
      <c r="Q146" t="s">
        <v>26</v>
      </c>
      <c r="R146">
        <f t="shared" si="12"/>
        <v>1</v>
      </c>
    </row>
    <row r="147" spans="1:18">
      <c r="A147" t="s">
        <v>137</v>
      </c>
      <c r="B147">
        <v>2021</v>
      </c>
      <c r="C147" t="s">
        <v>265</v>
      </c>
      <c r="D147" t="s">
        <v>19</v>
      </c>
      <c r="E147" t="s">
        <v>35</v>
      </c>
      <c r="F147" t="s">
        <v>152</v>
      </c>
      <c r="G147" t="s">
        <v>42</v>
      </c>
      <c r="H147">
        <v>6</v>
      </c>
      <c r="I147">
        <v>5</v>
      </c>
      <c r="J147">
        <v>1</v>
      </c>
      <c r="K147">
        <v>5</v>
      </c>
      <c r="L147">
        <v>22</v>
      </c>
      <c r="M147">
        <v>85</v>
      </c>
      <c r="N147">
        <v>48</v>
      </c>
      <c r="O147">
        <v>1.3</v>
      </c>
      <c r="P147">
        <v>1.48</v>
      </c>
      <c r="Q147" t="s">
        <v>26</v>
      </c>
      <c r="R147">
        <f t="shared" si="12"/>
        <v>1</v>
      </c>
    </row>
    <row r="148" spans="1:18">
      <c r="A148" t="s">
        <v>137</v>
      </c>
      <c r="B148">
        <v>2021</v>
      </c>
      <c r="C148" t="s">
        <v>165</v>
      </c>
      <c r="D148" t="s">
        <v>28</v>
      </c>
      <c r="E148" t="s">
        <v>70</v>
      </c>
      <c r="F148" t="s">
        <v>255</v>
      </c>
      <c r="G148" t="s">
        <v>105</v>
      </c>
      <c r="H148">
        <v>4</v>
      </c>
      <c r="I148">
        <v>6</v>
      </c>
      <c r="J148">
        <v>1</v>
      </c>
      <c r="K148">
        <v>2</v>
      </c>
      <c r="L148">
        <v>24</v>
      </c>
      <c r="M148">
        <v>94</v>
      </c>
      <c r="N148">
        <v>50</v>
      </c>
      <c r="O148">
        <v>1.1299999999999999</v>
      </c>
      <c r="P148">
        <v>2.16</v>
      </c>
      <c r="Q148" t="str">
        <f>IF(G148="W", "W", "L")</f>
        <v>L</v>
      </c>
      <c r="R148">
        <f t="shared" si="12"/>
        <v>0</v>
      </c>
    </row>
    <row r="149" spans="1:18">
      <c r="A149" t="s">
        <v>137</v>
      </c>
      <c r="B149">
        <v>2021</v>
      </c>
      <c r="C149" t="s">
        <v>167</v>
      </c>
      <c r="D149" t="s">
        <v>28</v>
      </c>
      <c r="E149" t="s">
        <v>266</v>
      </c>
      <c r="F149" t="s">
        <v>259</v>
      </c>
      <c r="G149" t="s">
        <v>45</v>
      </c>
      <c r="H149">
        <v>4</v>
      </c>
      <c r="I149">
        <v>6</v>
      </c>
      <c r="J149">
        <v>1</v>
      </c>
      <c r="K149">
        <v>5</v>
      </c>
      <c r="L149">
        <v>23</v>
      </c>
      <c r="M149">
        <v>90</v>
      </c>
      <c r="N149">
        <v>58</v>
      </c>
      <c r="O149">
        <v>1.28</v>
      </c>
      <c r="P149">
        <v>2.16</v>
      </c>
      <c r="Q149" t="str">
        <f>IF(G149="W", "W", "L")</f>
        <v>L</v>
      </c>
      <c r="R149">
        <f t="shared" si="12"/>
        <v>0</v>
      </c>
    </row>
    <row r="150" spans="1:18">
      <c r="A150" t="s">
        <v>137</v>
      </c>
      <c r="B150">
        <v>2021</v>
      </c>
      <c r="C150" t="s">
        <v>168</v>
      </c>
      <c r="D150" t="s">
        <v>19</v>
      </c>
      <c r="E150" t="s">
        <v>29</v>
      </c>
      <c r="F150" t="s">
        <v>21</v>
      </c>
      <c r="G150" t="s">
        <v>148</v>
      </c>
      <c r="H150">
        <v>4</v>
      </c>
      <c r="I150">
        <v>6</v>
      </c>
      <c r="J150">
        <v>0</v>
      </c>
      <c r="K150">
        <v>6</v>
      </c>
      <c r="L150">
        <v>26</v>
      </c>
      <c r="M150">
        <v>100</v>
      </c>
      <c r="N150">
        <v>63</v>
      </c>
      <c r="O150">
        <v>1.57</v>
      </c>
      <c r="P150">
        <v>2.16</v>
      </c>
      <c r="Q150" t="str">
        <f>IF(G150="W", "W", "L")</f>
        <v>L</v>
      </c>
      <c r="R150">
        <f t="shared" si="12"/>
        <v>0</v>
      </c>
    </row>
    <row r="151" spans="1:18">
      <c r="A151" t="s">
        <v>137</v>
      </c>
      <c r="B151">
        <v>2021</v>
      </c>
      <c r="C151" t="s">
        <v>169</v>
      </c>
      <c r="D151" t="s">
        <v>28</v>
      </c>
      <c r="E151" t="s">
        <v>44</v>
      </c>
      <c r="F151" t="s">
        <v>21</v>
      </c>
      <c r="G151" t="s">
        <v>197</v>
      </c>
      <c r="H151">
        <v>4</v>
      </c>
      <c r="I151">
        <v>7</v>
      </c>
      <c r="J151">
        <v>0</v>
      </c>
      <c r="K151">
        <v>10</v>
      </c>
      <c r="L151">
        <v>24</v>
      </c>
      <c r="M151">
        <v>98</v>
      </c>
      <c r="N151">
        <v>69</v>
      </c>
      <c r="O151">
        <v>0.51</v>
      </c>
      <c r="P151">
        <v>3.69</v>
      </c>
      <c r="Q151" t="s">
        <v>26</v>
      </c>
      <c r="R151">
        <f t="shared" si="12"/>
        <v>1</v>
      </c>
    </row>
    <row r="152" spans="1:18">
      <c r="A152" t="s">
        <v>137</v>
      </c>
      <c r="B152">
        <v>2021</v>
      </c>
      <c r="C152" t="s">
        <v>131</v>
      </c>
      <c r="D152" t="s">
        <v>28</v>
      </c>
      <c r="E152" t="s">
        <v>35</v>
      </c>
      <c r="F152" t="s">
        <v>152</v>
      </c>
      <c r="G152" t="s">
        <v>68</v>
      </c>
      <c r="H152">
        <v>4</v>
      </c>
      <c r="I152">
        <v>6</v>
      </c>
      <c r="J152">
        <v>2</v>
      </c>
      <c r="K152">
        <v>5</v>
      </c>
      <c r="L152">
        <v>23</v>
      </c>
      <c r="M152">
        <v>93</v>
      </c>
      <c r="N152">
        <v>65</v>
      </c>
      <c r="O152">
        <v>0.9</v>
      </c>
      <c r="P152">
        <v>1.81</v>
      </c>
      <c r="Q152" t="str">
        <f>IF(G152="W", "W", "L")</f>
        <v>L</v>
      </c>
      <c r="R152">
        <f t="shared" si="12"/>
        <v>0</v>
      </c>
    </row>
    <row r="153" spans="1:18">
      <c r="A153" t="s">
        <v>137</v>
      </c>
      <c r="B153">
        <v>2021</v>
      </c>
      <c r="C153" t="s">
        <v>132</v>
      </c>
      <c r="D153" t="s">
        <v>19</v>
      </c>
      <c r="E153" t="s">
        <v>41</v>
      </c>
      <c r="F153" t="s">
        <v>21</v>
      </c>
      <c r="G153" t="s">
        <v>105</v>
      </c>
      <c r="H153">
        <v>4</v>
      </c>
      <c r="I153">
        <v>5</v>
      </c>
      <c r="J153">
        <v>3</v>
      </c>
      <c r="K153">
        <v>4</v>
      </c>
      <c r="L153">
        <v>24</v>
      </c>
      <c r="M153">
        <v>92</v>
      </c>
      <c r="N153">
        <v>51</v>
      </c>
      <c r="O153">
        <v>1.23</v>
      </c>
      <c r="P153">
        <v>-0.44</v>
      </c>
      <c r="Q153" t="str">
        <f>IF(G153="W", "W", "L")</f>
        <v>L</v>
      </c>
      <c r="R153">
        <f t="shared" si="12"/>
        <v>0</v>
      </c>
    </row>
    <row r="154" spans="1:18">
      <c r="A154" t="s">
        <v>137</v>
      </c>
      <c r="B154">
        <v>2021</v>
      </c>
      <c r="C154" t="s">
        <v>267</v>
      </c>
      <c r="D154" t="s">
        <v>28</v>
      </c>
      <c r="E154" t="s">
        <v>32</v>
      </c>
      <c r="F154" t="s">
        <v>152</v>
      </c>
      <c r="G154" t="s">
        <v>268</v>
      </c>
      <c r="H154">
        <v>5</v>
      </c>
      <c r="I154">
        <v>7</v>
      </c>
      <c r="J154">
        <v>0</v>
      </c>
      <c r="K154">
        <v>9</v>
      </c>
      <c r="L154">
        <v>24</v>
      </c>
      <c r="M154">
        <v>94</v>
      </c>
      <c r="N154">
        <v>62</v>
      </c>
      <c r="O154">
        <v>0.92</v>
      </c>
      <c r="P154">
        <v>3.69</v>
      </c>
      <c r="Q154" t="s">
        <v>26</v>
      </c>
      <c r="R154">
        <f t="shared" si="12"/>
        <v>1</v>
      </c>
    </row>
    <row r="155" spans="1:18">
      <c r="A155" t="s">
        <v>137</v>
      </c>
      <c r="B155">
        <v>2021</v>
      </c>
      <c r="C155" t="s">
        <v>207</v>
      </c>
      <c r="D155" t="s">
        <v>28</v>
      </c>
      <c r="E155" t="s">
        <v>61</v>
      </c>
      <c r="F155" t="s">
        <v>255</v>
      </c>
      <c r="G155" t="s">
        <v>269</v>
      </c>
      <c r="H155">
        <v>5</v>
      </c>
      <c r="I155">
        <v>7</v>
      </c>
      <c r="J155">
        <v>1</v>
      </c>
      <c r="K155">
        <v>6</v>
      </c>
      <c r="L155">
        <v>28</v>
      </c>
      <c r="M155">
        <v>96</v>
      </c>
      <c r="N155">
        <v>62</v>
      </c>
      <c r="O155">
        <v>1.23</v>
      </c>
      <c r="P155">
        <v>1.69</v>
      </c>
      <c r="Q155" t="str">
        <f>IF(G155="W", "W", "L")</f>
        <v>L</v>
      </c>
      <c r="R155">
        <f t="shared" si="12"/>
        <v>0</v>
      </c>
    </row>
    <row r="156" spans="1:18">
      <c r="A156" t="s">
        <v>137</v>
      </c>
      <c r="B156">
        <v>2021</v>
      </c>
      <c r="C156" t="s">
        <v>270</v>
      </c>
      <c r="D156" t="s">
        <v>19</v>
      </c>
      <c r="E156" t="s">
        <v>61</v>
      </c>
      <c r="F156" t="s">
        <v>255</v>
      </c>
      <c r="G156" t="s">
        <v>271</v>
      </c>
      <c r="H156">
        <v>5</v>
      </c>
      <c r="I156">
        <v>6</v>
      </c>
      <c r="J156">
        <v>5</v>
      </c>
      <c r="K156">
        <v>6</v>
      </c>
      <c r="L156">
        <v>27</v>
      </c>
      <c r="M156">
        <v>99</v>
      </c>
      <c r="N156">
        <v>63</v>
      </c>
      <c r="O156">
        <v>0.79</v>
      </c>
      <c r="P156">
        <v>-1.0900000000000001</v>
      </c>
      <c r="Q156" t="str">
        <f>IF(G156="W", "W", "L")</f>
        <v>L</v>
      </c>
      <c r="R156">
        <f t="shared" si="12"/>
        <v>0</v>
      </c>
    </row>
    <row r="157" spans="1:18">
      <c r="A157" t="s">
        <v>137</v>
      </c>
      <c r="B157">
        <v>2021</v>
      </c>
      <c r="C157" t="s">
        <v>177</v>
      </c>
      <c r="D157" t="s">
        <v>28</v>
      </c>
      <c r="E157" t="s">
        <v>41</v>
      </c>
      <c r="F157" t="s">
        <v>21</v>
      </c>
      <c r="G157" t="s">
        <v>66</v>
      </c>
      <c r="H157">
        <v>5</v>
      </c>
      <c r="I157">
        <v>7.2</v>
      </c>
      <c r="J157">
        <v>1</v>
      </c>
      <c r="K157">
        <v>5</v>
      </c>
      <c r="L157">
        <v>27</v>
      </c>
      <c r="M157">
        <v>109</v>
      </c>
      <c r="N157">
        <v>72</v>
      </c>
      <c r="O157">
        <v>0.9</v>
      </c>
      <c r="P157">
        <v>2.98</v>
      </c>
      <c r="Q157" t="s">
        <v>26</v>
      </c>
      <c r="R157">
        <f t="shared" si="12"/>
        <v>1</v>
      </c>
    </row>
    <row r="158" spans="1:18">
      <c r="A158" t="s">
        <v>137</v>
      </c>
      <c r="B158">
        <v>2021</v>
      </c>
      <c r="C158" t="s">
        <v>272</v>
      </c>
      <c r="D158" t="s">
        <v>19</v>
      </c>
      <c r="E158" t="s">
        <v>41</v>
      </c>
      <c r="F158" t="s">
        <v>21</v>
      </c>
      <c r="G158" t="s">
        <v>273</v>
      </c>
      <c r="H158">
        <v>5</v>
      </c>
      <c r="I158">
        <v>6.2</v>
      </c>
      <c r="J158">
        <v>0</v>
      </c>
      <c r="K158">
        <v>4</v>
      </c>
      <c r="L158">
        <v>25</v>
      </c>
      <c r="M158">
        <v>100</v>
      </c>
      <c r="N158">
        <v>59</v>
      </c>
      <c r="O158">
        <v>0.47</v>
      </c>
      <c r="P158">
        <v>0.34</v>
      </c>
      <c r="Q158" t="s">
        <v>26</v>
      </c>
      <c r="R158">
        <f t="shared" si="12"/>
        <v>1</v>
      </c>
    </row>
    <row r="159" spans="1:18">
      <c r="A159" t="s">
        <v>137</v>
      </c>
      <c r="B159">
        <v>2021</v>
      </c>
      <c r="C159" t="s">
        <v>249</v>
      </c>
      <c r="D159" t="s">
        <v>28</v>
      </c>
      <c r="E159" t="s">
        <v>20</v>
      </c>
      <c r="F159" t="s">
        <v>21</v>
      </c>
      <c r="G159" t="s">
        <v>66</v>
      </c>
      <c r="H159">
        <v>5</v>
      </c>
      <c r="I159">
        <v>6.2</v>
      </c>
      <c r="J159">
        <v>1</v>
      </c>
      <c r="K159">
        <v>6</v>
      </c>
      <c r="L159">
        <v>27</v>
      </c>
      <c r="M159">
        <v>102</v>
      </c>
      <c r="N159">
        <v>61</v>
      </c>
      <c r="O159">
        <v>0.68</v>
      </c>
      <c r="P159">
        <v>2.4500000000000002</v>
      </c>
      <c r="Q159" t="s">
        <v>26</v>
      </c>
      <c r="R159">
        <f t="shared" si="12"/>
        <v>1</v>
      </c>
    </row>
    <row r="160" spans="1:18">
      <c r="A160" t="s">
        <v>137</v>
      </c>
      <c r="B160">
        <v>2021</v>
      </c>
      <c r="C160" t="s">
        <v>90</v>
      </c>
      <c r="D160" t="s">
        <v>28</v>
      </c>
      <c r="E160" t="s">
        <v>20</v>
      </c>
      <c r="F160" t="s">
        <v>21</v>
      </c>
      <c r="G160" t="s">
        <v>150</v>
      </c>
      <c r="H160">
        <v>5</v>
      </c>
      <c r="I160">
        <v>6</v>
      </c>
      <c r="J160">
        <v>3</v>
      </c>
      <c r="K160">
        <v>5</v>
      </c>
      <c r="L160">
        <v>24</v>
      </c>
      <c r="M160">
        <v>94</v>
      </c>
      <c r="N160">
        <v>57</v>
      </c>
      <c r="O160">
        <v>1.0900000000000001</v>
      </c>
      <c r="P160">
        <v>0.16</v>
      </c>
      <c r="Q160" t="s">
        <v>26</v>
      </c>
      <c r="R160">
        <f t="shared" si="12"/>
        <v>1</v>
      </c>
    </row>
    <row r="161" spans="1:18">
      <c r="A161" t="s">
        <v>274</v>
      </c>
      <c r="B161">
        <v>2021</v>
      </c>
      <c r="C161" t="s">
        <v>46</v>
      </c>
      <c r="D161" t="s">
        <v>28</v>
      </c>
      <c r="E161" t="s">
        <v>38</v>
      </c>
      <c r="F161" t="s">
        <v>255</v>
      </c>
      <c r="G161" t="s">
        <v>275</v>
      </c>
      <c r="H161">
        <v>99</v>
      </c>
      <c r="I161">
        <v>2.2000000000000002</v>
      </c>
      <c r="J161">
        <v>6</v>
      </c>
      <c r="K161">
        <v>1</v>
      </c>
      <c r="L161">
        <v>17</v>
      </c>
      <c r="M161">
        <v>65</v>
      </c>
      <c r="N161">
        <v>35</v>
      </c>
      <c r="O161">
        <v>1.19</v>
      </c>
      <c r="P161">
        <v>-4.66</v>
      </c>
      <c r="Q161" t="str">
        <f>IF(G161="W", "W", "L")</f>
        <v>L</v>
      </c>
      <c r="R161">
        <f t="shared" si="12"/>
        <v>0</v>
      </c>
    </row>
    <row r="162" spans="1:18">
      <c r="A162" t="s">
        <v>274</v>
      </c>
      <c r="B162">
        <v>2021</v>
      </c>
      <c r="C162" t="s">
        <v>117</v>
      </c>
      <c r="D162" t="s">
        <v>28</v>
      </c>
      <c r="E162" t="s">
        <v>49</v>
      </c>
      <c r="F162" t="s">
        <v>255</v>
      </c>
      <c r="G162" t="s">
        <v>276</v>
      </c>
      <c r="H162">
        <v>19</v>
      </c>
      <c r="I162">
        <v>3.2</v>
      </c>
      <c r="J162">
        <v>3</v>
      </c>
      <c r="K162">
        <v>5</v>
      </c>
      <c r="L162">
        <v>18</v>
      </c>
      <c r="M162">
        <v>67</v>
      </c>
      <c r="N162">
        <v>48</v>
      </c>
      <c r="O162">
        <v>0.92</v>
      </c>
      <c r="P162">
        <v>-0.23</v>
      </c>
      <c r="Q162" t="s">
        <v>26</v>
      </c>
      <c r="R162">
        <f t="shared" si="12"/>
        <v>1</v>
      </c>
    </row>
    <row r="163" spans="1:18">
      <c r="A163" t="s">
        <v>274</v>
      </c>
      <c r="B163">
        <v>2021</v>
      </c>
      <c r="C163" t="s">
        <v>227</v>
      </c>
      <c r="D163" t="s">
        <v>19</v>
      </c>
      <c r="E163" t="s">
        <v>277</v>
      </c>
      <c r="F163" t="s">
        <v>259</v>
      </c>
      <c r="G163" t="s">
        <v>136</v>
      </c>
      <c r="H163">
        <v>4</v>
      </c>
      <c r="I163">
        <v>5</v>
      </c>
      <c r="J163">
        <v>4</v>
      </c>
      <c r="K163">
        <v>9</v>
      </c>
      <c r="L163">
        <v>19</v>
      </c>
      <c r="M163">
        <v>71</v>
      </c>
      <c r="N163">
        <v>52</v>
      </c>
      <c r="O163">
        <v>0.73</v>
      </c>
      <c r="P163">
        <v>-1.07</v>
      </c>
      <c r="Q163" t="str">
        <f>IF(G163="W", "W", "L")</f>
        <v>L</v>
      </c>
      <c r="R163">
        <f t="shared" si="12"/>
        <v>0</v>
      </c>
    </row>
    <row r="164" spans="1:18">
      <c r="A164" t="s">
        <v>274</v>
      </c>
      <c r="B164">
        <v>2021</v>
      </c>
      <c r="C164" t="s">
        <v>278</v>
      </c>
      <c r="D164" t="s">
        <v>28</v>
      </c>
      <c r="E164" t="s">
        <v>44</v>
      </c>
      <c r="F164" t="s">
        <v>21</v>
      </c>
      <c r="G164" t="s">
        <v>279</v>
      </c>
      <c r="H164">
        <v>5</v>
      </c>
      <c r="I164">
        <v>5</v>
      </c>
      <c r="J164">
        <v>4</v>
      </c>
      <c r="K164">
        <v>4</v>
      </c>
      <c r="L164">
        <v>21</v>
      </c>
      <c r="M164">
        <v>69</v>
      </c>
      <c r="N164">
        <v>48</v>
      </c>
      <c r="O164">
        <v>0.5</v>
      </c>
      <c r="P164">
        <v>-1.37</v>
      </c>
      <c r="Q164" t="s">
        <v>26</v>
      </c>
      <c r="R164">
        <f t="shared" si="12"/>
        <v>1</v>
      </c>
    </row>
    <row r="165" spans="1:18">
      <c r="A165" t="s">
        <v>274</v>
      </c>
      <c r="B165">
        <v>2021</v>
      </c>
      <c r="C165" t="s">
        <v>231</v>
      </c>
      <c r="D165" t="s">
        <v>28</v>
      </c>
      <c r="E165" t="s">
        <v>110</v>
      </c>
      <c r="F165" t="s">
        <v>152</v>
      </c>
      <c r="G165" t="s">
        <v>82</v>
      </c>
      <c r="H165">
        <v>4</v>
      </c>
      <c r="I165">
        <v>5</v>
      </c>
      <c r="J165">
        <v>3</v>
      </c>
      <c r="K165">
        <v>3</v>
      </c>
      <c r="L165">
        <v>21</v>
      </c>
      <c r="M165">
        <v>86</v>
      </c>
      <c r="N165">
        <v>52</v>
      </c>
      <c r="O165">
        <v>0.88</v>
      </c>
      <c r="P165">
        <v>-0.37</v>
      </c>
      <c r="Q165" t="str">
        <f>IF(G165="W", "W", "L")</f>
        <v>L</v>
      </c>
      <c r="R165">
        <f t="shared" si="12"/>
        <v>0</v>
      </c>
    </row>
    <row r="166" spans="1:18">
      <c r="A166" t="s">
        <v>274</v>
      </c>
      <c r="B166">
        <v>2021</v>
      </c>
      <c r="C166" t="s">
        <v>163</v>
      </c>
      <c r="D166" t="s">
        <v>19</v>
      </c>
      <c r="E166" t="s">
        <v>35</v>
      </c>
      <c r="F166" t="s">
        <v>152</v>
      </c>
      <c r="G166" t="s">
        <v>105</v>
      </c>
      <c r="H166">
        <v>12</v>
      </c>
      <c r="I166">
        <v>5</v>
      </c>
      <c r="J166">
        <v>3</v>
      </c>
      <c r="K166">
        <v>6</v>
      </c>
      <c r="L166">
        <v>23</v>
      </c>
      <c r="M166">
        <v>84</v>
      </c>
      <c r="N166">
        <v>56</v>
      </c>
      <c r="O166">
        <v>0.7</v>
      </c>
      <c r="P166">
        <v>-0.52</v>
      </c>
      <c r="Q166" t="str">
        <f>IF(G166="W", "W", "L")</f>
        <v>L</v>
      </c>
      <c r="R166">
        <f t="shared" si="12"/>
        <v>0</v>
      </c>
    </row>
    <row r="167" spans="1:18">
      <c r="A167" t="s">
        <v>274</v>
      </c>
      <c r="B167">
        <v>2021</v>
      </c>
      <c r="C167" t="s">
        <v>280</v>
      </c>
      <c r="D167" t="s">
        <v>19</v>
      </c>
      <c r="E167" t="s">
        <v>110</v>
      </c>
      <c r="F167" t="s">
        <v>152</v>
      </c>
      <c r="G167" t="s">
        <v>281</v>
      </c>
      <c r="H167">
        <v>4</v>
      </c>
      <c r="I167">
        <v>5</v>
      </c>
      <c r="J167">
        <v>3</v>
      </c>
      <c r="K167">
        <v>5</v>
      </c>
      <c r="L167">
        <v>18</v>
      </c>
      <c r="M167">
        <v>77</v>
      </c>
      <c r="N167">
        <v>52</v>
      </c>
      <c r="O167">
        <v>0.8</v>
      </c>
      <c r="P167">
        <v>0.01</v>
      </c>
      <c r="Q167" t="s">
        <v>26</v>
      </c>
      <c r="R167">
        <f t="shared" si="12"/>
        <v>1</v>
      </c>
    </row>
    <row r="168" spans="1:18">
      <c r="A168" t="s">
        <v>274</v>
      </c>
      <c r="B168">
        <v>2021</v>
      </c>
      <c r="C168" t="s">
        <v>238</v>
      </c>
      <c r="D168" t="s">
        <v>19</v>
      </c>
      <c r="E168" t="s">
        <v>38</v>
      </c>
      <c r="F168" t="s">
        <v>255</v>
      </c>
      <c r="G168" t="s">
        <v>75</v>
      </c>
      <c r="H168">
        <v>11</v>
      </c>
      <c r="I168">
        <v>6</v>
      </c>
      <c r="J168">
        <v>2</v>
      </c>
      <c r="K168">
        <v>9</v>
      </c>
      <c r="L168">
        <v>24</v>
      </c>
      <c r="M168">
        <v>92</v>
      </c>
      <c r="N168">
        <v>62</v>
      </c>
      <c r="O168">
        <v>0.97</v>
      </c>
      <c r="P168">
        <v>1.19</v>
      </c>
      <c r="Q168" t="s">
        <v>26</v>
      </c>
      <c r="R168">
        <f t="shared" si="12"/>
        <v>1</v>
      </c>
    </row>
    <row r="169" spans="1:18">
      <c r="A169" t="s">
        <v>274</v>
      </c>
      <c r="B169">
        <v>2021</v>
      </c>
      <c r="C169" t="s">
        <v>239</v>
      </c>
      <c r="D169" t="s">
        <v>28</v>
      </c>
      <c r="E169" t="s">
        <v>44</v>
      </c>
      <c r="F169" t="s">
        <v>21</v>
      </c>
      <c r="G169" t="s">
        <v>148</v>
      </c>
      <c r="H169">
        <v>4</v>
      </c>
      <c r="I169">
        <v>7</v>
      </c>
      <c r="J169">
        <v>2</v>
      </c>
      <c r="K169">
        <v>3</v>
      </c>
      <c r="L169">
        <v>28</v>
      </c>
      <c r="M169">
        <v>88</v>
      </c>
      <c r="N169">
        <v>63</v>
      </c>
      <c r="O169">
        <v>0.97</v>
      </c>
      <c r="P169">
        <v>1.69</v>
      </c>
      <c r="Q169" t="str">
        <f>IF(G169="W", "W", "L")</f>
        <v>L</v>
      </c>
      <c r="R169">
        <f t="shared" si="12"/>
        <v>0</v>
      </c>
    </row>
    <row r="170" spans="1:18">
      <c r="A170" t="s">
        <v>274</v>
      </c>
      <c r="B170">
        <v>2021</v>
      </c>
      <c r="C170" t="s">
        <v>170</v>
      </c>
      <c r="D170" t="s">
        <v>28</v>
      </c>
      <c r="E170" t="s">
        <v>35</v>
      </c>
      <c r="F170" s="2" t="s">
        <v>152</v>
      </c>
      <c r="G170" t="s">
        <v>282</v>
      </c>
      <c r="H170">
        <v>4</v>
      </c>
      <c r="I170">
        <v>4</v>
      </c>
      <c r="J170">
        <v>5</v>
      </c>
      <c r="K170">
        <v>1</v>
      </c>
      <c r="L170">
        <v>21</v>
      </c>
      <c r="M170">
        <v>72</v>
      </c>
      <c r="N170">
        <v>45</v>
      </c>
      <c r="O170">
        <v>0.97</v>
      </c>
      <c r="P170">
        <v>-2.89</v>
      </c>
      <c r="Q170" t="str">
        <f>IF(G170="W", "W", "L")</f>
        <v>L</v>
      </c>
      <c r="R170">
        <f t="shared" si="12"/>
        <v>0</v>
      </c>
    </row>
    <row r="171" spans="1:18">
      <c r="A171" t="s">
        <v>274</v>
      </c>
      <c r="B171">
        <v>2021</v>
      </c>
      <c r="C171" t="s">
        <v>172</v>
      </c>
      <c r="D171" t="s">
        <v>19</v>
      </c>
      <c r="E171" t="s">
        <v>41</v>
      </c>
      <c r="F171" t="s">
        <v>21</v>
      </c>
      <c r="G171" t="s">
        <v>36</v>
      </c>
      <c r="H171">
        <v>4</v>
      </c>
      <c r="I171">
        <v>6</v>
      </c>
      <c r="J171">
        <v>0</v>
      </c>
      <c r="K171">
        <v>8</v>
      </c>
      <c r="L171">
        <v>22</v>
      </c>
      <c r="M171">
        <v>90</v>
      </c>
      <c r="N171">
        <v>64</v>
      </c>
      <c r="O171">
        <v>1.1299999999999999</v>
      </c>
      <c r="P171">
        <v>3.07</v>
      </c>
      <c r="Q171" t="s">
        <v>26</v>
      </c>
      <c r="R171">
        <f t="shared" si="12"/>
        <v>1</v>
      </c>
    </row>
    <row r="172" spans="1:18">
      <c r="A172" t="s">
        <v>274</v>
      </c>
      <c r="B172">
        <v>2021</v>
      </c>
      <c r="C172" t="s">
        <v>173</v>
      </c>
      <c r="D172" t="s">
        <v>28</v>
      </c>
      <c r="E172" t="s">
        <v>52</v>
      </c>
      <c r="F172" s="2" t="s">
        <v>152</v>
      </c>
      <c r="G172" t="s">
        <v>111</v>
      </c>
      <c r="H172">
        <v>6</v>
      </c>
      <c r="I172">
        <v>4.0999999999999996</v>
      </c>
      <c r="J172">
        <v>4</v>
      </c>
      <c r="K172">
        <v>4</v>
      </c>
      <c r="L172">
        <v>22</v>
      </c>
      <c r="M172">
        <v>76</v>
      </c>
      <c r="N172">
        <v>51</v>
      </c>
      <c r="O172">
        <v>0.69</v>
      </c>
      <c r="P172">
        <v>-1.8</v>
      </c>
      <c r="Q172" t="str">
        <f>IF(G172="W", "W", "L")</f>
        <v>L</v>
      </c>
      <c r="R172">
        <f t="shared" si="12"/>
        <v>0</v>
      </c>
    </row>
    <row r="173" spans="1:18">
      <c r="A173" t="s">
        <v>274</v>
      </c>
      <c r="B173">
        <v>2021</v>
      </c>
      <c r="C173" t="s">
        <v>283</v>
      </c>
      <c r="D173" t="s">
        <v>28</v>
      </c>
      <c r="E173" t="s">
        <v>61</v>
      </c>
      <c r="F173" t="s">
        <v>255</v>
      </c>
      <c r="G173" t="s">
        <v>93</v>
      </c>
      <c r="H173">
        <v>4</v>
      </c>
      <c r="I173">
        <v>3</v>
      </c>
      <c r="J173">
        <v>2</v>
      </c>
      <c r="K173">
        <v>3</v>
      </c>
      <c r="L173">
        <v>11</v>
      </c>
      <c r="M173">
        <v>45</v>
      </c>
      <c r="N173">
        <v>26</v>
      </c>
      <c r="O173">
        <v>0.63</v>
      </c>
      <c r="P173">
        <v>-0.42</v>
      </c>
      <c r="Q173" t="s">
        <v>26</v>
      </c>
      <c r="R173">
        <f t="shared" si="12"/>
        <v>1</v>
      </c>
    </row>
    <row r="174" spans="1:18">
      <c r="A174" t="s">
        <v>274</v>
      </c>
      <c r="B174">
        <v>2021</v>
      </c>
      <c r="C174" t="s">
        <v>176</v>
      </c>
      <c r="D174" t="s">
        <v>19</v>
      </c>
      <c r="E174" t="s">
        <v>61</v>
      </c>
      <c r="F174" t="s">
        <v>255</v>
      </c>
      <c r="G174" t="s">
        <v>133</v>
      </c>
      <c r="H174">
        <v>5</v>
      </c>
      <c r="I174">
        <v>5.2</v>
      </c>
      <c r="J174">
        <v>0</v>
      </c>
      <c r="K174">
        <v>7</v>
      </c>
      <c r="L174">
        <v>23</v>
      </c>
      <c r="M174">
        <v>96</v>
      </c>
      <c r="N174">
        <v>53</v>
      </c>
      <c r="O174">
        <v>1.29</v>
      </c>
      <c r="P174">
        <v>3.06</v>
      </c>
      <c r="Q174" t="str">
        <f>IF(G174="W", "W", "L")</f>
        <v>L</v>
      </c>
      <c r="R174">
        <f t="shared" si="12"/>
        <v>0</v>
      </c>
    </row>
    <row r="175" spans="1:18">
      <c r="A175" t="s">
        <v>274</v>
      </c>
      <c r="B175">
        <v>2021</v>
      </c>
      <c r="C175" t="s">
        <v>246</v>
      </c>
      <c r="D175" t="s">
        <v>28</v>
      </c>
      <c r="E175" t="s">
        <v>284</v>
      </c>
      <c r="F175" t="s">
        <v>259</v>
      </c>
      <c r="G175" t="s">
        <v>285</v>
      </c>
      <c r="H175">
        <v>5</v>
      </c>
      <c r="I175">
        <v>4.0999999999999996</v>
      </c>
      <c r="J175">
        <v>7</v>
      </c>
      <c r="K175">
        <v>2</v>
      </c>
      <c r="L175">
        <v>25</v>
      </c>
      <c r="M175">
        <v>81</v>
      </c>
      <c r="N175">
        <v>54</v>
      </c>
      <c r="O175">
        <v>1.1200000000000001</v>
      </c>
      <c r="P175">
        <v>-3.97</v>
      </c>
      <c r="Q175" t="str">
        <f>IF(G175="W", "W", "L")</f>
        <v>L</v>
      </c>
      <c r="R175">
        <f t="shared" si="12"/>
        <v>0</v>
      </c>
    </row>
    <row r="176" spans="1:18">
      <c r="A176" t="s">
        <v>274</v>
      </c>
      <c r="B176">
        <v>2021</v>
      </c>
      <c r="C176" t="s">
        <v>179</v>
      </c>
      <c r="D176" t="s">
        <v>19</v>
      </c>
      <c r="E176" t="s">
        <v>142</v>
      </c>
      <c r="F176" t="s">
        <v>255</v>
      </c>
      <c r="G176" t="s">
        <v>30</v>
      </c>
      <c r="H176">
        <v>8</v>
      </c>
      <c r="I176">
        <v>6</v>
      </c>
      <c r="J176">
        <v>1</v>
      </c>
      <c r="K176">
        <v>3</v>
      </c>
      <c r="L176">
        <v>22</v>
      </c>
      <c r="M176">
        <v>85</v>
      </c>
      <c r="N176">
        <v>62</v>
      </c>
      <c r="O176">
        <v>0.72</v>
      </c>
      <c r="P176">
        <v>2.13</v>
      </c>
      <c r="Q176" t="s">
        <v>26</v>
      </c>
      <c r="R176">
        <f t="shared" si="12"/>
        <v>1</v>
      </c>
    </row>
    <row r="177" spans="1:18">
      <c r="A177" t="s">
        <v>274</v>
      </c>
      <c r="B177">
        <v>2021</v>
      </c>
      <c r="C177" t="s">
        <v>210</v>
      </c>
      <c r="D177" t="s">
        <v>28</v>
      </c>
      <c r="E177" t="s">
        <v>29</v>
      </c>
      <c r="F177" t="s">
        <v>21</v>
      </c>
      <c r="G177" t="s">
        <v>286</v>
      </c>
      <c r="H177">
        <v>5</v>
      </c>
      <c r="I177">
        <v>6</v>
      </c>
      <c r="J177">
        <v>0</v>
      </c>
      <c r="K177">
        <v>6</v>
      </c>
      <c r="L177">
        <v>21</v>
      </c>
      <c r="M177">
        <v>85</v>
      </c>
      <c r="N177">
        <v>61</v>
      </c>
      <c r="O177">
        <v>0.98</v>
      </c>
      <c r="P177">
        <v>3.16</v>
      </c>
      <c r="Q177" t="s">
        <v>26</v>
      </c>
      <c r="R177">
        <f t="shared" si="12"/>
        <v>1</v>
      </c>
    </row>
    <row r="178" spans="1:18">
      <c r="A178" t="s">
        <v>274</v>
      </c>
      <c r="B178">
        <v>2021</v>
      </c>
      <c r="C178" t="s">
        <v>135</v>
      </c>
      <c r="D178" t="s">
        <v>19</v>
      </c>
      <c r="E178" t="s">
        <v>52</v>
      </c>
      <c r="F178" s="2" t="s">
        <v>152</v>
      </c>
      <c r="G178" t="s">
        <v>287</v>
      </c>
      <c r="H178">
        <v>5</v>
      </c>
      <c r="I178">
        <v>5.2</v>
      </c>
      <c r="J178">
        <v>4</v>
      </c>
      <c r="K178">
        <v>2</v>
      </c>
      <c r="L178">
        <v>23</v>
      </c>
      <c r="M178">
        <v>85</v>
      </c>
      <c r="N178">
        <v>55</v>
      </c>
      <c r="O178">
        <v>0.72</v>
      </c>
      <c r="P178">
        <v>-1.01</v>
      </c>
      <c r="Q178" t="s">
        <v>26</v>
      </c>
      <c r="R178">
        <f t="shared" si="12"/>
        <v>1</v>
      </c>
    </row>
    <row r="179" spans="1:18">
      <c r="A179" t="s">
        <v>288</v>
      </c>
      <c r="B179">
        <v>2021</v>
      </c>
      <c r="C179" t="s">
        <v>23</v>
      </c>
      <c r="D179" t="s">
        <v>19</v>
      </c>
      <c r="E179" t="s">
        <v>29</v>
      </c>
      <c r="F179" t="s">
        <v>21</v>
      </c>
      <c r="G179" t="s">
        <v>133</v>
      </c>
      <c r="H179">
        <v>6</v>
      </c>
      <c r="I179">
        <v>4</v>
      </c>
      <c r="J179">
        <v>3</v>
      </c>
      <c r="K179">
        <v>6</v>
      </c>
      <c r="L179">
        <v>15</v>
      </c>
      <c r="M179">
        <v>76</v>
      </c>
      <c r="N179">
        <v>45</v>
      </c>
      <c r="O179">
        <v>0.95</v>
      </c>
      <c r="P179">
        <v>-0.89</v>
      </c>
      <c r="Q179" t="str">
        <f>IF(G179="W", "W", "L")</f>
        <v>L</v>
      </c>
      <c r="R179">
        <f t="shared" si="12"/>
        <v>0</v>
      </c>
    </row>
    <row r="180" spans="1:18">
      <c r="A180" t="s">
        <v>288</v>
      </c>
      <c r="B180">
        <v>2021</v>
      </c>
      <c r="C180" t="s">
        <v>187</v>
      </c>
      <c r="D180" t="s">
        <v>19</v>
      </c>
      <c r="E180" t="s">
        <v>24</v>
      </c>
      <c r="F180" t="s">
        <v>259</v>
      </c>
      <c r="G180" t="s">
        <v>82</v>
      </c>
      <c r="H180">
        <v>4</v>
      </c>
      <c r="I180">
        <v>5</v>
      </c>
      <c r="J180">
        <v>1</v>
      </c>
      <c r="K180">
        <v>7</v>
      </c>
      <c r="L180">
        <v>23</v>
      </c>
      <c r="M180">
        <v>87</v>
      </c>
      <c r="N180">
        <v>45</v>
      </c>
      <c r="O180">
        <v>1.31</v>
      </c>
      <c r="P180">
        <v>1.89</v>
      </c>
      <c r="Q180" t="str">
        <f>IF(G180="W", "W", "L")</f>
        <v>L</v>
      </c>
      <c r="R180">
        <f t="shared" si="12"/>
        <v>0</v>
      </c>
    </row>
    <row r="181" spans="1:18">
      <c r="A181" t="s">
        <v>288</v>
      </c>
      <c r="B181">
        <v>2021</v>
      </c>
      <c r="C181" t="s">
        <v>31</v>
      </c>
      <c r="D181" t="s">
        <v>28</v>
      </c>
      <c r="E181" t="s">
        <v>142</v>
      </c>
      <c r="F181" t="s">
        <v>255</v>
      </c>
      <c r="G181" t="s">
        <v>113</v>
      </c>
      <c r="H181">
        <v>7</v>
      </c>
      <c r="I181">
        <v>4</v>
      </c>
      <c r="J181">
        <v>3</v>
      </c>
      <c r="K181">
        <v>5</v>
      </c>
      <c r="L181">
        <v>20</v>
      </c>
      <c r="M181">
        <v>87</v>
      </c>
      <c r="N181">
        <v>46</v>
      </c>
      <c r="O181">
        <v>0.96</v>
      </c>
      <c r="P181">
        <v>-0.89</v>
      </c>
      <c r="Q181" t="s">
        <v>26</v>
      </c>
      <c r="R181">
        <f t="shared" si="12"/>
        <v>1</v>
      </c>
    </row>
    <row r="182" spans="1:18">
      <c r="A182" t="s">
        <v>288</v>
      </c>
      <c r="B182">
        <v>2021</v>
      </c>
      <c r="C182" t="s">
        <v>219</v>
      </c>
      <c r="D182" t="s">
        <v>19</v>
      </c>
      <c r="E182" t="s">
        <v>29</v>
      </c>
      <c r="F182" t="s">
        <v>21</v>
      </c>
      <c r="G182" t="s">
        <v>111</v>
      </c>
      <c r="H182">
        <v>5</v>
      </c>
      <c r="I182">
        <v>2</v>
      </c>
      <c r="J182">
        <v>5</v>
      </c>
      <c r="K182">
        <v>6</v>
      </c>
      <c r="L182">
        <v>11</v>
      </c>
      <c r="M182">
        <v>57</v>
      </c>
      <c r="N182">
        <v>31</v>
      </c>
      <c r="O182">
        <v>1.24</v>
      </c>
      <c r="P182">
        <v>-3.95</v>
      </c>
      <c r="Q182" t="str">
        <f>IF(G182="W", "W", "L")</f>
        <v>L</v>
      </c>
      <c r="R182">
        <f t="shared" si="12"/>
        <v>0</v>
      </c>
    </row>
    <row r="183" spans="1:18">
      <c r="A183" t="s">
        <v>288</v>
      </c>
      <c r="B183">
        <v>2021</v>
      </c>
      <c r="C183" t="s">
        <v>289</v>
      </c>
      <c r="D183" t="s">
        <v>19</v>
      </c>
      <c r="E183" t="s">
        <v>20</v>
      </c>
      <c r="F183" t="s">
        <v>21</v>
      </c>
      <c r="G183" t="s">
        <v>53</v>
      </c>
      <c r="H183">
        <v>4</v>
      </c>
      <c r="I183">
        <v>5</v>
      </c>
      <c r="J183">
        <v>0</v>
      </c>
      <c r="K183">
        <v>5</v>
      </c>
      <c r="L183">
        <v>21</v>
      </c>
      <c r="M183">
        <v>92</v>
      </c>
      <c r="N183">
        <v>56</v>
      </c>
      <c r="O183">
        <v>1.36</v>
      </c>
      <c r="P183">
        <v>1.72</v>
      </c>
      <c r="Q183" t="s">
        <v>26</v>
      </c>
      <c r="R183">
        <f t="shared" si="12"/>
        <v>1</v>
      </c>
    </row>
    <row r="184" spans="1:18">
      <c r="A184" t="s">
        <v>288</v>
      </c>
      <c r="B184">
        <v>2021</v>
      </c>
      <c r="C184" t="s">
        <v>221</v>
      </c>
      <c r="D184" t="s">
        <v>19</v>
      </c>
      <c r="E184" t="s">
        <v>81</v>
      </c>
      <c r="F184" t="s">
        <v>152</v>
      </c>
      <c r="G184" t="s">
        <v>111</v>
      </c>
      <c r="H184">
        <v>8</v>
      </c>
      <c r="I184">
        <v>4.0999999999999996</v>
      </c>
      <c r="J184">
        <v>5</v>
      </c>
      <c r="K184">
        <v>6</v>
      </c>
      <c r="L184">
        <v>21</v>
      </c>
      <c r="M184">
        <v>90</v>
      </c>
      <c r="N184">
        <v>56</v>
      </c>
      <c r="O184">
        <v>0.7</v>
      </c>
      <c r="P184">
        <v>-2.4300000000000002</v>
      </c>
      <c r="Q184" t="str">
        <f>IF(G184="W", "W", "L")</f>
        <v>L</v>
      </c>
      <c r="R184">
        <f t="shared" si="12"/>
        <v>0</v>
      </c>
    </row>
    <row r="185" spans="1:18">
      <c r="A185" t="s">
        <v>288</v>
      </c>
      <c r="B185">
        <v>2021</v>
      </c>
      <c r="C185" t="s">
        <v>290</v>
      </c>
      <c r="D185" t="s">
        <v>28</v>
      </c>
      <c r="E185" t="s">
        <v>41</v>
      </c>
      <c r="F185" t="s">
        <v>21</v>
      </c>
      <c r="G185" t="s">
        <v>291</v>
      </c>
      <c r="H185">
        <v>5</v>
      </c>
      <c r="I185">
        <v>3.1</v>
      </c>
      <c r="J185">
        <v>6</v>
      </c>
      <c r="K185">
        <v>4</v>
      </c>
      <c r="L185">
        <v>17</v>
      </c>
      <c r="M185">
        <v>72</v>
      </c>
      <c r="N185">
        <v>37</v>
      </c>
      <c r="O185">
        <v>0.91</v>
      </c>
      <c r="P185">
        <v>-2.5</v>
      </c>
      <c r="Q185" t="str">
        <f>IF(G185="W", "W", "L")</f>
        <v>L</v>
      </c>
      <c r="R185">
        <f t="shared" si="12"/>
        <v>0</v>
      </c>
    </row>
    <row r="186" spans="1:18">
      <c r="A186" t="s">
        <v>288</v>
      </c>
      <c r="B186">
        <v>2021</v>
      </c>
      <c r="C186" t="s">
        <v>292</v>
      </c>
      <c r="D186" t="s">
        <v>19</v>
      </c>
      <c r="E186" t="s">
        <v>44</v>
      </c>
      <c r="F186" t="s">
        <v>21</v>
      </c>
      <c r="G186" t="s">
        <v>96</v>
      </c>
      <c r="H186">
        <v>4</v>
      </c>
      <c r="I186">
        <v>5</v>
      </c>
      <c r="J186">
        <v>0</v>
      </c>
      <c r="K186">
        <v>5</v>
      </c>
      <c r="L186">
        <v>18</v>
      </c>
      <c r="M186">
        <v>73</v>
      </c>
      <c r="N186">
        <v>44</v>
      </c>
      <c r="O186">
        <v>1.03</v>
      </c>
      <c r="P186">
        <v>2.5</v>
      </c>
      <c r="Q186" t="str">
        <f>IF(G186="W", "W", "L")</f>
        <v>L</v>
      </c>
      <c r="R186">
        <f t="shared" si="12"/>
        <v>0</v>
      </c>
    </row>
    <row r="187" spans="1:18">
      <c r="A187" t="s">
        <v>288</v>
      </c>
      <c r="B187">
        <v>2021</v>
      </c>
      <c r="C187" t="s">
        <v>293</v>
      </c>
      <c r="D187" t="s">
        <v>28</v>
      </c>
      <c r="E187" t="s">
        <v>29</v>
      </c>
      <c r="F187" t="s">
        <v>21</v>
      </c>
      <c r="G187" t="s">
        <v>294</v>
      </c>
      <c r="H187">
        <v>4</v>
      </c>
      <c r="I187">
        <v>5.0999999999999996</v>
      </c>
      <c r="J187">
        <v>5</v>
      </c>
      <c r="K187">
        <v>10</v>
      </c>
      <c r="L187">
        <v>21</v>
      </c>
      <c r="M187">
        <v>86</v>
      </c>
      <c r="N187">
        <v>54</v>
      </c>
      <c r="O187">
        <v>1.1599999999999999</v>
      </c>
      <c r="P187">
        <v>-1.39</v>
      </c>
      <c r="Q187" t="str">
        <f>IF(G187="W", "W", "L")</f>
        <v>L</v>
      </c>
      <c r="R187">
        <f t="shared" si="12"/>
        <v>0</v>
      </c>
    </row>
    <row r="188" spans="1:18">
      <c r="A188" t="s">
        <v>288</v>
      </c>
      <c r="B188">
        <v>2021</v>
      </c>
      <c r="C188" t="s">
        <v>153</v>
      </c>
      <c r="D188" t="s">
        <v>28</v>
      </c>
      <c r="E188" t="s">
        <v>81</v>
      </c>
      <c r="F188" t="s">
        <v>152</v>
      </c>
      <c r="G188" t="s">
        <v>281</v>
      </c>
      <c r="H188">
        <v>11</v>
      </c>
      <c r="I188">
        <v>0.2</v>
      </c>
      <c r="J188">
        <v>1</v>
      </c>
      <c r="K188">
        <v>0</v>
      </c>
      <c r="L188">
        <v>6</v>
      </c>
      <c r="M188">
        <v>32</v>
      </c>
      <c r="N188">
        <v>12</v>
      </c>
      <c r="O188">
        <v>1.73</v>
      </c>
      <c r="P188">
        <v>-1.26</v>
      </c>
      <c r="Q188" t="s">
        <v>26</v>
      </c>
      <c r="R188">
        <f t="shared" si="12"/>
        <v>1</v>
      </c>
    </row>
    <row r="189" spans="1:18">
      <c r="A189" t="s">
        <v>288</v>
      </c>
      <c r="B189">
        <v>2021</v>
      </c>
      <c r="C189" t="s">
        <v>233</v>
      </c>
      <c r="D189" t="s">
        <v>28</v>
      </c>
      <c r="E189" t="s">
        <v>20</v>
      </c>
      <c r="F189" t="s">
        <v>21</v>
      </c>
      <c r="G189" t="s">
        <v>118</v>
      </c>
      <c r="H189">
        <v>26</v>
      </c>
      <c r="I189">
        <v>7</v>
      </c>
      <c r="J189">
        <v>0</v>
      </c>
      <c r="K189">
        <v>9</v>
      </c>
      <c r="L189">
        <v>23</v>
      </c>
      <c r="M189">
        <v>85</v>
      </c>
      <c r="N189">
        <v>57</v>
      </c>
      <c r="O189">
        <v>1.08</v>
      </c>
      <c r="P189">
        <v>3.69</v>
      </c>
      <c r="Q189" t="s">
        <v>26</v>
      </c>
      <c r="R189">
        <f t="shared" si="12"/>
        <v>1</v>
      </c>
    </row>
    <row r="190" spans="1:18">
      <c r="A190" t="s">
        <v>288</v>
      </c>
      <c r="B190">
        <v>2021</v>
      </c>
      <c r="C190" t="s">
        <v>295</v>
      </c>
      <c r="D190" t="s">
        <v>19</v>
      </c>
      <c r="E190" t="s">
        <v>110</v>
      </c>
      <c r="F190" t="s">
        <v>152</v>
      </c>
      <c r="G190" t="s">
        <v>296</v>
      </c>
      <c r="H190">
        <v>10</v>
      </c>
      <c r="I190">
        <v>4</v>
      </c>
      <c r="J190">
        <v>5</v>
      </c>
      <c r="K190">
        <v>3</v>
      </c>
      <c r="L190">
        <v>22</v>
      </c>
      <c r="M190">
        <v>93</v>
      </c>
      <c r="N190">
        <v>63</v>
      </c>
      <c r="O190">
        <v>0.92</v>
      </c>
      <c r="P190">
        <v>-2.52</v>
      </c>
      <c r="Q190" t="str">
        <f>IF(G190="W", "W", "L")</f>
        <v>L</v>
      </c>
      <c r="R190">
        <f t="shared" si="12"/>
        <v>0</v>
      </c>
    </row>
    <row r="191" spans="1:18">
      <c r="A191" t="s">
        <v>288</v>
      </c>
      <c r="B191">
        <v>2021</v>
      </c>
      <c r="C191" t="s">
        <v>126</v>
      </c>
      <c r="D191" t="s">
        <v>28</v>
      </c>
      <c r="E191" t="s">
        <v>70</v>
      </c>
      <c r="F191" t="s">
        <v>255</v>
      </c>
      <c r="G191" t="s">
        <v>42</v>
      </c>
      <c r="H191">
        <v>4</v>
      </c>
      <c r="I191">
        <v>6</v>
      </c>
      <c r="J191">
        <v>2</v>
      </c>
      <c r="K191">
        <v>6</v>
      </c>
      <c r="L191">
        <v>24</v>
      </c>
      <c r="M191">
        <v>87</v>
      </c>
      <c r="N191">
        <v>63</v>
      </c>
      <c r="O191">
        <v>1.1100000000000001</v>
      </c>
      <c r="P191">
        <v>1.1599999999999999</v>
      </c>
      <c r="Q191" t="s">
        <v>26</v>
      </c>
      <c r="R191">
        <f t="shared" si="12"/>
        <v>1</v>
      </c>
    </row>
    <row r="192" spans="1:18">
      <c r="A192" t="s">
        <v>288</v>
      </c>
      <c r="B192">
        <v>2021</v>
      </c>
      <c r="C192" t="s">
        <v>297</v>
      </c>
      <c r="D192" t="s">
        <v>19</v>
      </c>
      <c r="E192" t="s">
        <v>29</v>
      </c>
      <c r="F192" t="s">
        <v>21</v>
      </c>
      <c r="G192" t="s">
        <v>298</v>
      </c>
      <c r="H192">
        <v>5</v>
      </c>
      <c r="I192">
        <v>4</v>
      </c>
      <c r="J192">
        <v>6</v>
      </c>
      <c r="K192">
        <v>2</v>
      </c>
      <c r="L192">
        <v>19</v>
      </c>
      <c r="M192">
        <v>83</v>
      </c>
      <c r="N192">
        <v>47</v>
      </c>
      <c r="O192">
        <v>0.83</v>
      </c>
      <c r="P192">
        <v>-3.89</v>
      </c>
      <c r="Q192" t="s">
        <v>26</v>
      </c>
      <c r="R192">
        <f t="shared" si="12"/>
        <v>1</v>
      </c>
    </row>
    <row r="193" spans="1:18">
      <c r="A193" t="s">
        <v>288</v>
      </c>
      <c r="B193">
        <v>2021</v>
      </c>
      <c r="C193" t="s">
        <v>299</v>
      </c>
      <c r="D193" t="s">
        <v>19</v>
      </c>
      <c r="E193" t="s">
        <v>38</v>
      </c>
      <c r="F193" t="s">
        <v>255</v>
      </c>
      <c r="G193" t="s">
        <v>33</v>
      </c>
      <c r="H193">
        <v>4</v>
      </c>
      <c r="I193">
        <v>7</v>
      </c>
      <c r="J193">
        <v>3</v>
      </c>
      <c r="K193">
        <v>4</v>
      </c>
      <c r="L193">
        <v>26</v>
      </c>
      <c r="M193">
        <v>90</v>
      </c>
      <c r="N193">
        <v>66</v>
      </c>
      <c r="O193">
        <v>0.6</v>
      </c>
      <c r="P193">
        <v>0.72</v>
      </c>
      <c r="Q193" t="str">
        <f>IF(G193="W", "W", "L")</f>
        <v>L</v>
      </c>
      <c r="R193">
        <f t="shared" si="12"/>
        <v>0</v>
      </c>
    </row>
    <row r="194" spans="1:18">
      <c r="A194" t="s">
        <v>288</v>
      </c>
      <c r="B194">
        <v>2021</v>
      </c>
      <c r="C194" t="s">
        <v>204</v>
      </c>
      <c r="D194" t="s">
        <v>28</v>
      </c>
      <c r="E194" t="s">
        <v>35</v>
      </c>
      <c r="F194" t="s">
        <v>152</v>
      </c>
      <c r="G194" t="s">
        <v>133</v>
      </c>
      <c r="H194">
        <v>4</v>
      </c>
      <c r="I194">
        <v>6</v>
      </c>
      <c r="J194">
        <v>2</v>
      </c>
      <c r="K194">
        <v>5</v>
      </c>
      <c r="L194">
        <v>23</v>
      </c>
      <c r="M194">
        <v>86</v>
      </c>
      <c r="N194">
        <v>59</v>
      </c>
      <c r="O194">
        <v>0.91</v>
      </c>
      <c r="P194">
        <v>1.1599999999999999</v>
      </c>
      <c r="Q194" t="str">
        <f>IF(G194="W", "W", "L")</f>
        <v>L</v>
      </c>
      <c r="R194">
        <f t="shared" si="12"/>
        <v>0</v>
      </c>
    </row>
    <row r="195" spans="1:18">
      <c r="A195" t="s">
        <v>288</v>
      </c>
      <c r="B195">
        <v>2021</v>
      </c>
      <c r="C195" t="s">
        <v>300</v>
      </c>
      <c r="D195" t="s">
        <v>19</v>
      </c>
      <c r="E195" t="s">
        <v>44</v>
      </c>
      <c r="F195" t="s">
        <v>21</v>
      </c>
      <c r="G195" t="s">
        <v>301</v>
      </c>
      <c r="H195">
        <v>4</v>
      </c>
      <c r="I195">
        <v>8</v>
      </c>
      <c r="J195">
        <v>0</v>
      </c>
      <c r="K195">
        <v>11</v>
      </c>
      <c r="L195">
        <v>25</v>
      </c>
      <c r="M195">
        <v>106</v>
      </c>
      <c r="N195">
        <v>73</v>
      </c>
      <c r="O195">
        <v>0.12</v>
      </c>
      <c r="P195">
        <v>4</v>
      </c>
      <c r="Q195" t="s">
        <v>26</v>
      </c>
      <c r="R195">
        <f t="shared" ref="R195:R258" si="13">IF(Q195="W", 1, 0)</f>
        <v>1</v>
      </c>
    </row>
    <row r="196" spans="1:18">
      <c r="A196" t="s">
        <v>288</v>
      </c>
      <c r="B196">
        <v>2021</v>
      </c>
      <c r="C196" t="s">
        <v>302</v>
      </c>
      <c r="D196" t="s">
        <v>28</v>
      </c>
      <c r="E196" t="s">
        <v>32</v>
      </c>
      <c r="F196" t="s">
        <v>152</v>
      </c>
      <c r="G196" t="s">
        <v>87</v>
      </c>
      <c r="H196">
        <v>5</v>
      </c>
      <c r="I196">
        <v>7</v>
      </c>
      <c r="J196">
        <v>1</v>
      </c>
      <c r="K196">
        <v>8</v>
      </c>
      <c r="L196">
        <v>24</v>
      </c>
      <c r="M196">
        <v>95</v>
      </c>
      <c r="N196">
        <v>68</v>
      </c>
      <c r="O196">
        <v>0.75</v>
      </c>
      <c r="P196">
        <v>3.3</v>
      </c>
      <c r="Q196" t="s">
        <v>26</v>
      </c>
      <c r="R196">
        <f t="shared" si="13"/>
        <v>1</v>
      </c>
    </row>
    <row r="197" spans="1:18">
      <c r="A197" t="s">
        <v>288</v>
      </c>
      <c r="B197">
        <v>2021</v>
      </c>
      <c r="C197" t="s">
        <v>303</v>
      </c>
      <c r="D197" t="s">
        <v>19</v>
      </c>
      <c r="E197" t="s">
        <v>20</v>
      </c>
      <c r="F197" t="s">
        <v>21</v>
      </c>
      <c r="G197" t="s">
        <v>89</v>
      </c>
      <c r="H197">
        <v>11</v>
      </c>
      <c r="I197">
        <v>6</v>
      </c>
      <c r="J197">
        <v>1</v>
      </c>
      <c r="K197">
        <v>6</v>
      </c>
      <c r="L197">
        <v>22</v>
      </c>
      <c r="M197">
        <v>76</v>
      </c>
      <c r="N197">
        <v>57</v>
      </c>
      <c r="O197">
        <v>0.86</v>
      </c>
      <c r="P197">
        <v>2.2799999999999998</v>
      </c>
      <c r="Q197" t="s">
        <v>26</v>
      </c>
      <c r="R197">
        <f t="shared" si="13"/>
        <v>1</v>
      </c>
    </row>
    <row r="198" spans="1:18">
      <c r="A198" t="s">
        <v>288</v>
      </c>
      <c r="B198">
        <v>2021</v>
      </c>
      <c r="C198" t="s">
        <v>304</v>
      </c>
      <c r="D198" t="s">
        <v>28</v>
      </c>
      <c r="E198" t="s">
        <v>41</v>
      </c>
      <c r="F198" t="s">
        <v>21</v>
      </c>
      <c r="G198" t="s">
        <v>33</v>
      </c>
      <c r="H198">
        <v>5</v>
      </c>
      <c r="I198">
        <v>6</v>
      </c>
      <c r="J198">
        <v>1</v>
      </c>
      <c r="K198">
        <v>7</v>
      </c>
      <c r="L198">
        <v>21</v>
      </c>
      <c r="M198">
        <v>83</v>
      </c>
      <c r="N198">
        <v>53</v>
      </c>
      <c r="O198">
        <v>0.97</v>
      </c>
      <c r="P198">
        <v>2.16</v>
      </c>
      <c r="Q198" t="str">
        <f>IF(G198="W", "W", "L")</f>
        <v>L</v>
      </c>
      <c r="R198">
        <f t="shared" si="13"/>
        <v>0</v>
      </c>
    </row>
    <row r="199" spans="1:18">
      <c r="A199" t="s">
        <v>288</v>
      </c>
      <c r="B199">
        <v>2021</v>
      </c>
      <c r="C199" t="s">
        <v>305</v>
      </c>
      <c r="D199" t="s">
        <v>19</v>
      </c>
      <c r="E199" t="s">
        <v>41</v>
      </c>
      <c r="F199" t="s">
        <v>21</v>
      </c>
      <c r="G199" t="s">
        <v>36</v>
      </c>
      <c r="H199">
        <v>5</v>
      </c>
      <c r="I199">
        <v>6</v>
      </c>
      <c r="J199">
        <v>1</v>
      </c>
      <c r="K199">
        <v>7</v>
      </c>
      <c r="L199">
        <v>21</v>
      </c>
      <c r="M199">
        <v>72</v>
      </c>
      <c r="N199">
        <v>55</v>
      </c>
      <c r="O199">
        <v>1.25</v>
      </c>
      <c r="P199">
        <v>2.0699999999999998</v>
      </c>
      <c r="Q199" t="s">
        <v>26</v>
      </c>
      <c r="R199">
        <f t="shared" si="13"/>
        <v>1</v>
      </c>
    </row>
    <row r="200" spans="1:18">
      <c r="A200" t="s">
        <v>288</v>
      </c>
      <c r="B200">
        <v>2021</v>
      </c>
      <c r="C200" t="s">
        <v>306</v>
      </c>
      <c r="D200" t="s">
        <v>28</v>
      </c>
      <c r="E200" t="s">
        <v>20</v>
      </c>
      <c r="F200" t="s">
        <v>21</v>
      </c>
      <c r="G200" t="s">
        <v>307</v>
      </c>
      <c r="H200">
        <v>5</v>
      </c>
      <c r="I200">
        <v>4.0999999999999996</v>
      </c>
      <c r="J200">
        <v>7</v>
      </c>
      <c r="K200">
        <v>4</v>
      </c>
      <c r="L200">
        <v>22</v>
      </c>
      <c r="M200">
        <v>74</v>
      </c>
      <c r="N200">
        <v>50</v>
      </c>
      <c r="O200">
        <v>0.89</v>
      </c>
      <c r="P200">
        <v>-4.6500000000000004</v>
      </c>
      <c r="Q200" t="str">
        <f>IF(G200="W", "W", "L")</f>
        <v>L</v>
      </c>
      <c r="R200">
        <f t="shared" si="13"/>
        <v>0</v>
      </c>
    </row>
    <row r="201" spans="1:18">
      <c r="A201" t="s">
        <v>288</v>
      </c>
      <c r="B201">
        <v>2021</v>
      </c>
      <c r="C201" t="s">
        <v>308</v>
      </c>
      <c r="D201" t="s">
        <v>28</v>
      </c>
      <c r="E201" t="s">
        <v>29</v>
      </c>
      <c r="F201" t="s">
        <v>21</v>
      </c>
      <c r="G201" t="s">
        <v>252</v>
      </c>
      <c r="H201">
        <v>5</v>
      </c>
      <c r="I201">
        <v>2.1</v>
      </c>
      <c r="J201">
        <v>3</v>
      </c>
      <c r="K201">
        <v>3</v>
      </c>
      <c r="L201">
        <v>16</v>
      </c>
      <c r="M201">
        <v>61</v>
      </c>
      <c r="N201">
        <v>37</v>
      </c>
      <c r="O201">
        <v>1.26</v>
      </c>
      <c r="P201">
        <v>-3.02</v>
      </c>
      <c r="Q201" t="str">
        <f>IF(G201="W", "W", "L")</f>
        <v>L</v>
      </c>
      <c r="R201">
        <f t="shared" si="13"/>
        <v>0</v>
      </c>
    </row>
    <row r="202" spans="1:18">
      <c r="A202" t="s">
        <v>288</v>
      </c>
      <c r="B202">
        <v>2021</v>
      </c>
      <c r="C202" t="s">
        <v>92</v>
      </c>
      <c r="D202" t="s">
        <v>19</v>
      </c>
      <c r="E202" t="s">
        <v>52</v>
      </c>
      <c r="F202" t="s">
        <v>152</v>
      </c>
      <c r="G202" t="s">
        <v>307</v>
      </c>
      <c r="H202">
        <v>5</v>
      </c>
      <c r="I202">
        <v>4</v>
      </c>
      <c r="J202">
        <v>4</v>
      </c>
      <c r="K202">
        <v>2</v>
      </c>
      <c r="L202">
        <v>18</v>
      </c>
      <c r="M202">
        <v>74</v>
      </c>
      <c r="N202">
        <v>40</v>
      </c>
      <c r="O202">
        <v>0.94</v>
      </c>
      <c r="P202">
        <v>-1.94</v>
      </c>
      <c r="Q202" t="str">
        <f>IF(G202="W", "W", "L")</f>
        <v>L</v>
      </c>
      <c r="R202">
        <f t="shared" si="13"/>
        <v>0</v>
      </c>
    </row>
    <row r="203" spans="1:18">
      <c r="A203" t="s">
        <v>94</v>
      </c>
      <c r="B203">
        <v>2021</v>
      </c>
      <c r="C203" t="s">
        <v>309</v>
      </c>
      <c r="D203" t="s">
        <v>19</v>
      </c>
      <c r="E203" t="s">
        <v>44</v>
      </c>
      <c r="F203" t="s">
        <v>21</v>
      </c>
      <c r="G203" t="s">
        <v>252</v>
      </c>
      <c r="H203">
        <v>99</v>
      </c>
      <c r="I203">
        <v>6</v>
      </c>
      <c r="J203">
        <v>2</v>
      </c>
      <c r="K203">
        <v>4</v>
      </c>
      <c r="L203">
        <v>26</v>
      </c>
      <c r="M203">
        <v>94</v>
      </c>
      <c r="N203">
        <v>58</v>
      </c>
      <c r="O203">
        <v>0.85</v>
      </c>
      <c r="P203">
        <v>1</v>
      </c>
      <c r="Q203" t="str">
        <f>IF(G203="W", "W", "L")</f>
        <v>L</v>
      </c>
      <c r="R203">
        <f t="shared" si="13"/>
        <v>0</v>
      </c>
    </row>
    <row r="204" spans="1:18">
      <c r="A204" t="s">
        <v>94</v>
      </c>
      <c r="B204">
        <v>2021</v>
      </c>
      <c r="C204" t="s">
        <v>95</v>
      </c>
      <c r="D204" t="s">
        <v>28</v>
      </c>
      <c r="E204" t="s">
        <v>44</v>
      </c>
      <c r="F204" t="s">
        <v>21</v>
      </c>
      <c r="G204" t="s">
        <v>66</v>
      </c>
      <c r="H204">
        <v>5</v>
      </c>
      <c r="I204">
        <v>7</v>
      </c>
      <c r="J204">
        <v>0</v>
      </c>
      <c r="K204">
        <v>6</v>
      </c>
      <c r="L204">
        <v>23</v>
      </c>
      <c r="M204">
        <v>97</v>
      </c>
      <c r="N204">
        <v>70</v>
      </c>
      <c r="O204">
        <v>0.7</v>
      </c>
      <c r="P204">
        <v>3.69</v>
      </c>
      <c r="Q204" t="s">
        <v>26</v>
      </c>
      <c r="R204">
        <f t="shared" si="13"/>
        <v>1</v>
      </c>
    </row>
    <row r="205" spans="1:18">
      <c r="A205" t="s">
        <v>94</v>
      </c>
      <c r="B205">
        <v>2021</v>
      </c>
      <c r="C205" t="s">
        <v>310</v>
      </c>
      <c r="D205" t="s">
        <v>19</v>
      </c>
      <c r="E205" t="s">
        <v>29</v>
      </c>
      <c r="F205" t="s">
        <v>21</v>
      </c>
      <c r="G205" t="s">
        <v>311</v>
      </c>
      <c r="H205">
        <v>4</v>
      </c>
      <c r="I205">
        <v>0.2</v>
      </c>
      <c r="J205">
        <v>6</v>
      </c>
      <c r="K205">
        <v>0</v>
      </c>
      <c r="L205">
        <v>9</v>
      </c>
      <c r="M205">
        <v>26</v>
      </c>
      <c r="N205">
        <v>17</v>
      </c>
      <c r="O205">
        <v>0.95</v>
      </c>
      <c r="P205">
        <v>-5.71</v>
      </c>
      <c r="Q205" t="str">
        <f>IF(G205="W", "W", "L")</f>
        <v>L</v>
      </c>
      <c r="R205">
        <f t="shared" si="13"/>
        <v>0</v>
      </c>
    </row>
    <row r="206" spans="1:18">
      <c r="A206" t="s">
        <v>94</v>
      </c>
      <c r="B206">
        <v>2021</v>
      </c>
      <c r="C206" t="s">
        <v>312</v>
      </c>
      <c r="D206" t="s">
        <v>28</v>
      </c>
      <c r="E206" t="s">
        <v>29</v>
      </c>
      <c r="F206" t="s">
        <v>21</v>
      </c>
      <c r="G206" t="s">
        <v>271</v>
      </c>
      <c r="H206">
        <v>5</v>
      </c>
      <c r="I206">
        <v>5</v>
      </c>
      <c r="J206">
        <v>6</v>
      </c>
      <c r="K206">
        <v>4</v>
      </c>
      <c r="L206">
        <v>22</v>
      </c>
      <c r="M206">
        <v>92</v>
      </c>
      <c r="N206">
        <v>62</v>
      </c>
      <c r="O206">
        <v>0.91</v>
      </c>
      <c r="P206">
        <v>-2.76</v>
      </c>
      <c r="Q206" t="str">
        <f>IF(G206="W", "W", "L")</f>
        <v>L</v>
      </c>
      <c r="R206">
        <f t="shared" si="13"/>
        <v>0</v>
      </c>
    </row>
    <row r="207" spans="1:18">
      <c r="A207" t="s">
        <v>94</v>
      </c>
      <c r="B207">
        <v>2021</v>
      </c>
      <c r="C207" t="s">
        <v>218</v>
      </c>
      <c r="D207" t="s">
        <v>28</v>
      </c>
      <c r="E207" t="s">
        <v>41</v>
      </c>
      <c r="F207" t="s">
        <v>21</v>
      </c>
      <c r="G207" t="s">
        <v>59</v>
      </c>
      <c r="H207">
        <v>5</v>
      </c>
      <c r="I207">
        <v>7.2</v>
      </c>
      <c r="J207">
        <v>3</v>
      </c>
      <c r="K207">
        <v>4</v>
      </c>
      <c r="L207">
        <v>29</v>
      </c>
      <c r="M207">
        <v>93</v>
      </c>
      <c r="N207">
        <v>64</v>
      </c>
      <c r="O207">
        <v>1.01</v>
      </c>
      <c r="P207">
        <v>0.76</v>
      </c>
      <c r="Q207" t="s">
        <v>26</v>
      </c>
      <c r="R207">
        <f t="shared" si="13"/>
        <v>1</v>
      </c>
    </row>
    <row r="208" spans="1:18">
      <c r="A208" t="s">
        <v>94</v>
      </c>
      <c r="B208">
        <v>2021</v>
      </c>
      <c r="C208" t="s">
        <v>313</v>
      </c>
      <c r="D208" t="s">
        <v>19</v>
      </c>
      <c r="E208" t="s">
        <v>29</v>
      </c>
      <c r="F208" t="s">
        <v>21</v>
      </c>
      <c r="G208" t="s">
        <v>314</v>
      </c>
      <c r="H208">
        <v>5</v>
      </c>
      <c r="I208">
        <v>5.2</v>
      </c>
      <c r="J208">
        <v>0</v>
      </c>
      <c r="K208">
        <v>6</v>
      </c>
      <c r="L208">
        <v>25</v>
      </c>
      <c r="M208">
        <v>110</v>
      </c>
      <c r="N208">
        <v>68</v>
      </c>
      <c r="O208">
        <v>1.23</v>
      </c>
      <c r="P208">
        <v>2.92</v>
      </c>
      <c r="Q208" t="s">
        <v>26</v>
      </c>
      <c r="R208">
        <f t="shared" si="13"/>
        <v>1</v>
      </c>
    </row>
    <row r="209" spans="1:18">
      <c r="A209" t="s">
        <v>94</v>
      </c>
      <c r="B209">
        <v>2021</v>
      </c>
      <c r="C209" t="s">
        <v>315</v>
      </c>
      <c r="D209" t="s">
        <v>28</v>
      </c>
      <c r="E209" t="s">
        <v>24</v>
      </c>
      <c r="F209" t="s">
        <v>259</v>
      </c>
      <c r="G209" t="s">
        <v>33</v>
      </c>
      <c r="H209">
        <v>4</v>
      </c>
      <c r="I209">
        <v>8</v>
      </c>
      <c r="J209">
        <v>0</v>
      </c>
      <c r="K209">
        <v>7</v>
      </c>
      <c r="L209">
        <v>27</v>
      </c>
      <c r="M209">
        <v>112</v>
      </c>
      <c r="N209">
        <v>80</v>
      </c>
      <c r="O209">
        <v>1.1299999999999999</v>
      </c>
      <c r="P209">
        <v>4.22</v>
      </c>
      <c r="Q209" t="str">
        <f>IF(G209="W", "W", "L")</f>
        <v>L</v>
      </c>
      <c r="R209">
        <f t="shared" si="13"/>
        <v>0</v>
      </c>
    </row>
    <row r="210" spans="1:18">
      <c r="A210" t="s">
        <v>94</v>
      </c>
      <c r="B210">
        <v>2021</v>
      </c>
      <c r="C210" t="s">
        <v>194</v>
      </c>
      <c r="D210" t="s">
        <v>19</v>
      </c>
      <c r="E210" t="s">
        <v>81</v>
      </c>
      <c r="F210" t="s">
        <v>152</v>
      </c>
      <c r="G210" t="s">
        <v>89</v>
      </c>
      <c r="H210">
        <v>5</v>
      </c>
      <c r="I210">
        <v>8</v>
      </c>
      <c r="J210">
        <v>2</v>
      </c>
      <c r="K210">
        <v>2</v>
      </c>
      <c r="L210">
        <v>28</v>
      </c>
      <c r="M210">
        <v>96</v>
      </c>
      <c r="N210">
        <v>66</v>
      </c>
      <c r="O210">
        <v>0.66</v>
      </c>
      <c r="P210">
        <v>1.96</v>
      </c>
      <c r="Q210" t="s">
        <v>26</v>
      </c>
      <c r="R210">
        <f t="shared" si="13"/>
        <v>1</v>
      </c>
    </row>
    <row r="211" spans="1:18">
      <c r="A211" t="s">
        <v>94</v>
      </c>
      <c r="B211">
        <v>2021</v>
      </c>
      <c r="C211" t="s">
        <v>316</v>
      </c>
      <c r="D211" t="s">
        <v>19</v>
      </c>
      <c r="E211" t="s">
        <v>32</v>
      </c>
      <c r="F211" t="s">
        <v>152</v>
      </c>
      <c r="G211" t="s">
        <v>125</v>
      </c>
      <c r="H211">
        <v>4</v>
      </c>
      <c r="I211">
        <v>7</v>
      </c>
      <c r="J211">
        <v>5</v>
      </c>
      <c r="K211">
        <v>4</v>
      </c>
      <c r="L211">
        <v>28</v>
      </c>
      <c r="M211">
        <v>98</v>
      </c>
      <c r="N211">
        <v>71</v>
      </c>
      <c r="O211">
        <v>1.1499999999999999</v>
      </c>
      <c r="P211">
        <v>-1.28</v>
      </c>
      <c r="Q211" t="s">
        <v>26</v>
      </c>
      <c r="R211">
        <f t="shared" si="13"/>
        <v>1</v>
      </c>
    </row>
    <row r="212" spans="1:18">
      <c r="A212" t="s">
        <v>94</v>
      </c>
      <c r="B212">
        <v>2021</v>
      </c>
      <c r="C212" t="s">
        <v>222</v>
      </c>
      <c r="D212" t="s">
        <v>28</v>
      </c>
      <c r="E212" t="s">
        <v>41</v>
      </c>
      <c r="F212" t="s">
        <v>21</v>
      </c>
      <c r="G212" t="s">
        <v>271</v>
      </c>
      <c r="H212">
        <v>4</v>
      </c>
      <c r="I212">
        <v>3.2</v>
      </c>
      <c r="J212">
        <v>3</v>
      </c>
      <c r="K212">
        <v>1</v>
      </c>
      <c r="L212">
        <v>18</v>
      </c>
      <c r="M212">
        <v>63</v>
      </c>
      <c r="N212">
        <v>40</v>
      </c>
      <c r="O212">
        <v>1.18</v>
      </c>
      <c r="P212">
        <v>-3.51</v>
      </c>
      <c r="Q212" t="str">
        <f>IF(G212="W", "W", "L")</f>
        <v>L</v>
      </c>
      <c r="R212">
        <f t="shared" si="13"/>
        <v>0</v>
      </c>
    </row>
    <row r="213" spans="1:18">
      <c r="A213" t="s">
        <v>94</v>
      </c>
      <c r="B213">
        <v>2021</v>
      </c>
      <c r="C213" t="s">
        <v>202</v>
      </c>
      <c r="D213" t="s">
        <v>28</v>
      </c>
      <c r="E213" t="s">
        <v>20</v>
      </c>
      <c r="F213" t="s">
        <v>21</v>
      </c>
      <c r="G213" t="s">
        <v>73</v>
      </c>
      <c r="H213">
        <v>45</v>
      </c>
      <c r="I213">
        <v>4</v>
      </c>
      <c r="J213">
        <v>3</v>
      </c>
      <c r="K213">
        <v>4</v>
      </c>
      <c r="L213">
        <v>17</v>
      </c>
      <c r="M213">
        <v>55</v>
      </c>
      <c r="N213">
        <v>38</v>
      </c>
      <c r="O213">
        <v>0.74</v>
      </c>
      <c r="P213">
        <v>-0.89</v>
      </c>
      <c r="Q213" t="s">
        <v>26</v>
      </c>
      <c r="R213">
        <f t="shared" si="13"/>
        <v>1</v>
      </c>
    </row>
    <row r="214" spans="1:18">
      <c r="A214" t="s">
        <v>94</v>
      </c>
      <c r="B214">
        <v>2021</v>
      </c>
      <c r="C214" t="s">
        <v>317</v>
      </c>
      <c r="D214" t="s">
        <v>19</v>
      </c>
      <c r="E214" t="s">
        <v>35</v>
      </c>
      <c r="F214" t="s">
        <v>152</v>
      </c>
      <c r="G214" t="s">
        <v>89</v>
      </c>
      <c r="H214">
        <v>9</v>
      </c>
      <c r="I214">
        <v>6</v>
      </c>
      <c r="J214">
        <v>2</v>
      </c>
      <c r="K214">
        <v>3</v>
      </c>
      <c r="L214">
        <v>23</v>
      </c>
      <c r="M214">
        <v>87</v>
      </c>
      <c r="N214">
        <v>56</v>
      </c>
      <c r="O214">
        <v>0.99</v>
      </c>
      <c r="P214">
        <v>0.97</v>
      </c>
      <c r="Q214" t="s">
        <v>26</v>
      </c>
      <c r="R214">
        <f t="shared" si="13"/>
        <v>1</v>
      </c>
    </row>
    <row r="215" spans="1:18">
      <c r="A215" t="s">
        <v>94</v>
      </c>
      <c r="B215">
        <v>2021</v>
      </c>
      <c r="C215" t="s">
        <v>318</v>
      </c>
      <c r="D215" t="s">
        <v>28</v>
      </c>
      <c r="E215" t="s">
        <v>70</v>
      </c>
      <c r="F215" t="s">
        <v>255</v>
      </c>
      <c r="G215" t="s">
        <v>116</v>
      </c>
      <c r="H215">
        <v>4</v>
      </c>
      <c r="I215">
        <v>6.2</v>
      </c>
      <c r="J215">
        <v>4</v>
      </c>
      <c r="K215">
        <v>3</v>
      </c>
      <c r="L215">
        <v>29</v>
      </c>
      <c r="M215">
        <v>99</v>
      </c>
      <c r="N215">
        <v>64</v>
      </c>
      <c r="O215">
        <v>0.79</v>
      </c>
      <c r="P215">
        <v>-0.65</v>
      </c>
      <c r="Q215" t="str">
        <f>IF(G215="W", "W", "L")</f>
        <v>L</v>
      </c>
      <c r="R215">
        <f t="shared" si="13"/>
        <v>0</v>
      </c>
    </row>
    <row r="216" spans="1:18">
      <c r="A216" t="s">
        <v>94</v>
      </c>
      <c r="B216">
        <v>2021</v>
      </c>
      <c r="C216" t="s">
        <v>237</v>
      </c>
      <c r="D216" t="s">
        <v>28</v>
      </c>
      <c r="E216" t="s">
        <v>266</v>
      </c>
      <c r="F216" t="s">
        <v>259</v>
      </c>
      <c r="G216" t="s">
        <v>77</v>
      </c>
      <c r="H216">
        <v>4</v>
      </c>
      <c r="I216">
        <v>5</v>
      </c>
      <c r="J216">
        <v>2</v>
      </c>
      <c r="K216">
        <v>4</v>
      </c>
      <c r="L216">
        <v>24</v>
      </c>
      <c r="M216">
        <v>89</v>
      </c>
      <c r="N216">
        <v>57</v>
      </c>
      <c r="O216">
        <v>1.05</v>
      </c>
      <c r="P216">
        <v>0.64</v>
      </c>
      <c r="Q216" t="s">
        <v>26</v>
      </c>
      <c r="R216">
        <f t="shared" si="13"/>
        <v>1</v>
      </c>
    </row>
    <row r="217" spans="1:18">
      <c r="A217" t="s">
        <v>94</v>
      </c>
      <c r="B217">
        <v>2021</v>
      </c>
      <c r="C217" t="s">
        <v>71</v>
      </c>
      <c r="D217" t="s">
        <v>19</v>
      </c>
      <c r="E217" t="s">
        <v>38</v>
      </c>
      <c r="F217" t="s">
        <v>255</v>
      </c>
      <c r="G217" t="s">
        <v>307</v>
      </c>
      <c r="H217">
        <v>5</v>
      </c>
      <c r="I217">
        <v>5</v>
      </c>
      <c r="J217">
        <v>6</v>
      </c>
      <c r="K217">
        <v>0</v>
      </c>
      <c r="L217">
        <v>24</v>
      </c>
      <c r="M217">
        <v>82</v>
      </c>
      <c r="N217">
        <v>55</v>
      </c>
      <c r="O217">
        <v>0.61</v>
      </c>
      <c r="P217">
        <v>-3.34</v>
      </c>
      <c r="Q217" t="str">
        <f>IF(G217="W", "W", "L")</f>
        <v>L</v>
      </c>
      <c r="R217">
        <f t="shared" si="13"/>
        <v>0</v>
      </c>
    </row>
    <row r="218" spans="1:18">
      <c r="A218" t="s">
        <v>94</v>
      </c>
      <c r="B218">
        <v>2021</v>
      </c>
      <c r="C218" t="s">
        <v>319</v>
      </c>
      <c r="D218" t="s">
        <v>28</v>
      </c>
      <c r="E218" t="s">
        <v>44</v>
      </c>
      <c r="F218" t="s">
        <v>21</v>
      </c>
      <c r="G218" t="s">
        <v>93</v>
      </c>
      <c r="H218">
        <v>4</v>
      </c>
      <c r="I218">
        <v>4</v>
      </c>
      <c r="J218">
        <v>4</v>
      </c>
      <c r="K218">
        <v>6</v>
      </c>
      <c r="L218">
        <v>19</v>
      </c>
      <c r="M218">
        <v>84</v>
      </c>
      <c r="N218">
        <v>48</v>
      </c>
      <c r="O218">
        <v>1.02</v>
      </c>
      <c r="P218">
        <v>-2.89</v>
      </c>
      <c r="Q218" t="s">
        <v>26</v>
      </c>
      <c r="R218">
        <f t="shared" si="13"/>
        <v>1</v>
      </c>
    </row>
    <row r="219" spans="1:18">
      <c r="A219" t="s">
        <v>94</v>
      </c>
      <c r="B219">
        <v>2021</v>
      </c>
      <c r="C219" t="s">
        <v>241</v>
      </c>
      <c r="D219" t="s">
        <v>19</v>
      </c>
      <c r="E219" t="s">
        <v>44</v>
      </c>
      <c r="F219" t="s">
        <v>21</v>
      </c>
      <c r="G219" t="s">
        <v>73</v>
      </c>
      <c r="H219">
        <v>4</v>
      </c>
      <c r="I219">
        <v>7.2</v>
      </c>
      <c r="J219">
        <v>2</v>
      </c>
      <c r="K219">
        <v>9</v>
      </c>
      <c r="L219">
        <v>28</v>
      </c>
      <c r="M219">
        <v>101</v>
      </c>
      <c r="N219">
        <v>74</v>
      </c>
      <c r="O219">
        <v>0.7</v>
      </c>
      <c r="P219">
        <v>1.9</v>
      </c>
      <c r="Q219" t="s">
        <v>26</v>
      </c>
      <c r="R219">
        <f t="shared" si="13"/>
        <v>1</v>
      </c>
    </row>
    <row r="220" spans="1:18">
      <c r="A220" t="s">
        <v>94</v>
      </c>
      <c r="B220">
        <v>2021</v>
      </c>
      <c r="C220" t="s">
        <v>320</v>
      </c>
      <c r="D220" t="s">
        <v>19</v>
      </c>
      <c r="E220" t="s">
        <v>41</v>
      </c>
      <c r="F220" t="s">
        <v>21</v>
      </c>
      <c r="G220" t="s">
        <v>260</v>
      </c>
      <c r="H220">
        <v>4</v>
      </c>
      <c r="I220">
        <v>4.2</v>
      </c>
      <c r="J220">
        <v>5</v>
      </c>
      <c r="K220">
        <v>2</v>
      </c>
      <c r="L220">
        <v>24</v>
      </c>
      <c r="M220">
        <v>73</v>
      </c>
      <c r="N220">
        <v>44</v>
      </c>
      <c r="O220">
        <v>1.1499999999999999</v>
      </c>
      <c r="P220">
        <v>-2.77</v>
      </c>
      <c r="Q220" t="str">
        <f>IF(G220="W", "W", "L")</f>
        <v>L</v>
      </c>
      <c r="R220">
        <f t="shared" si="13"/>
        <v>0</v>
      </c>
    </row>
    <row r="221" spans="1:18">
      <c r="A221" t="s">
        <v>94</v>
      </c>
      <c r="B221">
        <v>2021</v>
      </c>
      <c r="C221" t="s">
        <v>243</v>
      </c>
      <c r="D221" t="s">
        <v>28</v>
      </c>
      <c r="E221" t="s">
        <v>52</v>
      </c>
      <c r="F221" t="s">
        <v>152</v>
      </c>
      <c r="G221" t="s">
        <v>77</v>
      </c>
      <c r="H221">
        <v>6</v>
      </c>
      <c r="I221">
        <v>5.2</v>
      </c>
      <c r="J221">
        <v>2</v>
      </c>
      <c r="K221">
        <v>4</v>
      </c>
      <c r="L221">
        <v>27</v>
      </c>
      <c r="M221">
        <v>97</v>
      </c>
      <c r="N221">
        <v>57</v>
      </c>
      <c r="O221">
        <v>1.31</v>
      </c>
      <c r="P221">
        <v>0.83</v>
      </c>
      <c r="Q221" t="s">
        <v>26</v>
      </c>
      <c r="R221">
        <f t="shared" si="13"/>
        <v>1</v>
      </c>
    </row>
    <row r="222" spans="1:18">
      <c r="A222" t="s">
        <v>94</v>
      </c>
      <c r="B222">
        <v>2021</v>
      </c>
      <c r="C222" t="s">
        <v>244</v>
      </c>
      <c r="D222" t="s">
        <v>19</v>
      </c>
      <c r="E222" t="s">
        <v>20</v>
      </c>
      <c r="F222" t="s">
        <v>21</v>
      </c>
      <c r="G222" t="s">
        <v>77</v>
      </c>
      <c r="H222">
        <v>5</v>
      </c>
      <c r="I222">
        <v>7</v>
      </c>
      <c r="J222">
        <v>0</v>
      </c>
      <c r="K222">
        <v>7</v>
      </c>
      <c r="L222">
        <v>22</v>
      </c>
      <c r="M222">
        <v>96</v>
      </c>
      <c r="N222">
        <v>59</v>
      </c>
      <c r="O222">
        <v>0.84</v>
      </c>
      <c r="P222">
        <v>3.83</v>
      </c>
      <c r="Q222" t="s">
        <v>26</v>
      </c>
      <c r="R222">
        <f t="shared" si="13"/>
        <v>1</v>
      </c>
    </row>
    <row r="223" spans="1:18">
      <c r="A223" t="s">
        <v>94</v>
      </c>
      <c r="B223">
        <v>2021</v>
      </c>
      <c r="C223" t="s">
        <v>245</v>
      </c>
      <c r="D223" t="s">
        <v>19</v>
      </c>
      <c r="E223" t="s">
        <v>61</v>
      </c>
      <c r="F223" t="s">
        <v>255</v>
      </c>
      <c r="G223" t="s">
        <v>321</v>
      </c>
      <c r="H223">
        <v>4</v>
      </c>
      <c r="I223">
        <v>5</v>
      </c>
      <c r="J223">
        <v>3</v>
      </c>
      <c r="K223">
        <v>5</v>
      </c>
      <c r="L223">
        <v>27</v>
      </c>
      <c r="M223">
        <v>101</v>
      </c>
      <c r="N223">
        <v>68</v>
      </c>
      <c r="O223">
        <v>1.17</v>
      </c>
      <c r="P223">
        <v>-0.16</v>
      </c>
      <c r="Q223" t="s">
        <v>26</v>
      </c>
      <c r="R223">
        <f t="shared" si="13"/>
        <v>1</v>
      </c>
    </row>
    <row r="224" spans="1:18">
      <c r="A224" t="s">
        <v>94</v>
      </c>
      <c r="B224">
        <v>2021</v>
      </c>
      <c r="C224" t="s">
        <v>85</v>
      </c>
      <c r="D224" t="s">
        <v>28</v>
      </c>
      <c r="E224" t="s">
        <v>284</v>
      </c>
      <c r="F224" t="s">
        <v>259</v>
      </c>
      <c r="G224" t="s">
        <v>33</v>
      </c>
      <c r="H224">
        <v>5</v>
      </c>
      <c r="I224">
        <v>6</v>
      </c>
      <c r="J224">
        <v>2</v>
      </c>
      <c r="K224">
        <v>3</v>
      </c>
      <c r="L224">
        <v>24</v>
      </c>
      <c r="M224">
        <v>84</v>
      </c>
      <c r="N224">
        <v>52</v>
      </c>
      <c r="O224">
        <v>0.63</v>
      </c>
      <c r="P224">
        <v>0.16</v>
      </c>
      <c r="Q224" t="str">
        <f>IF(G224="W", "W", "L")</f>
        <v>L</v>
      </c>
      <c r="R224">
        <f t="shared" si="13"/>
        <v>0</v>
      </c>
    </row>
    <row r="225" spans="1:18">
      <c r="A225" t="s">
        <v>94</v>
      </c>
      <c r="B225">
        <v>2021</v>
      </c>
      <c r="C225" t="s">
        <v>322</v>
      </c>
      <c r="D225" t="s">
        <v>19</v>
      </c>
      <c r="E225" t="s">
        <v>142</v>
      </c>
      <c r="F225" t="s">
        <v>255</v>
      </c>
      <c r="G225" t="s">
        <v>311</v>
      </c>
      <c r="H225">
        <v>5</v>
      </c>
      <c r="I225">
        <v>6</v>
      </c>
      <c r="J225">
        <v>5</v>
      </c>
      <c r="K225">
        <v>6</v>
      </c>
      <c r="L225">
        <v>25</v>
      </c>
      <c r="M225">
        <v>93</v>
      </c>
      <c r="N225">
        <v>68</v>
      </c>
      <c r="O225">
        <v>0.71</v>
      </c>
      <c r="P225">
        <v>-0.88</v>
      </c>
      <c r="Q225" t="str">
        <f>IF(G225="W", "W", "L")</f>
        <v>L</v>
      </c>
      <c r="R225">
        <f t="shared" si="13"/>
        <v>0</v>
      </c>
    </row>
    <row r="226" spans="1:18">
      <c r="A226" t="s">
        <v>94</v>
      </c>
      <c r="B226">
        <v>2021</v>
      </c>
      <c r="C226" t="s">
        <v>323</v>
      </c>
      <c r="D226" t="s">
        <v>28</v>
      </c>
      <c r="E226" t="s">
        <v>29</v>
      </c>
      <c r="F226" t="s">
        <v>21</v>
      </c>
      <c r="G226" t="s">
        <v>59</v>
      </c>
      <c r="H226">
        <v>5</v>
      </c>
      <c r="I226">
        <v>5.0999999999999996</v>
      </c>
      <c r="J226">
        <v>2</v>
      </c>
      <c r="K226">
        <v>4</v>
      </c>
      <c r="L226">
        <v>22</v>
      </c>
      <c r="M226">
        <v>86</v>
      </c>
      <c r="N226">
        <v>59</v>
      </c>
      <c r="O226">
        <v>1.34</v>
      </c>
      <c r="P226">
        <v>1.56</v>
      </c>
      <c r="Q226" t="s">
        <v>26</v>
      </c>
      <c r="R226">
        <f t="shared" si="13"/>
        <v>1</v>
      </c>
    </row>
    <row r="227" spans="1:18">
      <c r="A227" t="s">
        <v>94</v>
      </c>
      <c r="B227">
        <v>2021</v>
      </c>
      <c r="C227" t="s">
        <v>182</v>
      </c>
      <c r="D227" t="s">
        <v>19</v>
      </c>
      <c r="E227" t="s">
        <v>20</v>
      </c>
      <c r="F227" t="s">
        <v>21</v>
      </c>
      <c r="G227" t="s">
        <v>116</v>
      </c>
      <c r="H227">
        <v>5</v>
      </c>
      <c r="I227">
        <v>6</v>
      </c>
      <c r="J227">
        <v>5</v>
      </c>
      <c r="K227">
        <v>2</v>
      </c>
      <c r="L227">
        <v>28</v>
      </c>
      <c r="M227">
        <v>97</v>
      </c>
      <c r="N227">
        <v>61</v>
      </c>
      <c r="O227">
        <v>1</v>
      </c>
      <c r="P227">
        <v>-1.72</v>
      </c>
      <c r="Q227" t="str">
        <f>IF(G227="W", "W", "L")</f>
        <v>L</v>
      </c>
      <c r="R227">
        <f t="shared" si="13"/>
        <v>0</v>
      </c>
    </row>
    <row r="228" spans="1:18">
      <c r="A228" t="s">
        <v>184</v>
      </c>
      <c r="B228">
        <v>2021</v>
      </c>
      <c r="C228" t="s">
        <v>324</v>
      </c>
      <c r="D228" t="s">
        <v>19</v>
      </c>
      <c r="E228" t="s">
        <v>44</v>
      </c>
      <c r="F228" t="s">
        <v>21</v>
      </c>
      <c r="G228" t="s">
        <v>325</v>
      </c>
      <c r="H228">
        <v>99</v>
      </c>
      <c r="I228">
        <v>7</v>
      </c>
      <c r="J228">
        <v>3</v>
      </c>
      <c r="K228">
        <v>6</v>
      </c>
      <c r="L228">
        <v>24</v>
      </c>
      <c r="M228">
        <v>91</v>
      </c>
      <c r="N228">
        <v>57</v>
      </c>
      <c r="O228">
        <v>0.62</v>
      </c>
      <c r="P228">
        <v>0.5</v>
      </c>
      <c r="Q228" t="s">
        <v>26</v>
      </c>
      <c r="R228">
        <f t="shared" si="13"/>
        <v>1</v>
      </c>
    </row>
    <row r="229" spans="1:18">
      <c r="A229" t="s">
        <v>184</v>
      </c>
      <c r="B229">
        <v>2021</v>
      </c>
      <c r="C229" t="s">
        <v>138</v>
      </c>
      <c r="D229" t="s">
        <v>28</v>
      </c>
      <c r="E229" t="s">
        <v>44</v>
      </c>
      <c r="F229" t="s">
        <v>21</v>
      </c>
      <c r="G229" t="s">
        <v>326</v>
      </c>
      <c r="H229">
        <v>5</v>
      </c>
      <c r="I229">
        <v>7.2</v>
      </c>
      <c r="J229">
        <v>1</v>
      </c>
      <c r="K229">
        <v>6</v>
      </c>
      <c r="L229">
        <v>24</v>
      </c>
      <c r="M229">
        <v>90</v>
      </c>
      <c r="N229">
        <v>56</v>
      </c>
      <c r="O229">
        <v>0.43</v>
      </c>
      <c r="P229">
        <v>3.11</v>
      </c>
      <c r="Q229" t="s">
        <v>26</v>
      </c>
      <c r="R229">
        <f t="shared" si="13"/>
        <v>1</v>
      </c>
    </row>
    <row r="230" spans="1:18">
      <c r="A230" t="s">
        <v>184</v>
      </c>
      <c r="B230">
        <v>2021</v>
      </c>
      <c r="C230" t="s">
        <v>97</v>
      </c>
      <c r="D230" t="s">
        <v>19</v>
      </c>
      <c r="E230" t="s">
        <v>29</v>
      </c>
      <c r="F230" t="s">
        <v>21</v>
      </c>
      <c r="G230" t="s">
        <v>89</v>
      </c>
      <c r="H230">
        <v>4</v>
      </c>
      <c r="I230">
        <v>6</v>
      </c>
      <c r="J230">
        <v>1</v>
      </c>
      <c r="K230">
        <v>4</v>
      </c>
      <c r="L230">
        <v>25</v>
      </c>
      <c r="M230">
        <v>99</v>
      </c>
      <c r="N230">
        <v>59</v>
      </c>
      <c r="O230">
        <v>0.96</v>
      </c>
      <c r="P230">
        <v>2.16</v>
      </c>
      <c r="Q230" t="s">
        <v>26</v>
      </c>
      <c r="R230">
        <f t="shared" si="13"/>
        <v>1</v>
      </c>
    </row>
    <row r="231" spans="1:18">
      <c r="A231" t="s">
        <v>184</v>
      </c>
      <c r="B231">
        <v>2021</v>
      </c>
      <c r="C231" t="s">
        <v>327</v>
      </c>
      <c r="D231" t="s">
        <v>28</v>
      </c>
      <c r="E231" t="s">
        <v>142</v>
      </c>
      <c r="F231" t="s">
        <v>255</v>
      </c>
      <c r="G231" t="s">
        <v>68</v>
      </c>
      <c r="H231">
        <v>6</v>
      </c>
      <c r="I231">
        <v>5.0999999999999996</v>
      </c>
      <c r="J231">
        <v>2</v>
      </c>
      <c r="K231">
        <v>6</v>
      </c>
      <c r="L231">
        <v>24</v>
      </c>
      <c r="M231">
        <v>93</v>
      </c>
      <c r="N231">
        <v>53</v>
      </c>
      <c r="O231">
        <v>1.1200000000000001</v>
      </c>
      <c r="P231">
        <v>-0.39</v>
      </c>
      <c r="Q231" t="str">
        <f>IF(G231="W", "W", "L")</f>
        <v>L</v>
      </c>
      <c r="R231">
        <f t="shared" si="13"/>
        <v>0</v>
      </c>
    </row>
    <row r="232" spans="1:18">
      <c r="A232" t="s">
        <v>184</v>
      </c>
      <c r="B232">
        <v>2021</v>
      </c>
      <c r="C232" t="s">
        <v>101</v>
      </c>
      <c r="D232" t="s">
        <v>28</v>
      </c>
      <c r="E232" t="s">
        <v>41</v>
      </c>
      <c r="F232" t="s">
        <v>21</v>
      </c>
      <c r="G232" t="s">
        <v>73</v>
      </c>
      <c r="H232">
        <v>4</v>
      </c>
      <c r="I232">
        <v>7.2</v>
      </c>
      <c r="J232">
        <v>4</v>
      </c>
      <c r="K232">
        <v>4</v>
      </c>
      <c r="L232">
        <v>30</v>
      </c>
      <c r="M232">
        <v>99</v>
      </c>
      <c r="N232">
        <v>68</v>
      </c>
      <c r="O232">
        <v>1.01</v>
      </c>
      <c r="P232">
        <v>0.11</v>
      </c>
      <c r="Q232" t="s">
        <v>26</v>
      </c>
      <c r="R232">
        <f t="shared" si="13"/>
        <v>1</v>
      </c>
    </row>
    <row r="233" spans="1:18">
      <c r="A233" t="s">
        <v>184</v>
      </c>
      <c r="B233">
        <v>2021</v>
      </c>
      <c r="C233" t="s">
        <v>328</v>
      </c>
      <c r="D233" t="s">
        <v>19</v>
      </c>
      <c r="E233" t="s">
        <v>20</v>
      </c>
      <c r="F233" t="s">
        <v>21</v>
      </c>
      <c r="G233" t="s">
        <v>329</v>
      </c>
      <c r="H233">
        <v>5</v>
      </c>
      <c r="I233">
        <v>5.2</v>
      </c>
      <c r="J233">
        <v>3</v>
      </c>
      <c r="K233">
        <v>2</v>
      </c>
      <c r="L233">
        <v>27</v>
      </c>
      <c r="M233">
        <v>100</v>
      </c>
      <c r="N233">
        <v>61</v>
      </c>
      <c r="O233">
        <v>1.25</v>
      </c>
      <c r="P233">
        <v>-0.18</v>
      </c>
      <c r="Q233" t="s">
        <v>26</v>
      </c>
      <c r="R233">
        <f t="shared" si="13"/>
        <v>1</v>
      </c>
    </row>
    <row r="234" spans="1:18">
      <c r="A234" t="s">
        <v>184</v>
      </c>
      <c r="B234">
        <v>2021</v>
      </c>
      <c r="C234" t="s">
        <v>330</v>
      </c>
      <c r="D234" t="s">
        <v>28</v>
      </c>
      <c r="E234" t="s">
        <v>24</v>
      </c>
      <c r="F234" t="s">
        <v>259</v>
      </c>
      <c r="G234" t="s">
        <v>214</v>
      </c>
      <c r="H234">
        <v>4</v>
      </c>
      <c r="I234">
        <v>7</v>
      </c>
      <c r="J234">
        <v>1</v>
      </c>
      <c r="K234">
        <v>5</v>
      </c>
      <c r="L234">
        <v>28</v>
      </c>
      <c r="M234">
        <v>107</v>
      </c>
      <c r="N234">
        <v>67</v>
      </c>
      <c r="O234">
        <v>0.78</v>
      </c>
      <c r="P234">
        <v>2.69</v>
      </c>
      <c r="Q234" t="s">
        <v>26</v>
      </c>
      <c r="R234">
        <f t="shared" si="13"/>
        <v>1</v>
      </c>
    </row>
    <row r="235" spans="1:18">
      <c r="A235" t="s">
        <v>184</v>
      </c>
      <c r="B235">
        <v>2021</v>
      </c>
      <c r="C235" t="s">
        <v>40</v>
      </c>
      <c r="D235" t="s">
        <v>19</v>
      </c>
      <c r="E235" t="s">
        <v>81</v>
      </c>
      <c r="F235" t="s">
        <v>152</v>
      </c>
      <c r="G235" t="s">
        <v>111</v>
      </c>
      <c r="H235">
        <v>5</v>
      </c>
      <c r="I235">
        <v>6.2</v>
      </c>
      <c r="J235">
        <v>5</v>
      </c>
      <c r="K235">
        <v>6</v>
      </c>
      <c r="L235">
        <v>27</v>
      </c>
      <c r="M235">
        <v>107</v>
      </c>
      <c r="N235">
        <v>69</v>
      </c>
      <c r="O235">
        <v>0.53</v>
      </c>
      <c r="P235">
        <v>-0.85</v>
      </c>
      <c r="Q235" t="str">
        <f>IF(G235="W", "W", "L")</f>
        <v>L</v>
      </c>
      <c r="R235">
        <f t="shared" si="13"/>
        <v>0</v>
      </c>
    </row>
    <row r="236" spans="1:18">
      <c r="A236" t="s">
        <v>184</v>
      </c>
      <c r="B236">
        <v>2021</v>
      </c>
      <c r="C236" t="s">
        <v>146</v>
      </c>
      <c r="D236" t="s">
        <v>19</v>
      </c>
      <c r="E236" t="s">
        <v>32</v>
      </c>
      <c r="F236" t="s">
        <v>152</v>
      </c>
      <c r="G236" t="s">
        <v>42</v>
      </c>
      <c r="H236">
        <v>4</v>
      </c>
      <c r="I236">
        <v>7</v>
      </c>
      <c r="J236">
        <v>2</v>
      </c>
      <c r="K236">
        <v>8</v>
      </c>
      <c r="L236">
        <v>25</v>
      </c>
      <c r="M236">
        <v>114</v>
      </c>
      <c r="N236">
        <v>71</v>
      </c>
      <c r="O236">
        <v>1.04</v>
      </c>
      <c r="P236">
        <v>1.72</v>
      </c>
      <c r="Q236" t="s">
        <v>26</v>
      </c>
      <c r="R236">
        <f t="shared" si="13"/>
        <v>1</v>
      </c>
    </row>
    <row r="237" spans="1:18">
      <c r="A237" t="s">
        <v>184</v>
      </c>
      <c r="B237">
        <v>2021</v>
      </c>
      <c r="C237" t="s">
        <v>147</v>
      </c>
      <c r="D237" t="s">
        <v>19</v>
      </c>
      <c r="E237" t="s">
        <v>44</v>
      </c>
      <c r="F237" t="s">
        <v>21</v>
      </c>
      <c r="G237" t="s">
        <v>66</v>
      </c>
      <c r="H237">
        <v>5</v>
      </c>
      <c r="I237">
        <v>8</v>
      </c>
      <c r="J237">
        <v>1</v>
      </c>
      <c r="K237">
        <v>6</v>
      </c>
      <c r="L237">
        <v>31</v>
      </c>
      <c r="M237">
        <v>104</v>
      </c>
      <c r="N237">
        <v>66</v>
      </c>
      <c r="O237">
        <v>0.99</v>
      </c>
      <c r="P237">
        <v>3.01</v>
      </c>
      <c r="Q237" t="s">
        <v>26</v>
      </c>
      <c r="R237">
        <f t="shared" si="13"/>
        <v>1</v>
      </c>
    </row>
    <row r="238" spans="1:18">
      <c r="A238" t="s">
        <v>184</v>
      </c>
      <c r="B238">
        <v>2021</v>
      </c>
      <c r="C238" t="s">
        <v>331</v>
      </c>
      <c r="D238" t="s">
        <v>28</v>
      </c>
      <c r="E238" t="s">
        <v>38</v>
      </c>
      <c r="F238" t="s">
        <v>255</v>
      </c>
      <c r="G238" t="s">
        <v>99</v>
      </c>
      <c r="H238">
        <v>4</v>
      </c>
      <c r="I238">
        <v>6</v>
      </c>
      <c r="J238">
        <v>4</v>
      </c>
      <c r="K238">
        <v>1</v>
      </c>
      <c r="L238">
        <v>27</v>
      </c>
      <c r="M238">
        <v>87</v>
      </c>
      <c r="N238">
        <v>61</v>
      </c>
      <c r="O238">
        <v>0.94</v>
      </c>
      <c r="P238">
        <v>-1.33</v>
      </c>
      <c r="Q238" t="str">
        <f>IF(G238="W", "W", "L")</f>
        <v>L</v>
      </c>
      <c r="R238">
        <f t="shared" si="13"/>
        <v>0</v>
      </c>
    </row>
    <row r="239" spans="1:18">
      <c r="A239" t="s">
        <v>184</v>
      </c>
      <c r="B239">
        <v>2021</v>
      </c>
      <c r="C239" t="s">
        <v>114</v>
      </c>
      <c r="D239" t="s">
        <v>19</v>
      </c>
      <c r="E239" t="s">
        <v>49</v>
      </c>
      <c r="F239" t="s">
        <v>255</v>
      </c>
      <c r="G239" t="s">
        <v>211</v>
      </c>
      <c r="H239">
        <v>5</v>
      </c>
      <c r="I239">
        <v>6</v>
      </c>
      <c r="J239">
        <v>4</v>
      </c>
      <c r="K239">
        <v>4</v>
      </c>
      <c r="L239">
        <v>25</v>
      </c>
      <c r="M239">
        <v>100</v>
      </c>
      <c r="N239">
        <v>69</v>
      </c>
      <c r="O239">
        <v>0.77</v>
      </c>
      <c r="P239">
        <v>-0.78</v>
      </c>
      <c r="Q239" t="s">
        <v>26</v>
      </c>
      <c r="R239">
        <f t="shared" si="13"/>
        <v>1</v>
      </c>
    </row>
    <row r="240" spans="1:18">
      <c r="A240" t="s">
        <v>184</v>
      </c>
      <c r="B240">
        <v>2021</v>
      </c>
      <c r="C240" t="s">
        <v>115</v>
      </c>
      <c r="D240" t="s">
        <v>28</v>
      </c>
      <c r="E240" t="s">
        <v>81</v>
      </c>
      <c r="F240" t="s">
        <v>152</v>
      </c>
      <c r="G240" t="s">
        <v>174</v>
      </c>
      <c r="H240">
        <v>5</v>
      </c>
      <c r="I240">
        <v>8</v>
      </c>
      <c r="J240">
        <v>0</v>
      </c>
      <c r="K240">
        <v>11</v>
      </c>
      <c r="L240">
        <v>27</v>
      </c>
      <c r="M240">
        <v>101</v>
      </c>
      <c r="N240">
        <v>71</v>
      </c>
      <c r="O240">
        <v>0.55000000000000004</v>
      </c>
      <c r="P240">
        <v>4.22</v>
      </c>
      <c r="Q240" t="s">
        <v>26</v>
      </c>
      <c r="R240">
        <f t="shared" si="13"/>
        <v>1</v>
      </c>
    </row>
    <row r="241" spans="1:18">
      <c r="A241" t="s">
        <v>184</v>
      </c>
      <c r="B241">
        <v>2021</v>
      </c>
      <c r="C241" t="s">
        <v>226</v>
      </c>
      <c r="D241" t="s">
        <v>28</v>
      </c>
      <c r="E241" t="s">
        <v>49</v>
      </c>
      <c r="F241" t="s">
        <v>255</v>
      </c>
      <c r="G241" t="s">
        <v>332</v>
      </c>
      <c r="H241">
        <v>4</v>
      </c>
      <c r="I241">
        <v>5</v>
      </c>
      <c r="J241">
        <v>5</v>
      </c>
      <c r="K241">
        <v>2</v>
      </c>
      <c r="L241">
        <v>24</v>
      </c>
      <c r="M241">
        <v>96</v>
      </c>
      <c r="N241">
        <v>60</v>
      </c>
      <c r="O241">
        <v>0.97</v>
      </c>
      <c r="P241">
        <v>-2.37</v>
      </c>
      <c r="Q241" t="s">
        <v>26</v>
      </c>
      <c r="R241">
        <f t="shared" si="13"/>
        <v>1</v>
      </c>
    </row>
    <row r="242" spans="1:18">
      <c r="A242" t="s">
        <v>184</v>
      </c>
      <c r="B242">
        <v>2021</v>
      </c>
      <c r="C242" t="s">
        <v>198</v>
      </c>
      <c r="D242" t="s">
        <v>19</v>
      </c>
      <c r="E242" t="s">
        <v>277</v>
      </c>
      <c r="F242" t="s">
        <v>259</v>
      </c>
      <c r="G242" t="s">
        <v>53</v>
      </c>
      <c r="H242">
        <v>4</v>
      </c>
      <c r="I242">
        <v>4.2</v>
      </c>
      <c r="J242">
        <v>0</v>
      </c>
      <c r="K242">
        <v>5</v>
      </c>
      <c r="L242">
        <v>16</v>
      </c>
      <c r="M242">
        <v>64</v>
      </c>
      <c r="N242">
        <v>41</v>
      </c>
      <c r="O242">
        <v>1.25</v>
      </c>
      <c r="P242">
        <v>2.19</v>
      </c>
      <c r="Q242" t="s">
        <v>26</v>
      </c>
      <c r="R242">
        <f t="shared" si="13"/>
        <v>1</v>
      </c>
    </row>
    <row r="243" spans="1:18">
      <c r="A243" t="s">
        <v>184</v>
      </c>
      <c r="B243">
        <v>2021</v>
      </c>
      <c r="C243" t="s">
        <v>333</v>
      </c>
      <c r="D243" t="s">
        <v>28</v>
      </c>
      <c r="E243" t="s">
        <v>41</v>
      </c>
      <c r="F243" t="s">
        <v>21</v>
      </c>
      <c r="G243" t="s">
        <v>33</v>
      </c>
      <c r="H243">
        <v>77</v>
      </c>
      <c r="I243">
        <v>4.2</v>
      </c>
      <c r="J243">
        <v>1</v>
      </c>
      <c r="K243">
        <v>6</v>
      </c>
      <c r="L243">
        <v>18</v>
      </c>
      <c r="M243">
        <v>78</v>
      </c>
      <c r="N243">
        <v>52</v>
      </c>
      <c r="O243">
        <v>1.03</v>
      </c>
      <c r="P243">
        <v>1.3</v>
      </c>
      <c r="Q243" t="str">
        <f>IF(G243="W", "W", "L")</f>
        <v>L</v>
      </c>
      <c r="R243">
        <f t="shared" si="13"/>
        <v>0</v>
      </c>
    </row>
    <row r="244" spans="1:18">
      <c r="A244" t="s">
        <v>184</v>
      </c>
      <c r="B244">
        <v>2021</v>
      </c>
      <c r="C244" t="s">
        <v>334</v>
      </c>
      <c r="D244" t="s">
        <v>28</v>
      </c>
      <c r="E244" t="s">
        <v>284</v>
      </c>
      <c r="F244" t="s">
        <v>259</v>
      </c>
      <c r="G244" t="s">
        <v>230</v>
      </c>
      <c r="H244">
        <v>4</v>
      </c>
      <c r="I244">
        <v>3</v>
      </c>
      <c r="J244">
        <v>5</v>
      </c>
      <c r="K244">
        <v>3</v>
      </c>
      <c r="L244">
        <v>18</v>
      </c>
      <c r="M244">
        <v>64</v>
      </c>
      <c r="N244">
        <v>40</v>
      </c>
      <c r="O244">
        <v>0.67</v>
      </c>
      <c r="P244">
        <v>-5.42</v>
      </c>
      <c r="Q244" t="str">
        <f>IF(G244="W", "W", "L")</f>
        <v>L</v>
      </c>
      <c r="R244">
        <f t="shared" si="13"/>
        <v>0</v>
      </c>
    </row>
    <row r="245" spans="1:18">
      <c r="A245" t="s">
        <v>184</v>
      </c>
      <c r="B245">
        <v>2021</v>
      </c>
      <c r="C245" t="s">
        <v>335</v>
      </c>
      <c r="D245" t="s">
        <v>19</v>
      </c>
      <c r="E245" t="s">
        <v>142</v>
      </c>
      <c r="F245" t="s">
        <v>255</v>
      </c>
      <c r="G245" t="s">
        <v>326</v>
      </c>
      <c r="H245">
        <v>5</v>
      </c>
      <c r="I245">
        <v>6</v>
      </c>
      <c r="J245">
        <v>0</v>
      </c>
      <c r="K245">
        <v>4</v>
      </c>
      <c r="L245">
        <v>21</v>
      </c>
      <c r="M245">
        <v>91</v>
      </c>
      <c r="N245">
        <v>53</v>
      </c>
      <c r="O245">
        <v>0.67</v>
      </c>
      <c r="P245">
        <v>3.13</v>
      </c>
      <c r="Q245" t="s">
        <v>26</v>
      </c>
      <c r="R245">
        <f t="shared" si="13"/>
        <v>1</v>
      </c>
    </row>
    <row r="246" spans="1:18">
      <c r="A246" t="s">
        <v>184</v>
      </c>
      <c r="B246">
        <v>2021</v>
      </c>
      <c r="C246" t="s">
        <v>336</v>
      </c>
      <c r="D246" t="s">
        <v>28</v>
      </c>
      <c r="E246" t="s">
        <v>29</v>
      </c>
      <c r="F246" t="s">
        <v>21</v>
      </c>
      <c r="G246" t="s">
        <v>307</v>
      </c>
      <c r="H246">
        <v>4</v>
      </c>
      <c r="I246">
        <v>1.2</v>
      </c>
      <c r="J246">
        <v>7</v>
      </c>
      <c r="K246">
        <v>3</v>
      </c>
      <c r="L246">
        <v>14</v>
      </c>
      <c r="M246">
        <v>45</v>
      </c>
      <c r="N246">
        <v>30</v>
      </c>
      <c r="O246">
        <v>0.62</v>
      </c>
      <c r="P246">
        <v>-6.46</v>
      </c>
      <c r="Q246" t="str">
        <f>IF(G246="W", "W", "L")</f>
        <v>L</v>
      </c>
      <c r="R246">
        <f t="shared" si="13"/>
        <v>0</v>
      </c>
    </row>
    <row r="247" spans="1:18">
      <c r="A247" t="s">
        <v>184</v>
      </c>
      <c r="B247">
        <v>2021</v>
      </c>
      <c r="C247" t="s">
        <v>250</v>
      </c>
      <c r="D247" t="s">
        <v>19</v>
      </c>
      <c r="E247" t="s">
        <v>20</v>
      </c>
      <c r="F247" t="s">
        <v>21</v>
      </c>
      <c r="G247" t="s">
        <v>128</v>
      </c>
      <c r="H247">
        <v>4</v>
      </c>
      <c r="I247">
        <v>5.0999999999999996</v>
      </c>
      <c r="J247">
        <v>4</v>
      </c>
      <c r="K247">
        <v>3</v>
      </c>
      <c r="L247">
        <v>21</v>
      </c>
      <c r="M247">
        <v>90</v>
      </c>
      <c r="N247">
        <v>56</v>
      </c>
      <c r="O247">
        <v>1.04</v>
      </c>
      <c r="P247">
        <v>-1.01</v>
      </c>
      <c r="Q247" t="str">
        <f>IF(G247="W", "W", "L")</f>
        <v>L</v>
      </c>
      <c r="R247">
        <f t="shared" si="13"/>
        <v>0</v>
      </c>
    </row>
    <row r="248" spans="1:18">
      <c r="A248" t="s">
        <v>184</v>
      </c>
      <c r="B248">
        <v>2021</v>
      </c>
      <c r="C248" t="s">
        <v>251</v>
      </c>
      <c r="D248" t="s">
        <v>19</v>
      </c>
      <c r="E248" t="s">
        <v>52</v>
      </c>
      <c r="F248" t="s">
        <v>152</v>
      </c>
      <c r="G248" t="s">
        <v>286</v>
      </c>
      <c r="H248">
        <v>4</v>
      </c>
      <c r="I248">
        <v>6</v>
      </c>
      <c r="J248">
        <v>0</v>
      </c>
      <c r="K248">
        <v>4</v>
      </c>
      <c r="L248">
        <v>22</v>
      </c>
      <c r="M248">
        <v>82</v>
      </c>
      <c r="N248">
        <v>54</v>
      </c>
      <c r="O248">
        <v>0.72</v>
      </c>
      <c r="P248">
        <v>3.09</v>
      </c>
      <c r="Q248" t="s">
        <v>26</v>
      </c>
      <c r="R248">
        <f t="shared" si="13"/>
        <v>1</v>
      </c>
    </row>
    <row r="249" spans="1:18">
      <c r="A249" t="s">
        <v>94</v>
      </c>
      <c r="B249">
        <v>2019</v>
      </c>
      <c r="C249" t="s">
        <v>46</v>
      </c>
      <c r="D249" t="s">
        <v>19</v>
      </c>
      <c r="E249" t="s">
        <v>61</v>
      </c>
      <c r="F249" t="s">
        <v>255</v>
      </c>
      <c r="G249" t="s">
        <v>93</v>
      </c>
      <c r="H249">
        <v>99</v>
      </c>
      <c r="I249">
        <v>5.0999999999999996</v>
      </c>
      <c r="J249">
        <v>1</v>
      </c>
      <c r="K249">
        <v>2</v>
      </c>
      <c r="L249">
        <v>20</v>
      </c>
      <c r="M249">
        <v>86</v>
      </c>
      <c r="N249">
        <v>57</v>
      </c>
      <c r="O249">
        <v>1.03</v>
      </c>
      <c r="P249">
        <v>2.5099999999999998</v>
      </c>
      <c r="Q249" t="s">
        <v>26</v>
      </c>
      <c r="R249">
        <f t="shared" si="13"/>
        <v>1</v>
      </c>
    </row>
    <row r="250" spans="1:18">
      <c r="A250" t="s">
        <v>94</v>
      </c>
      <c r="B250">
        <v>2019</v>
      </c>
      <c r="C250" t="s">
        <v>337</v>
      </c>
      <c r="D250" t="s">
        <v>19</v>
      </c>
      <c r="E250" t="s">
        <v>29</v>
      </c>
      <c r="F250" t="s">
        <v>21</v>
      </c>
      <c r="G250" t="s">
        <v>79</v>
      </c>
      <c r="H250">
        <v>4</v>
      </c>
      <c r="I250">
        <v>7</v>
      </c>
      <c r="J250">
        <v>1</v>
      </c>
      <c r="K250">
        <v>7</v>
      </c>
      <c r="L250">
        <v>24</v>
      </c>
      <c r="M250">
        <v>96</v>
      </c>
      <c r="N250">
        <v>65</v>
      </c>
      <c r="O250">
        <v>0.82</v>
      </c>
      <c r="P250">
        <v>2.79</v>
      </c>
      <c r="Q250" t="str">
        <f>IF(G250="W", "W", "L")</f>
        <v>L</v>
      </c>
      <c r="R250">
        <f t="shared" si="13"/>
        <v>0</v>
      </c>
    </row>
    <row r="251" spans="1:18">
      <c r="A251" t="s">
        <v>94</v>
      </c>
      <c r="B251">
        <v>2019</v>
      </c>
      <c r="C251" t="s">
        <v>338</v>
      </c>
      <c r="D251" t="s">
        <v>28</v>
      </c>
      <c r="E251" t="s">
        <v>142</v>
      </c>
      <c r="F251" t="s">
        <v>255</v>
      </c>
      <c r="G251" t="s">
        <v>75</v>
      </c>
      <c r="H251">
        <v>4</v>
      </c>
      <c r="I251">
        <v>7</v>
      </c>
      <c r="J251">
        <v>2</v>
      </c>
      <c r="K251">
        <v>5</v>
      </c>
      <c r="L251">
        <v>26</v>
      </c>
      <c r="M251">
        <v>111</v>
      </c>
      <c r="N251">
        <v>70</v>
      </c>
      <c r="O251">
        <v>0.94</v>
      </c>
      <c r="P251">
        <v>2.02</v>
      </c>
      <c r="Q251" t="s">
        <v>26</v>
      </c>
      <c r="R251">
        <f t="shared" si="13"/>
        <v>1</v>
      </c>
    </row>
    <row r="252" spans="1:18">
      <c r="A252" t="s">
        <v>94</v>
      </c>
      <c r="B252">
        <v>2019</v>
      </c>
      <c r="C252" t="s">
        <v>153</v>
      </c>
      <c r="D252" t="s">
        <v>28</v>
      </c>
      <c r="E252" t="s">
        <v>24</v>
      </c>
      <c r="F252" t="s">
        <v>259</v>
      </c>
      <c r="G252" t="s">
        <v>307</v>
      </c>
      <c r="H252">
        <v>4</v>
      </c>
      <c r="I252">
        <v>5.0999999999999996</v>
      </c>
      <c r="J252">
        <v>4</v>
      </c>
      <c r="K252">
        <v>6</v>
      </c>
      <c r="L252">
        <v>23</v>
      </c>
      <c r="M252">
        <v>87</v>
      </c>
      <c r="N252">
        <v>59</v>
      </c>
      <c r="O252">
        <v>0.76</v>
      </c>
      <c r="P252">
        <v>-1.55</v>
      </c>
      <c r="Q252" t="str">
        <f>IF(G252="W", "W", "L")</f>
        <v>L</v>
      </c>
      <c r="R252">
        <f t="shared" si="13"/>
        <v>0</v>
      </c>
    </row>
    <row r="253" spans="1:18">
      <c r="A253" t="s">
        <v>94</v>
      </c>
      <c r="B253">
        <v>2019</v>
      </c>
      <c r="C253" t="s">
        <v>154</v>
      </c>
      <c r="D253" t="s">
        <v>19</v>
      </c>
      <c r="E253" t="s">
        <v>52</v>
      </c>
      <c r="F253" t="s">
        <v>152</v>
      </c>
      <c r="G253" t="s">
        <v>276</v>
      </c>
      <c r="H253">
        <v>5</v>
      </c>
      <c r="I253">
        <v>7</v>
      </c>
      <c r="J253">
        <v>1</v>
      </c>
      <c r="K253">
        <v>6</v>
      </c>
      <c r="L253">
        <v>27</v>
      </c>
      <c r="M253">
        <v>102</v>
      </c>
      <c r="N253">
        <v>60</v>
      </c>
      <c r="O253">
        <v>0.44</v>
      </c>
      <c r="P253">
        <v>2.2599999999999998</v>
      </c>
      <c r="Q253" t="s">
        <v>26</v>
      </c>
      <c r="R253">
        <f t="shared" si="13"/>
        <v>1</v>
      </c>
    </row>
    <row r="254" spans="1:18">
      <c r="A254" t="s">
        <v>94</v>
      </c>
      <c r="B254">
        <v>2019</v>
      </c>
      <c r="C254" t="s">
        <v>119</v>
      </c>
      <c r="D254" t="s">
        <v>28</v>
      </c>
      <c r="E254" t="s">
        <v>44</v>
      </c>
      <c r="F254" t="s">
        <v>21</v>
      </c>
      <c r="G254" t="s">
        <v>150</v>
      </c>
      <c r="H254">
        <v>4</v>
      </c>
      <c r="I254">
        <v>7</v>
      </c>
      <c r="J254">
        <v>1</v>
      </c>
      <c r="K254">
        <v>2</v>
      </c>
      <c r="L254">
        <v>25</v>
      </c>
      <c r="M254">
        <v>97</v>
      </c>
      <c r="N254">
        <v>69</v>
      </c>
      <c r="O254">
        <v>0.69</v>
      </c>
      <c r="P254">
        <v>3.02</v>
      </c>
      <c r="Q254" t="s">
        <v>26</v>
      </c>
      <c r="R254">
        <f t="shared" si="13"/>
        <v>1</v>
      </c>
    </row>
    <row r="255" spans="1:18">
      <c r="A255" t="s">
        <v>94</v>
      </c>
      <c r="B255">
        <v>2019</v>
      </c>
      <c r="C255" t="s">
        <v>157</v>
      </c>
      <c r="D255" t="s">
        <v>19</v>
      </c>
      <c r="E255" t="s">
        <v>49</v>
      </c>
      <c r="F255" t="s">
        <v>255</v>
      </c>
      <c r="G255" t="s">
        <v>339</v>
      </c>
      <c r="H255">
        <v>5</v>
      </c>
      <c r="I255">
        <v>3.2</v>
      </c>
      <c r="J255">
        <v>7</v>
      </c>
      <c r="K255">
        <v>4</v>
      </c>
      <c r="L255">
        <v>22</v>
      </c>
      <c r="M255">
        <v>90</v>
      </c>
      <c r="N255">
        <v>55</v>
      </c>
      <c r="O255">
        <v>0.99</v>
      </c>
      <c r="P255">
        <v>-4.91</v>
      </c>
      <c r="Q255" t="str">
        <f>IF(G255="W", "W", "L")</f>
        <v>L</v>
      </c>
      <c r="R255">
        <f t="shared" si="13"/>
        <v>0</v>
      </c>
    </row>
    <row r="256" spans="1:18">
      <c r="A256" t="s">
        <v>94</v>
      </c>
      <c r="B256">
        <v>2019</v>
      </c>
      <c r="C256" t="s">
        <v>263</v>
      </c>
      <c r="D256" t="s">
        <v>19</v>
      </c>
      <c r="E256" t="s">
        <v>20</v>
      </c>
      <c r="F256" t="s">
        <v>21</v>
      </c>
      <c r="G256" s="3" t="s">
        <v>162</v>
      </c>
      <c r="H256">
        <v>4</v>
      </c>
      <c r="I256">
        <v>2.2000000000000002</v>
      </c>
      <c r="J256">
        <v>2</v>
      </c>
      <c r="K256">
        <v>1</v>
      </c>
      <c r="L256">
        <v>14</v>
      </c>
      <c r="M256">
        <v>58</v>
      </c>
      <c r="N256" s="5">
        <v>32</v>
      </c>
      <c r="O256">
        <v>1.36</v>
      </c>
      <c r="P256">
        <v>-2.13</v>
      </c>
      <c r="Q256" t="s">
        <v>26</v>
      </c>
      <c r="R256">
        <f t="shared" si="13"/>
        <v>1</v>
      </c>
    </row>
    <row r="257" spans="1:18">
      <c r="A257" t="s">
        <v>94</v>
      </c>
      <c r="B257">
        <v>2019</v>
      </c>
      <c r="C257" t="s">
        <v>163</v>
      </c>
      <c r="D257" t="s">
        <v>28</v>
      </c>
      <c r="E257" t="s">
        <v>44</v>
      </c>
      <c r="F257" t="s">
        <v>21</v>
      </c>
      <c r="G257" t="s">
        <v>171</v>
      </c>
      <c r="H257">
        <v>11</v>
      </c>
      <c r="I257">
        <v>3</v>
      </c>
      <c r="J257">
        <v>0</v>
      </c>
      <c r="K257">
        <v>1</v>
      </c>
      <c r="L257">
        <v>9</v>
      </c>
      <c r="M257">
        <v>39</v>
      </c>
      <c r="N257">
        <v>23</v>
      </c>
      <c r="O257">
        <v>0.65</v>
      </c>
      <c r="P257">
        <v>1.72</v>
      </c>
      <c r="Q257" t="s">
        <v>26</v>
      </c>
      <c r="R257">
        <f t="shared" si="13"/>
        <v>1</v>
      </c>
    </row>
    <row r="258" spans="1:18">
      <c r="A258" t="s">
        <v>94</v>
      </c>
      <c r="B258">
        <v>2019</v>
      </c>
      <c r="C258" t="s">
        <v>280</v>
      </c>
      <c r="D258" t="s">
        <v>28</v>
      </c>
      <c r="E258" t="s">
        <v>20</v>
      </c>
      <c r="F258" t="s">
        <v>21</v>
      </c>
      <c r="G258" t="s">
        <v>281</v>
      </c>
      <c r="H258">
        <v>4</v>
      </c>
      <c r="I258">
        <v>6</v>
      </c>
      <c r="J258">
        <v>2</v>
      </c>
      <c r="K258">
        <v>6</v>
      </c>
      <c r="L258">
        <v>24</v>
      </c>
      <c r="M258">
        <v>106</v>
      </c>
      <c r="N258">
        <v>67</v>
      </c>
      <c r="O258">
        <v>0.93</v>
      </c>
      <c r="P258">
        <v>1.45</v>
      </c>
      <c r="Q258" s="2" t="s">
        <v>26</v>
      </c>
      <c r="R258">
        <f t="shared" si="13"/>
        <v>1</v>
      </c>
    </row>
    <row r="259" spans="1:18">
      <c r="A259" t="s">
        <v>94</v>
      </c>
      <c r="B259">
        <v>2019</v>
      </c>
      <c r="C259" t="s">
        <v>340</v>
      </c>
      <c r="D259" t="s">
        <v>19</v>
      </c>
      <c r="E259" t="s">
        <v>20</v>
      </c>
      <c r="F259" t="s">
        <v>21</v>
      </c>
      <c r="G259" t="s">
        <v>150</v>
      </c>
      <c r="H259">
        <v>4</v>
      </c>
      <c r="I259">
        <v>7</v>
      </c>
      <c r="J259">
        <v>0</v>
      </c>
      <c r="K259">
        <v>4</v>
      </c>
      <c r="L259">
        <v>29</v>
      </c>
      <c r="M259">
        <v>104</v>
      </c>
      <c r="N259">
        <v>72</v>
      </c>
      <c r="O259">
        <v>1.2</v>
      </c>
      <c r="P259">
        <v>2.95</v>
      </c>
      <c r="Q259" s="2" t="s">
        <v>26</v>
      </c>
      <c r="R259">
        <f t="shared" ref="R259:R322" si="14">IF(Q259="W", 1, 0)</f>
        <v>1</v>
      </c>
    </row>
    <row r="260" spans="1:18">
      <c r="A260" t="s">
        <v>94</v>
      </c>
      <c r="B260">
        <v>2019</v>
      </c>
      <c r="C260" t="s">
        <v>297</v>
      </c>
      <c r="D260" t="s">
        <v>28</v>
      </c>
      <c r="E260" t="s">
        <v>110</v>
      </c>
      <c r="F260" t="s">
        <v>152</v>
      </c>
      <c r="G260" t="s">
        <v>211</v>
      </c>
      <c r="H260">
        <v>4</v>
      </c>
      <c r="I260">
        <v>5</v>
      </c>
      <c r="J260">
        <v>4</v>
      </c>
      <c r="K260">
        <v>3</v>
      </c>
      <c r="L260">
        <v>24</v>
      </c>
      <c r="M260">
        <v>93</v>
      </c>
      <c r="N260">
        <v>60</v>
      </c>
      <c r="O260">
        <v>1.1599999999999999</v>
      </c>
      <c r="P260">
        <v>-1.76</v>
      </c>
      <c r="Q260" s="2" t="s">
        <v>26</v>
      </c>
      <c r="R260">
        <f t="shared" si="14"/>
        <v>1</v>
      </c>
    </row>
    <row r="261" spans="1:18">
      <c r="A261" t="s">
        <v>94</v>
      </c>
      <c r="B261">
        <v>2019</v>
      </c>
      <c r="C261" t="s">
        <v>341</v>
      </c>
      <c r="D261" t="s">
        <v>28</v>
      </c>
      <c r="E261" t="s">
        <v>52</v>
      </c>
      <c r="F261" t="s">
        <v>152</v>
      </c>
      <c r="G261" t="s">
        <v>232</v>
      </c>
      <c r="H261">
        <v>6</v>
      </c>
      <c r="I261">
        <v>6</v>
      </c>
      <c r="J261">
        <v>0</v>
      </c>
      <c r="K261">
        <v>7</v>
      </c>
      <c r="L261">
        <v>25</v>
      </c>
      <c r="M261">
        <v>106</v>
      </c>
      <c r="N261">
        <v>75</v>
      </c>
      <c r="O261">
        <v>1.03</v>
      </c>
      <c r="P261">
        <v>3.45</v>
      </c>
      <c r="Q261" s="2" t="s">
        <v>26</v>
      </c>
      <c r="R261">
        <f t="shared" si="14"/>
        <v>1</v>
      </c>
    </row>
    <row r="262" spans="1:18">
      <c r="A262" t="s">
        <v>94</v>
      </c>
      <c r="B262">
        <v>2019</v>
      </c>
      <c r="C262" t="s">
        <v>170</v>
      </c>
      <c r="D262" t="s">
        <v>28</v>
      </c>
      <c r="E262" t="s">
        <v>61</v>
      </c>
      <c r="F262" t="s">
        <v>255</v>
      </c>
      <c r="G262" t="s">
        <v>125</v>
      </c>
      <c r="H262">
        <v>4</v>
      </c>
      <c r="I262">
        <v>5</v>
      </c>
      <c r="J262">
        <v>3</v>
      </c>
      <c r="K262">
        <v>2</v>
      </c>
      <c r="L262">
        <v>22</v>
      </c>
      <c r="M262">
        <v>78</v>
      </c>
      <c r="N262">
        <v>46</v>
      </c>
      <c r="O262">
        <v>0.99</v>
      </c>
      <c r="P262">
        <v>-0.13</v>
      </c>
      <c r="Q262" t="s">
        <v>26</v>
      </c>
      <c r="R262">
        <f t="shared" si="14"/>
        <v>1</v>
      </c>
    </row>
    <row r="263" spans="1:18">
      <c r="A263" t="s">
        <v>94</v>
      </c>
      <c r="B263">
        <v>2019</v>
      </c>
      <c r="C263" t="s">
        <v>172</v>
      </c>
      <c r="D263" t="s">
        <v>19</v>
      </c>
      <c r="E263" t="s">
        <v>142</v>
      </c>
      <c r="F263" t="s">
        <v>255</v>
      </c>
      <c r="G263" t="s">
        <v>91</v>
      </c>
      <c r="H263">
        <v>4</v>
      </c>
      <c r="I263">
        <v>4.2</v>
      </c>
      <c r="J263">
        <v>4</v>
      </c>
      <c r="K263">
        <v>5</v>
      </c>
      <c r="L263">
        <v>20</v>
      </c>
      <c r="M263">
        <v>96</v>
      </c>
      <c r="N263">
        <v>63</v>
      </c>
      <c r="O263">
        <v>0.89</v>
      </c>
      <c r="P263">
        <v>-2.41</v>
      </c>
      <c r="Q263" t="str">
        <f>IF(G263="W", "W", "L")</f>
        <v>L</v>
      </c>
      <c r="R263">
        <f t="shared" si="14"/>
        <v>0</v>
      </c>
    </row>
    <row r="264" spans="1:18">
      <c r="A264" t="s">
        <v>94</v>
      </c>
      <c r="B264">
        <v>2019</v>
      </c>
      <c r="C264" t="s">
        <v>206</v>
      </c>
      <c r="D264" t="s">
        <v>28</v>
      </c>
      <c r="E264" t="s">
        <v>20</v>
      </c>
      <c r="F264" t="s">
        <v>21</v>
      </c>
      <c r="G264" t="s">
        <v>66</v>
      </c>
      <c r="H264">
        <v>5</v>
      </c>
      <c r="I264">
        <v>5.2</v>
      </c>
      <c r="J264">
        <v>1</v>
      </c>
      <c r="K264">
        <v>5</v>
      </c>
      <c r="L264">
        <v>21</v>
      </c>
      <c r="M264">
        <v>91</v>
      </c>
      <c r="N264">
        <v>58</v>
      </c>
      <c r="O264">
        <v>0.89</v>
      </c>
      <c r="P264">
        <v>2.0499999999999998</v>
      </c>
      <c r="Q264" s="2" t="s">
        <v>26</v>
      </c>
      <c r="R264">
        <f t="shared" si="14"/>
        <v>1</v>
      </c>
    </row>
    <row r="265" spans="1:18">
      <c r="A265" t="s">
        <v>94</v>
      </c>
      <c r="B265">
        <v>2019</v>
      </c>
      <c r="C265" t="s">
        <v>244</v>
      </c>
      <c r="D265" t="s">
        <v>19</v>
      </c>
      <c r="E265" t="s">
        <v>70</v>
      </c>
      <c r="F265" t="s">
        <v>255</v>
      </c>
      <c r="G265" t="s">
        <v>342</v>
      </c>
      <c r="H265">
        <v>7</v>
      </c>
      <c r="I265">
        <v>5</v>
      </c>
      <c r="J265">
        <v>4</v>
      </c>
      <c r="K265">
        <v>4</v>
      </c>
      <c r="L265">
        <v>22</v>
      </c>
      <c r="M265">
        <v>84</v>
      </c>
      <c r="N265">
        <v>51</v>
      </c>
      <c r="O265">
        <v>0.94</v>
      </c>
      <c r="P265">
        <v>-0.74</v>
      </c>
      <c r="Q265" t="str">
        <f>IF(G265="W", "W", "L")</f>
        <v>L</v>
      </c>
      <c r="R265">
        <f t="shared" si="14"/>
        <v>0</v>
      </c>
    </row>
    <row r="266" spans="1:18">
      <c r="A266" t="s">
        <v>94</v>
      </c>
      <c r="B266">
        <v>2019</v>
      </c>
      <c r="C266" t="s">
        <v>245</v>
      </c>
      <c r="D266" t="s">
        <v>28</v>
      </c>
      <c r="E266" t="s">
        <v>29</v>
      </c>
      <c r="F266" t="s">
        <v>21</v>
      </c>
      <c r="G266" t="s">
        <v>136</v>
      </c>
      <c r="H266">
        <v>4</v>
      </c>
      <c r="I266">
        <v>5</v>
      </c>
      <c r="J266">
        <v>6</v>
      </c>
      <c r="K266">
        <v>4</v>
      </c>
      <c r="L266">
        <v>25</v>
      </c>
      <c r="M266">
        <v>90</v>
      </c>
      <c r="N266">
        <v>59</v>
      </c>
      <c r="O266">
        <v>0.91</v>
      </c>
      <c r="P266">
        <v>-1.98</v>
      </c>
      <c r="Q266" t="str">
        <f>IF(G266="W", "W", "L")</f>
        <v>L</v>
      </c>
      <c r="R266">
        <f t="shared" si="14"/>
        <v>0</v>
      </c>
    </row>
    <row r="267" spans="1:18">
      <c r="A267" t="s">
        <v>94</v>
      </c>
      <c r="B267">
        <v>2019</v>
      </c>
      <c r="C267" t="s">
        <v>246</v>
      </c>
      <c r="D267" t="s">
        <v>19</v>
      </c>
      <c r="E267" t="s">
        <v>32</v>
      </c>
      <c r="F267" t="s">
        <v>152</v>
      </c>
      <c r="G267" t="s">
        <v>171</v>
      </c>
      <c r="H267">
        <v>4</v>
      </c>
      <c r="I267">
        <v>9</v>
      </c>
      <c r="J267">
        <v>0</v>
      </c>
      <c r="K267">
        <v>5</v>
      </c>
      <c r="L267">
        <v>32</v>
      </c>
      <c r="M267">
        <v>114</v>
      </c>
      <c r="N267">
        <v>78</v>
      </c>
      <c r="O267">
        <v>0.36</v>
      </c>
      <c r="P267">
        <v>4.97</v>
      </c>
      <c r="Q267" s="2" t="s">
        <v>26</v>
      </c>
      <c r="R267">
        <f t="shared" si="14"/>
        <v>1</v>
      </c>
    </row>
    <row r="268" spans="1:18">
      <c r="A268" t="s">
        <v>94</v>
      </c>
      <c r="B268">
        <v>2019</v>
      </c>
      <c r="C268" t="s">
        <v>249</v>
      </c>
      <c r="D268" t="s">
        <v>28</v>
      </c>
      <c r="E268" t="s">
        <v>343</v>
      </c>
      <c r="F268" t="s">
        <v>344</v>
      </c>
      <c r="G268" t="s">
        <v>262</v>
      </c>
      <c r="H268">
        <v>10</v>
      </c>
      <c r="I268">
        <v>4.0999999999999996</v>
      </c>
      <c r="J268">
        <v>4</v>
      </c>
      <c r="K268">
        <v>3</v>
      </c>
      <c r="L268">
        <v>20</v>
      </c>
      <c r="M268">
        <v>90</v>
      </c>
      <c r="N268">
        <v>56</v>
      </c>
      <c r="O268">
        <v>1.03</v>
      </c>
      <c r="P268">
        <v>-0.38</v>
      </c>
      <c r="Q268" t="str">
        <f>IF(G268="W", "W", "L")</f>
        <v>L</v>
      </c>
      <c r="R268">
        <f t="shared" si="14"/>
        <v>0</v>
      </c>
    </row>
    <row r="269" spans="1:18">
      <c r="A269" t="s">
        <v>94</v>
      </c>
      <c r="B269">
        <v>2019</v>
      </c>
      <c r="C269" t="s">
        <v>90</v>
      </c>
      <c r="D269" t="s">
        <v>19</v>
      </c>
      <c r="E269" t="s">
        <v>345</v>
      </c>
      <c r="F269" t="s">
        <v>344</v>
      </c>
      <c r="G269" t="s">
        <v>64</v>
      </c>
      <c r="H269">
        <v>5</v>
      </c>
      <c r="I269">
        <v>5</v>
      </c>
      <c r="J269">
        <v>2</v>
      </c>
      <c r="K269">
        <v>6</v>
      </c>
      <c r="L269">
        <v>21</v>
      </c>
      <c r="M269">
        <v>74</v>
      </c>
      <c r="N269">
        <v>49</v>
      </c>
      <c r="O269">
        <v>1.1499999999999999</v>
      </c>
      <c r="P269">
        <v>0.7</v>
      </c>
      <c r="Q269" t="str">
        <f>IF(G269="W", "W", "L")</f>
        <v>L</v>
      </c>
      <c r="R269">
        <f t="shared" si="14"/>
        <v>0</v>
      </c>
    </row>
    <row r="270" spans="1:18">
      <c r="A270" t="s">
        <v>346</v>
      </c>
      <c r="B270">
        <v>2019</v>
      </c>
      <c r="C270" t="s">
        <v>316</v>
      </c>
      <c r="D270" t="s">
        <v>28</v>
      </c>
      <c r="E270" t="s">
        <v>49</v>
      </c>
      <c r="F270" t="s">
        <v>255</v>
      </c>
      <c r="G270" t="s">
        <v>66</v>
      </c>
      <c r="H270">
        <v>99</v>
      </c>
      <c r="I270">
        <v>6</v>
      </c>
      <c r="J270">
        <v>1</v>
      </c>
      <c r="K270">
        <v>4</v>
      </c>
      <c r="L270">
        <v>20</v>
      </c>
      <c r="M270">
        <v>83</v>
      </c>
      <c r="N270">
        <v>54</v>
      </c>
      <c r="O270">
        <v>0.87</v>
      </c>
      <c r="P270">
        <v>2.4500000000000002</v>
      </c>
      <c r="Q270" s="2" t="s">
        <v>26</v>
      </c>
      <c r="R270">
        <f t="shared" si="14"/>
        <v>1</v>
      </c>
    </row>
    <row r="271" spans="1:18">
      <c r="A271" t="s">
        <v>346</v>
      </c>
      <c r="B271">
        <v>2019</v>
      </c>
      <c r="C271" t="s">
        <v>222</v>
      </c>
      <c r="D271" t="s">
        <v>28</v>
      </c>
      <c r="E271" t="s">
        <v>70</v>
      </c>
      <c r="F271" t="s">
        <v>255</v>
      </c>
      <c r="G271" t="s">
        <v>307</v>
      </c>
      <c r="H271">
        <v>4</v>
      </c>
      <c r="I271">
        <v>5.0999999999999996</v>
      </c>
      <c r="J271">
        <v>7</v>
      </c>
      <c r="K271">
        <v>3</v>
      </c>
      <c r="L271">
        <v>27</v>
      </c>
      <c r="M271">
        <v>87</v>
      </c>
      <c r="N271">
        <v>64</v>
      </c>
      <c r="O271">
        <v>0.64</v>
      </c>
      <c r="P271">
        <v>-3.29</v>
      </c>
      <c r="Q271" t="str">
        <f>IF(G271="W", "W", "L")</f>
        <v>L</v>
      </c>
      <c r="R271">
        <f t="shared" si="14"/>
        <v>0</v>
      </c>
    </row>
    <row r="272" spans="1:18">
      <c r="A272" t="s">
        <v>346</v>
      </c>
      <c r="B272">
        <v>2019</v>
      </c>
      <c r="C272" t="s">
        <v>51</v>
      </c>
      <c r="D272" t="s">
        <v>28</v>
      </c>
      <c r="E272" t="s">
        <v>142</v>
      </c>
      <c r="F272" t="s">
        <v>255</v>
      </c>
      <c r="G272" t="s">
        <v>162</v>
      </c>
      <c r="H272">
        <v>15</v>
      </c>
      <c r="I272">
        <v>6</v>
      </c>
      <c r="J272">
        <v>2</v>
      </c>
      <c r="K272">
        <v>4</v>
      </c>
      <c r="L272">
        <v>21</v>
      </c>
      <c r="M272">
        <v>85</v>
      </c>
      <c r="N272">
        <v>61</v>
      </c>
      <c r="O272">
        <v>0.7</v>
      </c>
      <c r="P272">
        <v>1.45</v>
      </c>
      <c r="Q272" s="2" t="s">
        <v>26</v>
      </c>
      <c r="R272">
        <f t="shared" si="14"/>
        <v>1</v>
      </c>
    </row>
    <row r="273" spans="1:18">
      <c r="A273" t="s">
        <v>346</v>
      </c>
      <c r="B273">
        <v>2019</v>
      </c>
      <c r="C273" t="s">
        <v>54</v>
      </c>
      <c r="D273" t="s">
        <v>19</v>
      </c>
      <c r="E273" t="s">
        <v>44</v>
      </c>
      <c r="F273" t="s">
        <v>21</v>
      </c>
      <c r="G273" t="s">
        <v>347</v>
      </c>
      <c r="H273">
        <v>5</v>
      </c>
      <c r="I273">
        <v>6</v>
      </c>
      <c r="J273">
        <v>2</v>
      </c>
      <c r="K273">
        <v>6</v>
      </c>
      <c r="L273">
        <v>24</v>
      </c>
      <c r="M273">
        <v>107</v>
      </c>
      <c r="N273">
        <v>71</v>
      </c>
      <c r="O273">
        <v>0.54</v>
      </c>
      <c r="P273">
        <v>0.35</v>
      </c>
      <c r="Q273" s="2" t="s">
        <v>26</v>
      </c>
      <c r="R273">
        <f t="shared" si="14"/>
        <v>1</v>
      </c>
    </row>
    <row r="274" spans="1:18">
      <c r="A274" t="s">
        <v>346</v>
      </c>
      <c r="B274">
        <v>2019</v>
      </c>
      <c r="C274" t="s">
        <v>57</v>
      </c>
      <c r="D274" t="s">
        <v>19</v>
      </c>
      <c r="E274" t="s">
        <v>52</v>
      </c>
      <c r="F274" t="s">
        <v>152</v>
      </c>
      <c r="G274" t="s">
        <v>211</v>
      </c>
      <c r="H274">
        <v>4</v>
      </c>
      <c r="I274">
        <v>4.0999999999999996</v>
      </c>
      <c r="J274">
        <v>2</v>
      </c>
      <c r="K274">
        <v>5</v>
      </c>
      <c r="L274">
        <v>21</v>
      </c>
      <c r="M274">
        <v>89</v>
      </c>
      <c r="N274">
        <v>60</v>
      </c>
      <c r="O274">
        <v>0.72</v>
      </c>
      <c r="P274">
        <v>-0.7</v>
      </c>
      <c r="Q274" s="2" t="s">
        <v>26</v>
      </c>
      <c r="R274">
        <f t="shared" si="14"/>
        <v>1</v>
      </c>
    </row>
    <row r="275" spans="1:18">
      <c r="A275" t="s">
        <v>346</v>
      </c>
      <c r="B275">
        <v>2019</v>
      </c>
      <c r="C275" t="s">
        <v>156</v>
      </c>
      <c r="D275" t="s">
        <v>28</v>
      </c>
      <c r="E275" t="s">
        <v>20</v>
      </c>
      <c r="F275" t="s">
        <v>21</v>
      </c>
      <c r="G275" t="s">
        <v>42</v>
      </c>
      <c r="H275">
        <v>4</v>
      </c>
      <c r="I275">
        <v>4</v>
      </c>
      <c r="J275">
        <v>1</v>
      </c>
      <c r="K275">
        <v>3</v>
      </c>
      <c r="L275">
        <v>13</v>
      </c>
      <c r="M275">
        <v>34</v>
      </c>
      <c r="N275">
        <v>24</v>
      </c>
      <c r="O275">
        <v>0.78</v>
      </c>
      <c r="P275">
        <v>1.3</v>
      </c>
      <c r="Q275" s="2" t="s">
        <v>26</v>
      </c>
      <c r="R275">
        <f t="shared" si="14"/>
        <v>1</v>
      </c>
    </row>
    <row r="276" spans="1:18">
      <c r="A276" t="s">
        <v>346</v>
      </c>
      <c r="B276">
        <v>2019</v>
      </c>
      <c r="C276" t="s">
        <v>124</v>
      </c>
      <c r="D276" t="s">
        <v>28</v>
      </c>
      <c r="E276" t="s">
        <v>44</v>
      </c>
      <c r="F276" t="s">
        <v>21</v>
      </c>
      <c r="G276" t="s">
        <v>329</v>
      </c>
      <c r="H276">
        <v>16</v>
      </c>
      <c r="I276">
        <v>5.0999999999999996</v>
      </c>
      <c r="J276">
        <v>5</v>
      </c>
      <c r="K276">
        <v>1</v>
      </c>
      <c r="L276">
        <v>23</v>
      </c>
      <c r="M276">
        <v>77</v>
      </c>
      <c r="N276">
        <v>51</v>
      </c>
      <c r="O276">
        <v>0.97</v>
      </c>
      <c r="P276">
        <v>-1.86</v>
      </c>
      <c r="Q276" s="2" t="s">
        <v>26</v>
      </c>
      <c r="R276">
        <f t="shared" si="14"/>
        <v>1</v>
      </c>
    </row>
    <row r="277" spans="1:18">
      <c r="A277" t="s">
        <v>346</v>
      </c>
      <c r="B277">
        <v>2019</v>
      </c>
      <c r="C277" t="s">
        <v>295</v>
      </c>
      <c r="D277" t="s">
        <v>28</v>
      </c>
      <c r="E277" t="s">
        <v>20</v>
      </c>
      <c r="F277" t="s">
        <v>21</v>
      </c>
      <c r="G277" t="s">
        <v>96</v>
      </c>
      <c r="H277">
        <v>4</v>
      </c>
      <c r="I277">
        <v>7</v>
      </c>
      <c r="J277">
        <v>1</v>
      </c>
      <c r="K277">
        <v>4</v>
      </c>
      <c r="L277">
        <v>25</v>
      </c>
      <c r="M277">
        <v>103</v>
      </c>
      <c r="N277">
        <v>68</v>
      </c>
      <c r="O277">
        <v>0.8</v>
      </c>
      <c r="P277">
        <v>3.02</v>
      </c>
      <c r="Q277" t="str">
        <f>IF(G277="W", "W", "L")</f>
        <v>L</v>
      </c>
      <c r="R277">
        <f t="shared" si="14"/>
        <v>0</v>
      </c>
    </row>
    <row r="278" spans="1:18">
      <c r="A278" t="s">
        <v>346</v>
      </c>
      <c r="B278">
        <v>2019</v>
      </c>
      <c r="C278" t="s">
        <v>126</v>
      </c>
      <c r="D278" t="s">
        <v>19</v>
      </c>
      <c r="E278" t="s">
        <v>20</v>
      </c>
      <c r="F278" t="s">
        <v>21</v>
      </c>
      <c r="G278" t="s">
        <v>281</v>
      </c>
      <c r="H278">
        <v>4</v>
      </c>
      <c r="I278">
        <v>5.0999999999999996</v>
      </c>
      <c r="J278">
        <v>3</v>
      </c>
      <c r="K278">
        <v>1</v>
      </c>
      <c r="L278">
        <v>24</v>
      </c>
      <c r="M278">
        <v>102</v>
      </c>
      <c r="N278">
        <v>65</v>
      </c>
      <c r="O278">
        <v>0.96</v>
      </c>
      <c r="P278">
        <v>0.8</v>
      </c>
      <c r="Q278" s="2" t="s">
        <v>26</v>
      </c>
      <c r="R278">
        <f t="shared" si="14"/>
        <v>1</v>
      </c>
    </row>
    <row r="279" spans="1:18">
      <c r="A279" t="s">
        <v>346</v>
      </c>
      <c r="B279">
        <v>2019</v>
      </c>
      <c r="C279" t="s">
        <v>71</v>
      </c>
      <c r="D279" t="s">
        <v>28</v>
      </c>
      <c r="E279" t="s">
        <v>32</v>
      </c>
      <c r="F279" t="s">
        <v>152</v>
      </c>
      <c r="G279" t="s">
        <v>77</v>
      </c>
      <c r="H279">
        <v>8</v>
      </c>
      <c r="I279">
        <v>5.0999999999999996</v>
      </c>
      <c r="J279">
        <v>1</v>
      </c>
      <c r="K279">
        <v>4</v>
      </c>
      <c r="L279">
        <v>21</v>
      </c>
      <c r="M279">
        <v>87</v>
      </c>
      <c r="N279">
        <v>57</v>
      </c>
      <c r="O279">
        <v>1</v>
      </c>
      <c r="P279">
        <v>1.96</v>
      </c>
      <c r="Q279" s="2" t="s">
        <v>26</v>
      </c>
      <c r="R279">
        <f t="shared" si="14"/>
        <v>1</v>
      </c>
    </row>
    <row r="280" spans="1:18">
      <c r="A280" t="s">
        <v>346</v>
      </c>
      <c r="B280">
        <v>2019</v>
      </c>
      <c r="C280" t="s">
        <v>204</v>
      </c>
      <c r="D280" t="s">
        <v>19</v>
      </c>
      <c r="E280" t="s">
        <v>41</v>
      </c>
      <c r="F280" t="s">
        <v>21</v>
      </c>
      <c r="G280" t="s">
        <v>99</v>
      </c>
      <c r="H280">
        <v>6</v>
      </c>
      <c r="I280">
        <v>6</v>
      </c>
      <c r="J280">
        <v>4</v>
      </c>
      <c r="K280">
        <v>3</v>
      </c>
      <c r="L280">
        <v>27</v>
      </c>
      <c r="M280">
        <v>92</v>
      </c>
      <c r="N280">
        <v>58</v>
      </c>
      <c r="O280">
        <v>0.71</v>
      </c>
      <c r="P280">
        <v>-1.1100000000000001</v>
      </c>
      <c r="Q280" t="str">
        <f>IF(G280="W", "W", "L")</f>
        <v>L</v>
      </c>
      <c r="R280">
        <f t="shared" si="14"/>
        <v>0</v>
      </c>
    </row>
    <row r="281" spans="1:18">
      <c r="A281" t="s">
        <v>346</v>
      </c>
      <c r="B281">
        <v>2019</v>
      </c>
      <c r="C281" t="s">
        <v>300</v>
      </c>
      <c r="D281" t="s">
        <v>19</v>
      </c>
      <c r="E281" t="s">
        <v>142</v>
      </c>
      <c r="F281" t="s">
        <v>255</v>
      </c>
      <c r="G281" t="s">
        <v>348</v>
      </c>
      <c r="H281">
        <v>4</v>
      </c>
      <c r="I281">
        <v>6</v>
      </c>
      <c r="J281">
        <v>3</v>
      </c>
      <c r="K281">
        <v>3</v>
      </c>
      <c r="L281">
        <v>26</v>
      </c>
      <c r="M281">
        <v>103</v>
      </c>
      <c r="N281">
        <v>65</v>
      </c>
      <c r="O281">
        <v>0.32</v>
      </c>
      <c r="P281">
        <v>0.25</v>
      </c>
      <c r="Q281" s="2" t="s">
        <v>26</v>
      </c>
      <c r="R281">
        <f t="shared" si="14"/>
        <v>1</v>
      </c>
    </row>
    <row r="282" spans="1:18">
      <c r="A282" t="s">
        <v>346</v>
      </c>
      <c r="B282">
        <v>2019</v>
      </c>
      <c r="C282" t="s">
        <v>302</v>
      </c>
      <c r="D282" t="s">
        <v>19</v>
      </c>
      <c r="E282" t="s">
        <v>349</v>
      </c>
      <c r="F282" t="s">
        <v>344</v>
      </c>
      <c r="G282" t="s">
        <v>133</v>
      </c>
      <c r="H282">
        <v>5</v>
      </c>
      <c r="I282">
        <v>6</v>
      </c>
      <c r="J282">
        <v>2</v>
      </c>
      <c r="K282">
        <v>5</v>
      </c>
      <c r="L282">
        <v>23</v>
      </c>
      <c r="M282">
        <v>85</v>
      </c>
      <c r="N282">
        <v>57</v>
      </c>
      <c r="O282">
        <v>1.06</v>
      </c>
      <c r="P282">
        <v>0.95</v>
      </c>
      <c r="Q282" t="str">
        <f>IF(G282="W", "W", "L")</f>
        <v>L</v>
      </c>
      <c r="R282">
        <f t="shared" si="14"/>
        <v>0</v>
      </c>
    </row>
    <row r="283" spans="1:18">
      <c r="A283" t="s">
        <v>346</v>
      </c>
      <c r="B283">
        <v>2019</v>
      </c>
      <c r="C283" t="s">
        <v>134</v>
      </c>
      <c r="D283" t="s">
        <v>19</v>
      </c>
      <c r="E283" t="s">
        <v>44</v>
      </c>
      <c r="F283" t="s">
        <v>21</v>
      </c>
      <c r="G283" t="s">
        <v>350</v>
      </c>
      <c r="H283">
        <v>5</v>
      </c>
      <c r="I283">
        <v>5.2</v>
      </c>
      <c r="J283">
        <v>1</v>
      </c>
      <c r="K283">
        <v>9</v>
      </c>
      <c r="L283">
        <v>22</v>
      </c>
      <c r="M283">
        <v>107</v>
      </c>
      <c r="N283">
        <v>70</v>
      </c>
      <c r="O283">
        <v>0.91</v>
      </c>
      <c r="P283">
        <v>2.1</v>
      </c>
      <c r="Q283" s="2" t="s">
        <v>26</v>
      </c>
      <c r="R283">
        <f t="shared" si="14"/>
        <v>1</v>
      </c>
    </row>
    <row r="284" spans="1:18">
      <c r="A284" t="s">
        <v>346</v>
      </c>
      <c r="B284">
        <v>2019</v>
      </c>
      <c r="C284" t="s">
        <v>83</v>
      </c>
      <c r="D284" t="s">
        <v>19</v>
      </c>
      <c r="E284" t="s">
        <v>70</v>
      </c>
      <c r="F284" t="s">
        <v>255</v>
      </c>
      <c r="G284" t="s">
        <v>64</v>
      </c>
      <c r="H284">
        <v>4</v>
      </c>
      <c r="I284">
        <v>4.0999999999999996</v>
      </c>
      <c r="J284">
        <v>4</v>
      </c>
      <c r="K284">
        <v>2</v>
      </c>
      <c r="L284">
        <v>21</v>
      </c>
      <c r="M284">
        <v>81</v>
      </c>
      <c r="N284">
        <v>47</v>
      </c>
      <c r="O284">
        <v>1.04</v>
      </c>
      <c r="P284">
        <v>-1.29</v>
      </c>
      <c r="Q284" t="str">
        <f>IF(G284="W", "W", "L")</f>
        <v>L</v>
      </c>
      <c r="R284">
        <f t="shared" si="14"/>
        <v>0</v>
      </c>
    </row>
    <row r="285" spans="1:18">
      <c r="A285" t="s">
        <v>346</v>
      </c>
      <c r="B285">
        <v>2019</v>
      </c>
      <c r="C285" t="s">
        <v>84</v>
      </c>
      <c r="D285" t="s">
        <v>19</v>
      </c>
      <c r="E285" t="s">
        <v>41</v>
      </c>
      <c r="F285" t="s">
        <v>21</v>
      </c>
      <c r="G285" t="s">
        <v>351</v>
      </c>
      <c r="H285">
        <v>4</v>
      </c>
      <c r="I285">
        <v>6</v>
      </c>
      <c r="J285">
        <v>2</v>
      </c>
      <c r="K285">
        <v>5</v>
      </c>
      <c r="L285">
        <v>25</v>
      </c>
      <c r="M285">
        <v>90</v>
      </c>
      <c r="N285">
        <v>63</v>
      </c>
      <c r="O285">
        <v>1.18</v>
      </c>
      <c r="P285">
        <v>1.28</v>
      </c>
      <c r="Q285" s="2" t="s">
        <v>26</v>
      </c>
      <c r="R285">
        <f t="shared" si="14"/>
        <v>1</v>
      </c>
    </row>
    <row r="286" spans="1:18">
      <c r="A286" t="s">
        <v>346</v>
      </c>
      <c r="B286">
        <v>2019</v>
      </c>
      <c r="C286" t="s">
        <v>85</v>
      </c>
      <c r="D286" t="s">
        <v>19</v>
      </c>
      <c r="E286" t="s">
        <v>32</v>
      </c>
      <c r="F286" t="s">
        <v>152</v>
      </c>
      <c r="G286" t="s">
        <v>56</v>
      </c>
      <c r="H286">
        <v>4</v>
      </c>
      <c r="I286">
        <v>4.0999999999999996</v>
      </c>
      <c r="J286">
        <v>2</v>
      </c>
      <c r="K286">
        <v>3</v>
      </c>
      <c r="L286">
        <v>21</v>
      </c>
      <c r="M286">
        <v>76</v>
      </c>
      <c r="N286">
        <v>49</v>
      </c>
      <c r="O286">
        <v>1.05</v>
      </c>
      <c r="P286">
        <v>0.47</v>
      </c>
      <c r="Q286" s="2" t="s">
        <v>26</v>
      </c>
      <c r="R286">
        <f t="shared" si="14"/>
        <v>1</v>
      </c>
    </row>
    <row r="287" spans="1:18">
      <c r="A287" t="s">
        <v>346</v>
      </c>
      <c r="B287">
        <v>2019</v>
      </c>
      <c r="C287" t="s">
        <v>322</v>
      </c>
      <c r="D287" t="s">
        <v>28</v>
      </c>
      <c r="E287" t="s">
        <v>44</v>
      </c>
      <c r="F287" t="s">
        <v>21</v>
      </c>
      <c r="G287" t="s">
        <v>77</v>
      </c>
      <c r="H287">
        <v>5</v>
      </c>
      <c r="I287">
        <v>6</v>
      </c>
      <c r="J287">
        <v>2</v>
      </c>
      <c r="K287">
        <v>6</v>
      </c>
      <c r="L287">
        <v>22</v>
      </c>
      <c r="M287">
        <v>87</v>
      </c>
      <c r="N287">
        <v>62</v>
      </c>
      <c r="O287">
        <v>0.78</v>
      </c>
      <c r="P287">
        <v>1.45</v>
      </c>
      <c r="Q287" s="2" t="s">
        <v>26</v>
      </c>
      <c r="R287">
        <f t="shared" si="14"/>
        <v>1</v>
      </c>
    </row>
    <row r="288" spans="1:18">
      <c r="A288" t="s">
        <v>346</v>
      </c>
      <c r="B288">
        <v>2019</v>
      </c>
      <c r="C288" t="s">
        <v>88</v>
      </c>
      <c r="D288" t="s">
        <v>28</v>
      </c>
      <c r="E288" t="s">
        <v>343</v>
      </c>
      <c r="F288" t="s">
        <v>344</v>
      </c>
      <c r="G288" t="s">
        <v>350</v>
      </c>
      <c r="H288">
        <v>4</v>
      </c>
      <c r="I288">
        <v>4.0999999999999996</v>
      </c>
      <c r="J288">
        <v>1</v>
      </c>
      <c r="K288">
        <v>3</v>
      </c>
      <c r="L288">
        <v>19</v>
      </c>
      <c r="M288">
        <v>78</v>
      </c>
      <c r="N288">
        <v>43</v>
      </c>
      <c r="O288">
        <v>1.04</v>
      </c>
      <c r="P288">
        <v>0.62</v>
      </c>
      <c r="Q288" s="2" t="s">
        <v>26</v>
      </c>
      <c r="R288">
        <f t="shared" si="14"/>
        <v>1</v>
      </c>
    </row>
    <row r="289" spans="1:18">
      <c r="A289" t="s">
        <v>346</v>
      </c>
      <c r="B289">
        <v>2019</v>
      </c>
      <c r="C289" t="s">
        <v>250</v>
      </c>
      <c r="D289" t="s">
        <v>19</v>
      </c>
      <c r="E289" t="s">
        <v>345</v>
      </c>
      <c r="F289" t="s">
        <v>344</v>
      </c>
      <c r="G289" t="s">
        <v>352</v>
      </c>
      <c r="H289">
        <v>5</v>
      </c>
      <c r="I289">
        <v>1.1000000000000001</v>
      </c>
      <c r="J289">
        <v>8</v>
      </c>
      <c r="K289">
        <v>3</v>
      </c>
      <c r="L289">
        <v>14</v>
      </c>
      <c r="M289">
        <v>48</v>
      </c>
      <c r="N289">
        <v>29</v>
      </c>
      <c r="O289">
        <v>1.45</v>
      </c>
      <c r="P289">
        <v>-5.54</v>
      </c>
      <c r="Q289" t="str">
        <f>IF(G289="W", "W", "L")</f>
        <v>L</v>
      </c>
      <c r="R289">
        <f t="shared" si="14"/>
        <v>0</v>
      </c>
    </row>
    <row r="290" spans="1:18">
      <c r="A290" t="s">
        <v>353</v>
      </c>
      <c r="B290">
        <v>2019</v>
      </c>
      <c r="C290" t="s">
        <v>354</v>
      </c>
      <c r="D290" t="s">
        <v>28</v>
      </c>
      <c r="E290" t="s">
        <v>29</v>
      </c>
      <c r="F290" t="s">
        <v>21</v>
      </c>
      <c r="G290" t="s">
        <v>59</v>
      </c>
      <c r="H290">
        <v>99</v>
      </c>
      <c r="I290">
        <v>7</v>
      </c>
      <c r="J290">
        <v>0</v>
      </c>
      <c r="K290">
        <v>12</v>
      </c>
      <c r="L290">
        <v>25</v>
      </c>
      <c r="M290">
        <v>106</v>
      </c>
      <c r="N290">
        <v>62</v>
      </c>
      <c r="O290">
        <v>1.1200000000000001</v>
      </c>
      <c r="P290">
        <v>4.0199999999999996</v>
      </c>
      <c r="Q290" s="2" t="s">
        <v>26</v>
      </c>
      <c r="R290">
        <f t="shared" si="14"/>
        <v>1</v>
      </c>
    </row>
    <row r="291" spans="1:18">
      <c r="A291" t="s">
        <v>353</v>
      </c>
      <c r="B291">
        <v>2019</v>
      </c>
      <c r="C291" t="s">
        <v>18</v>
      </c>
      <c r="D291" t="s">
        <v>28</v>
      </c>
      <c r="E291" t="s">
        <v>38</v>
      </c>
      <c r="F291" t="s">
        <v>255</v>
      </c>
      <c r="G291" t="s">
        <v>36</v>
      </c>
      <c r="H291">
        <v>5</v>
      </c>
      <c r="I291">
        <v>5</v>
      </c>
      <c r="J291">
        <v>0</v>
      </c>
      <c r="K291">
        <v>10</v>
      </c>
      <c r="L291">
        <v>17</v>
      </c>
      <c r="M291">
        <v>75</v>
      </c>
      <c r="N291">
        <v>52</v>
      </c>
      <c r="O291">
        <v>1.01</v>
      </c>
      <c r="P291">
        <v>2.87</v>
      </c>
      <c r="Q291" s="2" t="s">
        <v>26</v>
      </c>
      <c r="R291">
        <f t="shared" si="14"/>
        <v>1</v>
      </c>
    </row>
    <row r="292" spans="1:18">
      <c r="A292" t="s">
        <v>353</v>
      </c>
      <c r="B292">
        <v>2019</v>
      </c>
      <c r="C292" t="s">
        <v>117</v>
      </c>
      <c r="D292" t="s">
        <v>19</v>
      </c>
      <c r="E292" t="s">
        <v>52</v>
      </c>
      <c r="F292" t="s">
        <v>152</v>
      </c>
      <c r="G292" t="s">
        <v>307</v>
      </c>
      <c r="H292">
        <v>70</v>
      </c>
      <c r="I292">
        <v>4.2</v>
      </c>
      <c r="J292">
        <v>5</v>
      </c>
      <c r="K292">
        <v>7</v>
      </c>
      <c r="L292">
        <v>20</v>
      </c>
      <c r="M292">
        <v>91</v>
      </c>
      <c r="N292">
        <v>57</v>
      </c>
      <c r="O292">
        <v>0.74</v>
      </c>
      <c r="P292">
        <v>-0.43</v>
      </c>
      <c r="Q292" t="str">
        <f>IF(G292="W", "W", "L")</f>
        <v>L</v>
      </c>
      <c r="R292">
        <f t="shared" si="14"/>
        <v>0</v>
      </c>
    </row>
    <row r="293" spans="1:18">
      <c r="A293" t="s">
        <v>353</v>
      </c>
      <c r="B293">
        <v>2019</v>
      </c>
      <c r="C293" t="s">
        <v>278</v>
      </c>
      <c r="D293" t="s">
        <v>19</v>
      </c>
      <c r="E293" t="s">
        <v>49</v>
      </c>
      <c r="F293" t="s">
        <v>255</v>
      </c>
      <c r="G293" t="s">
        <v>339</v>
      </c>
      <c r="H293">
        <v>10</v>
      </c>
      <c r="I293">
        <v>1.2</v>
      </c>
      <c r="J293">
        <v>7</v>
      </c>
      <c r="K293">
        <v>2</v>
      </c>
      <c r="L293">
        <v>13</v>
      </c>
      <c r="M293">
        <v>52</v>
      </c>
      <c r="N293">
        <v>29</v>
      </c>
      <c r="O293">
        <v>0.66</v>
      </c>
      <c r="P293">
        <v>-5.15</v>
      </c>
      <c r="Q293" t="str">
        <f>IF(G293="W", "W", "L")</f>
        <v>L</v>
      </c>
      <c r="R293">
        <f t="shared" si="14"/>
        <v>0</v>
      </c>
    </row>
    <row r="294" spans="1:18">
      <c r="A294" t="s">
        <v>353</v>
      </c>
      <c r="B294">
        <v>2019</v>
      </c>
      <c r="C294" t="s">
        <v>231</v>
      </c>
      <c r="D294" t="s">
        <v>19</v>
      </c>
      <c r="E294" t="s">
        <v>20</v>
      </c>
      <c r="F294" t="s">
        <v>21</v>
      </c>
      <c r="G294" t="s">
        <v>53</v>
      </c>
      <c r="H294">
        <v>4</v>
      </c>
      <c r="I294">
        <v>6</v>
      </c>
      <c r="J294">
        <v>0</v>
      </c>
      <c r="K294">
        <v>9</v>
      </c>
      <c r="L294">
        <v>21</v>
      </c>
      <c r="M294">
        <v>79</v>
      </c>
      <c r="N294">
        <v>53</v>
      </c>
      <c r="O294">
        <v>1.08</v>
      </c>
      <c r="P294">
        <v>3.38</v>
      </c>
      <c r="Q294" s="2" t="s">
        <v>26</v>
      </c>
      <c r="R294">
        <f t="shared" si="14"/>
        <v>1</v>
      </c>
    </row>
    <row r="295" spans="1:18">
      <c r="A295" t="s">
        <v>353</v>
      </c>
      <c r="B295">
        <v>2019</v>
      </c>
      <c r="C295" t="s">
        <v>355</v>
      </c>
      <c r="D295" t="s">
        <v>28</v>
      </c>
      <c r="E295" t="s">
        <v>41</v>
      </c>
      <c r="F295" t="s">
        <v>21</v>
      </c>
      <c r="G295" t="s">
        <v>269</v>
      </c>
      <c r="H295">
        <v>8</v>
      </c>
      <c r="I295">
        <v>5</v>
      </c>
      <c r="J295">
        <v>1</v>
      </c>
      <c r="K295">
        <v>6</v>
      </c>
      <c r="L295">
        <v>20</v>
      </c>
      <c r="M295">
        <v>92</v>
      </c>
      <c r="N295">
        <v>56</v>
      </c>
      <c r="O295">
        <v>1.05</v>
      </c>
      <c r="P295">
        <v>1.47</v>
      </c>
      <c r="Q295" t="str">
        <f>IF(G295="W", "W", "L")</f>
        <v>L</v>
      </c>
      <c r="R295">
        <f t="shared" si="14"/>
        <v>0</v>
      </c>
    </row>
    <row r="296" spans="1:18">
      <c r="A296" t="s">
        <v>353</v>
      </c>
      <c r="B296">
        <v>2019</v>
      </c>
      <c r="C296" t="s">
        <v>265</v>
      </c>
      <c r="D296" t="s">
        <v>28</v>
      </c>
      <c r="E296" t="s">
        <v>44</v>
      </c>
      <c r="F296" t="s">
        <v>21</v>
      </c>
      <c r="G296" t="s">
        <v>77</v>
      </c>
      <c r="H296">
        <v>4</v>
      </c>
      <c r="I296">
        <v>6</v>
      </c>
      <c r="J296">
        <v>1</v>
      </c>
      <c r="K296">
        <v>12</v>
      </c>
      <c r="L296">
        <v>24</v>
      </c>
      <c r="M296">
        <v>100</v>
      </c>
      <c r="N296">
        <v>68</v>
      </c>
      <c r="O296">
        <v>1.05</v>
      </c>
      <c r="P296">
        <v>2.4500000000000002</v>
      </c>
      <c r="Q296" s="2" t="s">
        <v>26</v>
      </c>
      <c r="R296">
        <f t="shared" si="14"/>
        <v>1</v>
      </c>
    </row>
    <row r="297" spans="1:18">
      <c r="A297" t="s">
        <v>353</v>
      </c>
      <c r="B297">
        <v>2019</v>
      </c>
      <c r="C297" t="s">
        <v>165</v>
      </c>
      <c r="D297" t="s">
        <v>19</v>
      </c>
      <c r="E297" t="s">
        <v>38</v>
      </c>
      <c r="F297" t="s">
        <v>255</v>
      </c>
      <c r="G297" t="s">
        <v>113</v>
      </c>
      <c r="H297">
        <v>4</v>
      </c>
      <c r="I297">
        <v>7</v>
      </c>
      <c r="J297">
        <v>3</v>
      </c>
      <c r="K297">
        <v>7</v>
      </c>
      <c r="L297">
        <v>25</v>
      </c>
      <c r="M297">
        <v>104</v>
      </c>
      <c r="N297">
        <v>63</v>
      </c>
      <c r="O297">
        <v>0.97</v>
      </c>
      <c r="P297">
        <v>0.75</v>
      </c>
      <c r="Q297" s="2" t="s">
        <v>26</v>
      </c>
      <c r="R297">
        <f t="shared" si="14"/>
        <v>1</v>
      </c>
    </row>
    <row r="298" spans="1:18">
      <c r="A298" t="s">
        <v>353</v>
      </c>
      <c r="B298">
        <v>2019</v>
      </c>
      <c r="C298" t="s">
        <v>167</v>
      </c>
      <c r="D298" t="s">
        <v>19</v>
      </c>
      <c r="E298" t="s">
        <v>20</v>
      </c>
      <c r="F298" t="s">
        <v>21</v>
      </c>
      <c r="G298" t="s">
        <v>356</v>
      </c>
      <c r="H298">
        <v>4</v>
      </c>
      <c r="I298">
        <v>7</v>
      </c>
      <c r="J298">
        <v>1</v>
      </c>
      <c r="K298">
        <v>7</v>
      </c>
      <c r="L298">
        <v>27</v>
      </c>
      <c r="M298">
        <v>111</v>
      </c>
      <c r="N298">
        <v>73</v>
      </c>
      <c r="O298">
        <v>0.41</v>
      </c>
      <c r="P298">
        <v>2.95</v>
      </c>
      <c r="Q298" s="2" t="s">
        <v>26</v>
      </c>
      <c r="R298">
        <f t="shared" si="14"/>
        <v>1</v>
      </c>
    </row>
    <row r="299" spans="1:18">
      <c r="A299" t="s">
        <v>353</v>
      </c>
      <c r="B299">
        <v>2019</v>
      </c>
      <c r="C299" t="s">
        <v>238</v>
      </c>
      <c r="D299" t="s">
        <v>28</v>
      </c>
      <c r="E299" t="s">
        <v>32</v>
      </c>
      <c r="F299" t="s">
        <v>152</v>
      </c>
      <c r="G299" t="s">
        <v>113</v>
      </c>
      <c r="H299">
        <v>5</v>
      </c>
      <c r="I299">
        <v>6.1</v>
      </c>
      <c r="J299">
        <v>1</v>
      </c>
      <c r="K299">
        <v>8</v>
      </c>
      <c r="L299">
        <v>25</v>
      </c>
      <c r="M299">
        <v>107</v>
      </c>
      <c r="N299">
        <v>65</v>
      </c>
      <c r="O299">
        <v>0.54</v>
      </c>
      <c r="P299">
        <v>1.77</v>
      </c>
      <c r="Q299" s="2" t="s">
        <v>26</v>
      </c>
      <c r="R299">
        <f t="shared" si="14"/>
        <v>1</v>
      </c>
    </row>
    <row r="300" spans="1:18">
      <c r="A300" t="s">
        <v>353</v>
      </c>
      <c r="B300">
        <v>2019</v>
      </c>
      <c r="C300" t="s">
        <v>319</v>
      </c>
      <c r="D300" t="s">
        <v>19</v>
      </c>
      <c r="E300" t="s">
        <v>41</v>
      </c>
      <c r="F300" t="s">
        <v>21</v>
      </c>
      <c r="G300" t="s">
        <v>93</v>
      </c>
      <c r="H300">
        <v>5</v>
      </c>
      <c r="I300">
        <v>7</v>
      </c>
      <c r="J300">
        <v>2</v>
      </c>
      <c r="K300">
        <v>9</v>
      </c>
      <c r="L300">
        <v>26</v>
      </c>
      <c r="M300">
        <v>117</v>
      </c>
      <c r="N300">
        <v>70</v>
      </c>
      <c r="O300">
        <v>0.84</v>
      </c>
      <c r="P300">
        <v>1.83</v>
      </c>
      <c r="Q300" s="2" t="s">
        <v>26</v>
      </c>
      <c r="R300">
        <f t="shared" si="14"/>
        <v>1</v>
      </c>
    </row>
    <row r="301" spans="1:18">
      <c r="A301" t="s">
        <v>353</v>
      </c>
      <c r="B301">
        <v>2019</v>
      </c>
      <c r="C301" t="s">
        <v>241</v>
      </c>
      <c r="D301" t="s">
        <v>28</v>
      </c>
      <c r="E301" t="s">
        <v>61</v>
      </c>
      <c r="F301" t="s">
        <v>255</v>
      </c>
      <c r="G301" t="s">
        <v>357</v>
      </c>
      <c r="H301">
        <v>4</v>
      </c>
      <c r="I301">
        <v>4.2</v>
      </c>
      <c r="J301">
        <v>4</v>
      </c>
      <c r="K301">
        <v>6</v>
      </c>
      <c r="L301">
        <v>25</v>
      </c>
      <c r="M301">
        <v>103</v>
      </c>
      <c r="N301">
        <v>68</v>
      </c>
      <c r="O301">
        <v>1.05</v>
      </c>
      <c r="P301">
        <v>-1.6</v>
      </c>
      <c r="Q301" t="str">
        <f>IF(G301="W", "W", "L")</f>
        <v>L</v>
      </c>
      <c r="R301">
        <f t="shared" si="14"/>
        <v>0</v>
      </c>
    </row>
    <row r="302" spans="1:18">
      <c r="A302" t="s">
        <v>353</v>
      </c>
      <c r="B302">
        <v>2019</v>
      </c>
      <c r="C302" t="s">
        <v>320</v>
      </c>
      <c r="D302" t="s">
        <v>19</v>
      </c>
      <c r="E302" t="s">
        <v>142</v>
      </c>
      <c r="F302" t="s">
        <v>255</v>
      </c>
      <c r="G302" t="s">
        <v>162</v>
      </c>
      <c r="H302">
        <v>4</v>
      </c>
      <c r="I302">
        <v>5</v>
      </c>
      <c r="J302">
        <v>0</v>
      </c>
      <c r="K302">
        <v>10</v>
      </c>
      <c r="L302">
        <v>20</v>
      </c>
      <c r="M302">
        <v>104</v>
      </c>
      <c r="N302">
        <v>63</v>
      </c>
      <c r="O302">
        <v>0.69</v>
      </c>
      <c r="P302">
        <v>2.71</v>
      </c>
      <c r="Q302" s="2" t="s">
        <v>26</v>
      </c>
      <c r="R302">
        <f t="shared" si="14"/>
        <v>1</v>
      </c>
    </row>
    <row r="303" spans="1:18">
      <c r="A303" t="s">
        <v>353</v>
      </c>
      <c r="B303">
        <v>2019</v>
      </c>
      <c r="C303" t="s">
        <v>173</v>
      </c>
      <c r="D303" t="s">
        <v>28</v>
      </c>
      <c r="E303" t="s">
        <v>20</v>
      </c>
      <c r="F303" t="s">
        <v>21</v>
      </c>
      <c r="G303" t="s">
        <v>89</v>
      </c>
      <c r="H303">
        <v>5</v>
      </c>
      <c r="I303">
        <v>5.2</v>
      </c>
      <c r="J303">
        <v>1</v>
      </c>
      <c r="K303">
        <v>8</v>
      </c>
      <c r="L303">
        <v>24</v>
      </c>
      <c r="M303">
        <v>106</v>
      </c>
      <c r="N303">
        <v>66</v>
      </c>
      <c r="O303">
        <v>0.86</v>
      </c>
      <c r="P303">
        <v>2.0499999999999998</v>
      </c>
      <c r="Q303" s="2" t="s">
        <v>26</v>
      </c>
      <c r="R303">
        <f t="shared" si="14"/>
        <v>1</v>
      </c>
    </row>
    <row r="304" spans="1:18">
      <c r="A304" t="s">
        <v>353</v>
      </c>
      <c r="B304">
        <v>2019</v>
      </c>
      <c r="C304" t="s">
        <v>283</v>
      </c>
      <c r="D304" t="s">
        <v>19</v>
      </c>
      <c r="E304" t="s">
        <v>44</v>
      </c>
      <c r="F304" t="s">
        <v>21</v>
      </c>
      <c r="G304" t="s">
        <v>232</v>
      </c>
      <c r="H304">
        <v>4</v>
      </c>
      <c r="I304">
        <v>8</v>
      </c>
      <c r="J304">
        <v>0</v>
      </c>
      <c r="K304">
        <v>10</v>
      </c>
      <c r="L304">
        <v>27</v>
      </c>
      <c r="M304">
        <v>115</v>
      </c>
      <c r="N304">
        <v>82</v>
      </c>
      <c r="O304">
        <v>1.08</v>
      </c>
      <c r="P304">
        <v>4.47</v>
      </c>
      <c r="Q304" s="2" t="s">
        <v>26</v>
      </c>
      <c r="R304">
        <f t="shared" si="14"/>
        <v>1</v>
      </c>
    </row>
    <row r="305" spans="1:18">
      <c r="A305" t="s">
        <v>353</v>
      </c>
      <c r="B305">
        <v>2019</v>
      </c>
      <c r="C305" t="s">
        <v>270</v>
      </c>
      <c r="D305" t="s">
        <v>28</v>
      </c>
      <c r="E305" t="s">
        <v>29</v>
      </c>
      <c r="F305" t="s">
        <v>21</v>
      </c>
      <c r="G305" t="s">
        <v>91</v>
      </c>
      <c r="H305">
        <v>4</v>
      </c>
      <c r="I305">
        <v>7</v>
      </c>
      <c r="J305">
        <v>2</v>
      </c>
      <c r="K305">
        <v>9</v>
      </c>
      <c r="L305">
        <v>27</v>
      </c>
      <c r="M305">
        <v>109</v>
      </c>
      <c r="N305">
        <v>71</v>
      </c>
      <c r="O305">
        <v>1.1499999999999999</v>
      </c>
      <c r="P305">
        <v>2.02</v>
      </c>
      <c r="Q305" t="str">
        <f>IF(G305="W", "W", "L")</f>
        <v>L</v>
      </c>
      <c r="R305">
        <f t="shared" si="14"/>
        <v>0</v>
      </c>
    </row>
    <row r="306" spans="1:18">
      <c r="A306" t="s">
        <v>353</v>
      </c>
      <c r="B306">
        <v>2019</v>
      </c>
      <c r="C306" t="s">
        <v>304</v>
      </c>
      <c r="D306" t="s">
        <v>19</v>
      </c>
      <c r="E306" t="s">
        <v>41</v>
      </c>
      <c r="F306" t="s">
        <v>21</v>
      </c>
      <c r="G306" t="s">
        <v>75</v>
      </c>
      <c r="H306">
        <v>4</v>
      </c>
      <c r="I306">
        <v>6.1</v>
      </c>
      <c r="J306">
        <v>2</v>
      </c>
      <c r="K306">
        <v>7</v>
      </c>
      <c r="L306">
        <v>25</v>
      </c>
      <c r="M306">
        <v>113</v>
      </c>
      <c r="N306">
        <v>70</v>
      </c>
      <c r="O306">
        <v>0.84</v>
      </c>
      <c r="P306">
        <v>1.37</v>
      </c>
      <c r="Q306" s="2" t="s">
        <v>26</v>
      </c>
      <c r="R306">
        <f t="shared" si="14"/>
        <v>1</v>
      </c>
    </row>
    <row r="307" spans="1:18">
      <c r="A307" t="s">
        <v>353</v>
      </c>
      <c r="B307">
        <v>2019</v>
      </c>
      <c r="C307" t="s">
        <v>305</v>
      </c>
      <c r="D307" t="s">
        <v>28</v>
      </c>
      <c r="E307" t="s">
        <v>41</v>
      </c>
      <c r="F307" t="s">
        <v>21</v>
      </c>
      <c r="G307" t="s">
        <v>79</v>
      </c>
      <c r="H307">
        <v>5</v>
      </c>
      <c r="I307">
        <v>8</v>
      </c>
      <c r="J307">
        <v>2</v>
      </c>
      <c r="K307">
        <v>10</v>
      </c>
      <c r="L307">
        <v>31</v>
      </c>
      <c r="M307">
        <v>112</v>
      </c>
      <c r="N307">
        <v>69</v>
      </c>
      <c r="O307">
        <v>0.74</v>
      </c>
      <c r="P307">
        <v>2.6</v>
      </c>
      <c r="Q307" t="str">
        <f>IF(G307="W", "W", "L")</f>
        <v>L</v>
      </c>
      <c r="R307">
        <f t="shared" si="14"/>
        <v>0</v>
      </c>
    </row>
    <row r="308" spans="1:18">
      <c r="A308" t="s">
        <v>353</v>
      </c>
      <c r="B308">
        <v>2019</v>
      </c>
      <c r="C308" t="s">
        <v>179</v>
      </c>
      <c r="D308" t="s">
        <v>28</v>
      </c>
      <c r="E308" t="s">
        <v>44</v>
      </c>
      <c r="F308" t="s">
        <v>21</v>
      </c>
      <c r="G308" t="s">
        <v>174</v>
      </c>
      <c r="H308">
        <v>4</v>
      </c>
      <c r="I308">
        <v>6</v>
      </c>
      <c r="J308">
        <v>0</v>
      </c>
      <c r="K308">
        <v>6</v>
      </c>
      <c r="L308">
        <v>25</v>
      </c>
      <c r="M308">
        <v>103</v>
      </c>
      <c r="N308">
        <v>69</v>
      </c>
      <c r="O308">
        <v>0.89</v>
      </c>
      <c r="P308">
        <v>3.45</v>
      </c>
      <c r="Q308" s="2" t="s">
        <v>26</v>
      </c>
      <c r="R308">
        <f t="shared" si="14"/>
        <v>1</v>
      </c>
    </row>
    <row r="309" spans="1:18">
      <c r="A309" t="s">
        <v>353</v>
      </c>
      <c r="B309">
        <v>2019</v>
      </c>
      <c r="C309" t="s">
        <v>181</v>
      </c>
      <c r="D309" t="s">
        <v>19</v>
      </c>
      <c r="E309" t="s">
        <v>29</v>
      </c>
      <c r="F309" t="s">
        <v>21</v>
      </c>
      <c r="G309" t="s">
        <v>301</v>
      </c>
      <c r="H309">
        <v>4</v>
      </c>
      <c r="I309">
        <v>7</v>
      </c>
      <c r="J309">
        <v>0</v>
      </c>
      <c r="K309">
        <v>10</v>
      </c>
      <c r="L309">
        <v>27</v>
      </c>
      <c r="M309">
        <v>92</v>
      </c>
      <c r="N309">
        <v>59</v>
      </c>
      <c r="O309">
        <v>0.18</v>
      </c>
      <c r="P309">
        <v>3.79</v>
      </c>
      <c r="Q309" s="2" t="s">
        <v>26</v>
      </c>
      <c r="R309">
        <f t="shared" si="14"/>
        <v>1</v>
      </c>
    </row>
    <row r="310" spans="1:18">
      <c r="A310" t="s">
        <v>353</v>
      </c>
      <c r="B310">
        <v>2019</v>
      </c>
      <c r="C310" t="s">
        <v>182</v>
      </c>
      <c r="D310" t="s">
        <v>19</v>
      </c>
      <c r="E310" t="s">
        <v>345</v>
      </c>
      <c r="F310" t="s">
        <v>344</v>
      </c>
      <c r="G310" t="s">
        <v>64</v>
      </c>
      <c r="H310">
        <v>4</v>
      </c>
      <c r="I310">
        <v>5.2</v>
      </c>
      <c r="J310">
        <v>6</v>
      </c>
      <c r="K310">
        <v>4</v>
      </c>
      <c r="L310">
        <v>25</v>
      </c>
      <c r="M310">
        <v>99</v>
      </c>
      <c r="N310">
        <v>61</v>
      </c>
      <c r="O310">
        <v>0.78</v>
      </c>
      <c r="P310">
        <v>-2</v>
      </c>
      <c r="Q310" t="str">
        <f>IF(G310="W", "W", "L")</f>
        <v>L</v>
      </c>
      <c r="R310">
        <f t="shared" si="14"/>
        <v>0</v>
      </c>
    </row>
    <row r="311" spans="1:18">
      <c r="A311" t="s">
        <v>17</v>
      </c>
      <c r="B311" s="2">
        <v>2019</v>
      </c>
      <c r="C311" t="s">
        <v>358</v>
      </c>
      <c r="D311" t="s">
        <v>28</v>
      </c>
      <c r="E311" t="s">
        <v>38</v>
      </c>
      <c r="F311" t="s">
        <v>255</v>
      </c>
      <c r="G311" t="s">
        <v>42</v>
      </c>
      <c r="H311">
        <v>4</v>
      </c>
      <c r="I311">
        <v>6</v>
      </c>
      <c r="J311">
        <v>2</v>
      </c>
      <c r="K311">
        <v>9</v>
      </c>
      <c r="L311">
        <v>22</v>
      </c>
      <c r="M311">
        <v>91</v>
      </c>
      <c r="N311">
        <v>58</v>
      </c>
      <c r="O311">
        <v>0.9</v>
      </c>
      <c r="P311">
        <v>1.45</v>
      </c>
      <c r="Q311" s="2" t="s">
        <v>26</v>
      </c>
      <c r="R311">
        <f t="shared" si="14"/>
        <v>1</v>
      </c>
    </row>
    <row r="312" spans="1:18">
      <c r="A312" t="s">
        <v>17</v>
      </c>
      <c r="B312" s="2">
        <v>2019</v>
      </c>
      <c r="C312" t="s">
        <v>185</v>
      </c>
      <c r="D312" t="s">
        <v>19</v>
      </c>
      <c r="E312" t="s">
        <v>44</v>
      </c>
      <c r="F312" t="s">
        <v>21</v>
      </c>
      <c r="G312" t="s">
        <v>53</v>
      </c>
      <c r="H312">
        <v>5</v>
      </c>
      <c r="I312">
        <v>7</v>
      </c>
      <c r="J312">
        <v>0</v>
      </c>
      <c r="K312">
        <v>6</v>
      </c>
      <c r="L312">
        <v>26</v>
      </c>
      <c r="M312">
        <v>105</v>
      </c>
      <c r="N312">
        <v>68</v>
      </c>
      <c r="O312">
        <v>0.98</v>
      </c>
      <c r="P312">
        <v>3.91</v>
      </c>
      <c r="Q312" s="2" t="s">
        <v>26</v>
      </c>
      <c r="R312">
        <f t="shared" si="14"/>
        <v>1</v>
      </c>
    </row>
    <row r="313" spans="1:18">
      <c r="A313" t="s">
        <v>17</v>
      </c>
      <c r="B313" s="2">
        <v>2019</v>
      </c>
      <c r="C313" t="s">
        <v>140</v>
      </c>
      <c r="D313" t="s">
        <v>19</v>
      </c>
      <c r="E313" t="s">
        <v>81</v>
      </c>
      <c r="F313" t="s">
        <v>152</v>
      </c>
      <c r="G313" t="s">
        <v>89</v>
      </c>
      <c r="H313">
        <v>4</v>
      </c>
      <c r="I313">
        <v>6</v>
      </c>
      <c r="J313">
        <v>1</v>
      </c>
      <c r="K313">
        <v>5</v>
      </c>
      <c r="L313">
        <v>26</v>
      </c>
      <c r="M313">
        <v>106</v>
      </c>
      <c r="N313">
        <v>64</v>
      </c>
      <c r="O313">
        <v>1.23</v>
      </c>
      <c r="P313">
        <v>1.49</v>
      </c>
      <c r="Q313" s="2" t="s">
        <v>26</v>
      </c>
      <c r="R313">
        <f t="shared" si="14"/>
        <v>1</v>
      </c>
    </row>
    <row r="314" spans="1:18">
      <c r="A314" t="s">
        <v>17</v>
      </c>
      <c r="B314" s="2">
        <v>2019</v>
      </c>
      <c r="C314" t="s">
        <v>100</v>
      </c>
      <c r="D314" t="s">
        <v>28</v>
      </c>
      <c r="E314" t="s">
        <v>359</v>
      </c>
      <c r="F314" t="s">
        <v>344</v>
      </c>
      <c r="G314" t="s">
        <v>360</v>
      </c>
      <c r="H314">
        <v>4</v>
      </c>
      <c r="I314">
        <v>2.1</v>
      </c>
      <c r="J314">
        <v>5</v>
      </c>
      <c r="K314">
        <v>3</v>
      </c>
      <c r="L314">
        <v>16</v>
      </c>
      <c r="M314">
        <v>65</v>
      </c>
      <c r="N314">
        <v>41</v>
      </c>
      <c r="O314">
        <v>0.72</v>
      </c>
      <c r="P314">
        <v>-4.26</v>
      </c>
      <c r="Q314" t="str">
        <f>IF(G314="W", "W", "L")</f>
        <v>L</v>
      </c>
      <c r="R314">
        <f t="shared" si="14"/>
        <v>0</v>
      </c>
    </row>
    <row r="315" spans="1:18">
      <c r="A315" t="s">
        <v>17</v>
      </c>
      <c r="B315" s="2">
        <v>2019</v>
      </c>
      <c r="C315" t="s">
        <v>101</v>
      </c>
      <c r="D315" t="s">
        <v>19</v>
      </c>
      <c r="E315" t="s">
        <v>110</v>
      </c>
      <c r="F315" t="s">
        <v>152</v>
      </c>
      <c r="G315" t="s">
        <v>133</v>
      </c>
      <c r="H315">
        <v>5</v>
      </c>
      <c r="I315">
        <v>6</v>
      </c>
      <c r="J315">
        <v>3</v>
      </c>
      <c r="K315">
        <v>9</v>
      </c>
      <c r="L315">
        <v>25</v>
      </c>
      <c r="M315">
        <v>106</v>
      </c>
      <c r="N315">
        <v>63</v>
      </c>
      <c r="O315">
        <v>1.07</v>
      </c>
      <c r="P315">
        <v>0.42</v>
      </c>
      <c r="Q315" t="str">
        <f>IF(G315="W", "W", "L")</f>
        <v>L</v>
      </c>
      <c r="R315">
        <f t="shared" si="14"/>
        <v>0</v>
      </c>
    </row>
    <row r="316" spans="1:18">
      <c r="A316" t="s">
        <v>17</v>
      </c>
      <c r="B316" s="2">
        <v>2019</v>
      </c>
      <c r="C316" t="s">
        <v>328</v>
      </c>
      <c r="D316" t="s">
        <v>28</v>
      </c>
      <c r="E316" t="s">
        <v>81</v>
      </c>
      <c r="F316" t="s">
        <v>152</v>
      </c>
      <c r="G316" t="s">
        <v>118</v>
      </c>
      <c r="H316">
        <v>5</v>
      </c>
      <c r="I316">
        <v>7.2</v>
      </c>
      <c r="J316">
        <v>1</v>
      </c>
      <c r="K316">
        <v>8</v>
      </c>
      <c r="L316">
        <v>29</v>
      </c>
      <c r="M316">
        <v>114</v>
      </c>
      <c r="N316">
        <v>71</v>
      </c>
      <c r="O316">
        <v>1.0900000000000001</v>
      </c>
      <c r="P316">
        <v>3.48</v>
      </c>
      <c r="Q316" s="2" t="s">
        <v>26</v>
      </c>
      <c r="R316">
        <f t="shared" si="14"/>
        <v>1</v>
      </c>
    </row>
    <row r="317" spans="1:18">
      <c r="A317" t="s">
        <v>17</v>
      </c>
      <c r="B317" s="2">
        <v>2019</v>
      </c>
      <c r="C317" t="s">
        <v>330</v>
      </c>
      <c r="D317" t="s">
        <v>28</v>
      </c>
      <c r="E317" t="s">
        <v>29</v>
      </c>
      <c r="F317" t="s">
        <v>21</v>
      </c>
      <c r="G317" t="s">
        <v>59</v>
      </c>
      <c r="H317">
        <v>4</v>
      </c>
      <c r="I317">
        <v>6.1</v>
      </c>
      <c r="J317">
        <v>3</v>
      </c>
      <c r="K317">
        <v>6</v>
      </c>
      <c r="L317">
        <v>27</v>
      </c>
      <c r="M317">
        <v>87</v>
      </c>
      <c r="N317">
        <v>60</v>
      </c>
      <c r="O317">
        <v>1.17</v>
      </c>
      <c r="P317">
        <v>0.28000000000000003</v>
      </c>
      <c r="Q317" s="2" t="s">
        <v>26</v>
      </c>
      <c r="R317">
        <f t="shared" si="14"/>
        <v>1</v>
      </c>
    </row>
    <row r="318" spans="1:18">
      <c r="A318" t="s">
        <v>17</v>
      </c>
      <c r="B318" s="2">
        <v>2019</v>
      </c>
      <c r="C318" t="s">
        <v>194</v>
      </c>
      <c r="D318" t="s">
        <v>19</v>
      </c>
      <c r="E318" t="s">
        <v>29</v>
      </c>
      <c r="F318" t="s">
        <v>21</v>
      </c>
      <c r="G318" t="s">
        <v>252</v>
      </c>
      <c r="H318">
        <v>4</v>
      </c>
      <c r="I318">
        <v>6.1</v>
      </c>
      <c r="J318">
        <v>5</v>
      </c>
      <c r="K318">
        <v>6</v>
      </c>
      <c r="L318">
        <v>25</v>
      </c>
      <c r="M318">
        <v>101</v>
      </c>
      <c r="N318">
        <v>64</v>
      </c>
      <c r="O318">
        <v>0.6</v>
      </c>
      <c r="P318">
        <v>-0.92</v>
      </c>
      <c r="Q318" t="str">
        <f>IF(G318="W", "W", "L")</f>
        <v>L</v>
      </c>
      <c r="R318">
        <f t="shared" si="14"/>
        <v>0</v>
      </c>
    </row>
    <row r="319" spans="1:18">
      <c r="A319" t="s">
        <v>17</v>
      </c>
      <c r="B319" s="2">
        <v>2019</v>
      </c>
      <c r="C319" t="s">
        <v>146</v>
      </c>
      <c r="D319" t="s">
        <v>28</v>
      </c>
      <c r="E319" t="s">
        <v>49</v>
      </c>
      <c r="F319" t="s">
        <v>255</v>
      </c>
      <c r="G319" t="s">
        <v>164</v>
      </c>
      <c r="H319">
        <v>5</v>
      </c>
      <c r="I319">
        <v>9</v>
      </c>
      <c r="J319">
        <v>0</v>
      </c>
      <c r="K319">
        <v>15</v>
      </c>
      <c r="L319">
        <v>31</v>
      </c>
      <c r="M319">
        <v>107</v>
      </c>
      <c r="N319">
        <v>75</v>
      </c>
      <c r="O319">
        <v>0.41</v>
      </c>
      <c r="P319">
        <v>5.17</v>
      </c>
      <c r="Q319" s="2" t="s">
        <v>26</v>
      </c>
      <c r="R319">
        <f t="shared" si="14"/>
        <v>1</v>
      </c>
    </row>
    <row r="320" spans="1:18">
      <c r="A320" t="s">
        <v>17</v>
      </c>
      <c r="B320" s="2">
        <v>2019</v>
      </c>
      <c r="C320" t="s">
        <v>109</v>
      </c>
      <c r="D320" t="s">
        <v>28</v>
      </c>
      <c r="E320" t="s">
        <v>70</v>
      </c>
      <c r="F320" t="s">
        <v>255</v>
      </c>
      <c r="G320" t="s">
        <v>36</v>
      </c>
      <c r="H320">
        <v>4</v>
      </c>
      <c r="I320">
        <v>5</v>
      </c>
      <c r="J320">
        <v>1</v>
      </c>
      <c r="K320">
        <v>10</v>
      </c>
      <c r="L320">
        <v>23</v>
      </c>
      <c r="M320">
        <v>111</v>
      </c>
      <c r="N320">
        <v>67</v>
      </c>
      <c r="O320">
        <v>1.19</v>
      </c>
      <c r="P320">
        <v>1.87</v>
      </c>
      <c r="Q320" s="2" t="s">
        <v>26</v>
      </c>
      <c r="R320">
        <f t="shared" si="14"/>
        <v>1</v>
      </c>
    </row>
    <row r="321" spans="1:18">
      <c r="A321" t="s">
        <v>17</v>
      </c>
      <c r="B321" s="2">
        <v>2019</v>
      </c>
      <c r="C321" t="s">
        <v>223</v>
      </c>
      <c r="D321" t="s">
        <v>19</v>
      </c>
      <c r="E321" t="s">
        <v>61</v>
      </c>
      <c r="F321" t="s">
        <v>255</v>
      </c>
      <c r="G321" t="s">
        <v>361</v>
      </c>
      <c r="H321">
        <v>4</v>
      </c>
      <c r="I321">
        <v>5</v>
      </c>
      <c r="J321">
        <v>6</v>
      </c>
      <c r="K321">
        <v>6</v>
      </c>
      <c r="L321">
        <v>23</v>
      </c>
      <c r="M321">
        <v>77</v>
      </c>
      <c r="N321">
        <v>57</v>
      </c>
      <c r="O321">
        <v>0.92</v>
      </c>
      <c r="P321">
        <v>-3.07</v>
      </c>
      <c r="Q321" s="2" t="s">
        <v>26</v>
      </c>
      <c r="R321">
        <f t="shared" si="14"/>
        <v>1</v>
      </c>
    </row>
    <row r="322" spans="1:18">
      <c r="A322" t="s">
        <v>17</v>
      </c>
      <c r="B322" s="2">
        <v>2019</v>
      </c>
      <c r="C322" t="s">
        <v>224</v>
      </c>
      <c r="D322" t="s">
        <v>28</v>
      </c>
      <c r="E322" t="s">
        <v>41</v>
      </c>
      <c r="F322" t="s">
        <v>21</v>
      </c>
      <c r="G322" t="s">
        <v>75</v>
      </c>
      <c r="H322">
        <v>5</v>
      </c>
      <c r="I322">
        <v>7</v>
      </c>
      <c r="J322">
        <v>2</v>
      </c>
      <c r="K322">
        <v>7</v>
      </c>
      <c r="L322">
        <v>27</v>
      </c>
      <c r="M322">
        <v>104</v>
      </c>
      <c r="N322">
        <v>63</v>
      </c>
      <c r="O322">
        <v>0.89</v>
      </c>
      <c r="P322">
        <v>1.62</v>
      </c>
      <c r="Q322" s="2" t="s">
        <v>26</v>
      </c>
      <c r="R322">
        <f t="shared" si="14"/>
        <v>1</v>
      </c>
    </row>
    <row r="323" spans="1:18">
      <c r="A323" t="s">
        <v>17</v>
      </c>
      <c r="B323" s="2">
        <v>2019</v>
      </c>
      <c r="C323" t="s">
        <v>362</v>
      </c>
      <c r="D323" t="s">
        <v>28</v>
      </c>
      <c r="E323" t="s">
        <v>142</v>
      </c>
      <c r="F323" t="s">
        <v>255</v>
      </c>
      <c r="G323" t="s">
        <v>357</v>
      </c>
      <c r="H323">
        <v>4</v>
      </c>
      <c r="I323">
        <v>1.2</v>
      </c>
      <c r="J323">
        <v>5</v>
      </c>
      <c r="K323">
        <v>4</v>
      </c>
      <c r="L323">
        <v>12</v>
      </c>
      <c r="M323">
        <v>48</v>
      </c>
      <c r="N323">
        <v>26</v>
      </c>
      <c r="O323">
        <v>0.86</v>
      </c>
      <c r="P323">
        <v>-4.5</v>
      </c>
      <c r="Q323" t="str">
        <f>IF(G323="W", "W", "L")</f>
        <v>L</v>
      </c>
      <c r="R323">
        <f t="shared" ref="R323:R386" si="15">IF(Q323="W", 1, 0)</f>
        <v>0</v>
      </c>
    </row>
    <row r="324" spans="1:18">
      <c r="A324" t="s">
        <v>17</v>
      </c>
      <c r="B324" s="2">
        <v>2019</v>
      </c>
      <c r="C324" t="s">
        <v>257</v>
      </c>
      <c r="D324" t="s">
        <v>19</v>
      </c>
      <c r="E324" t="s">
        <v>44</v>
      </c>
      <c r="F324" t="s">
        <v>21</v>
      </c>
      <c r="G324" t="s">
        <v>89</v>
      </c>
      <c r="H324">
        <v>5</v>
      </c>
      <c r="I324">
        <v>7.2</v>
      </c>
      <c r="J324">
        <v>2</v>
      </c>
      <c r="K324">
        <v>12</v>
      </c>
      <c r="L324">
        <v>27</v>
      </c>
      <c r="M324">
        <v>105</v>
      </c>
      <c r="N324">
        <v>76</v>
      </c>
      <c r="O324">
        <v>1.35</v>
      </c>
      <c r="P324">
        <v>2.35</v>
      </c>
      <c r="Q324" s="2" t="s">
        <v>26</v>
      </c>
      <c r="R324">
        <f t="shared" si="15"/>
        <v>1</v>
      </c>
    </row>
    <row r="325" spans="1:18">
      <c r="A325" t="s">
        <v>17</v>
      </c>
      <c r="B325" s="2">
        <v>2019</v>
      </c>
      <c r="C325" t="s">
        <v>363</v>
      </c>
      <c r="D325" t="s">
        <v>19</v>
      </c>
      <c r="E325" t="s">
        <v>52</v>
      </c>
      <c r="F325" t="s">
        <v>152</v>
      </c>
      <c r="G325" t="s">
        <v>45</v>
      </c>
      <c r="H325">
        <v>4</v>
      </c>
      <c r="I325">
        <v>6</v>
      </c>
      <c r="J325">
        <v>2</v>
      </c>
      <c r="K325">
        <v>8</v>
      </c>
      <c r="L325">
        <v>23</v>
      </c>
      <c r="M325">
        <v>102</v>
      </c>
      <c r="N325">
        <v>71</v>
      </c>
      <c r="O325">
        <v>0.68</v>
      </c>
      <c r="P325">
        <v>1.68</v>
      </c>
      <c r="Q325" t="str">
        <f>IF(G325="W", "W", "L")</f>
        <v>L</v>
      </c>
      <c r="R325">
        <f t="shared" si="15"/>
        <v>0</v>
      </c>
    </row>
    <row r="326" spans="1:18">
      <c r="A326" t="s">
        <v>17</v>
      </c>
      <c r="B326" s="2">
        <v>2019</v>
      </c>
      <c r="C326" t="s">
        <v>60</v>
      </c>
      <c r="D326" t="s">
        <v>28</v>
      </c>
      <c r="E326" t="s">
        <v>20</v>
      </c>
      <c r="F326" t="s">
        <v>21</v>
      </c>
      <c r="G326" t="s">
        <v>294</v>
      </c>
      <c r="H326">
        <v>4</v>
      </c>
      <c r="I326">
        <v>5.0999999999999996</v>
      </c>
      <c r="J326">
        <v>2</v>
      </c>
      <c r="K326">
        <v>6</v>
      </c>
      <c r="L326">
        <v>24</v>
      </c>
      <c r="M326">
        <v>100</v>
      </c>
      <c r="N326">
        <v>63</v>
      </c>
      <c r="O326">
        <v>1.31</v>
      </c>
      <c r="P326">
        <v>0.86</v>
      </c>
      <c r="Q326" t="str">
        <f>IF(G326="W", "W", "L")</f>
        <v>L</v>
      </c>
      <c r="R326">
        <f t="shared" si="15"/>
        <v>0</v>
      </c>
    </row>
    <row r="327" spans="1:18">
      <c r="A327" t="s">
        <v>17</v>
      </c>
      <c r="B327" s="2">
        <v>2019</v>
      </c>
      <c r="C327" t="s">
        <v>62</v>
      </c>
      <c r="D327" t="s">
        <v>19</v>
      </c>
      <c r="E327" t="s">
        <v>49</v>
      </c>
      <c r="F327" t="s">
        <v>255</v>
      </c>
      <c r="G327" t="s">
        <v>232</v>
      </c>
      <c r="H327">
        <v>4</v>
      </c>
      <c r="I327">
        <v>8</v>
      </c>
      <c r="J327">
        <v>0</v>
      </c>
      <c r="K327">
        <v>11</v>
      </c>
      <c r="L327">
        <v>26</v>
      </c>
      <c r="M327">
        <v>112</v>
      </c>
      <c r="N327">
        <v>72</v>
      </c>
      <c r="O327">
        <v>1.04</v>
      </c>
      <c r="P327">
        <v>4.42</v>
      </c>
      <c r="Q327" s="2" t="s">
        <v>26</v>
      </c>
      <c r="R327">
        <f t="shared" si="15"/>
        <v>1</v>
      </c>
    </row>
    <row r="328" spans="1:18">
      <c r="A328" t="s">
        <v>17</v>
      </c>
      <c r="B328" s="2">
        <v>2019</v>
      </c>
      <c r="C328" t="s">
        <v>63</v>
      </c>
      <c r="D328" t="s">
        <v>19</v>
      </c>
      <c r="E328" t="s">
        <v>24</v>
      </c>
      <c r="F328" t="s">
        <v>259</v>
      </c>
      <c r="G328" t="s">
        <v>77</v>
      </c>
      <c r="H328">
        <v>5</v>
      </c>
      <c r="I328">
        <v>8</v>
      </c>
      <c r="J328">
        <v>2</v>
      </c>
      <c r="K328">
        <v>8</v>
      </c>
      <c r="L328">
        <v>28</v>
      </c>
      <c r="M328">
        <v>103</v>
      </c>
      <c r="N328">
        <v>75</v>
      </c>
      <c r="O328">
        <v>0.96</v>
      </c>
      <c r="P328">
        <v>2.4900000000000002</v>
      </c>
      <c r="Q328" s="2" t="s">
        <v>26</v>
      </c>
      <c r="R328">
        <f t="shared" si="15"/>
        <v>1</v>
      </c>
    </row>
    <row r="329" spans="1:18">
      <c r="A329" t="s">
        <v>17</v>
      </c>
      <c r="B329" s="2">
        <v>2019</v>
      </c>
      <c r="C329" t="s">
        <v>235</v>
      </c>
      <c r="D329" t="s">
        <v>28</v>
      </c>
      <c r="E329" t="s">
        <v>41</v>
      </c>
      <c r="F329" t="s">
        <v>21</v>
      </c>
      <c r="G329" t="s">
        <v>56</v>
      </c>
      <c r="H329">
        <v>7</v>
      </c>
      <c r="I329">
        <v>6.1</v>
      </c>
      <c r="J329">
        <v>3</v>
      </c>
      <c r="K329">
        <v>9</v>
      </c>
      <c r="L329">
        <v>27</v>
      </c>
      <c r="M329">
        <v>109</v>
      </c>
      <c r="N329">
        <v>73</v>
      </c>
      <c r="O329">
        <v>1.28</v>
      </c>
      <c r="P329">
        <v>0.37</v>
      </c>
      <c r="Q329" s="2" t="s">
        <v>26</v>
      </c>
      <c r="R329">
        <f t="shared" si="15"/>
        <v>1</v>
      </c>
    </row>
    <row r="330" spans="1:18">
      <c r="A330" t="s">
        <v>17</v>
      </c>
      <c r="B330" s="2">
        <v>2019</v>
      </c>
      <c r="C330" t="s">
        <v>364</v>
      </c>
      <c r="D330" t="s">
        <v>28</v>
      </c>
      <c r="E330" t="s">
        <v>20</v>
      </c>
      <c r="F330" t="s">
        <v>21</v>
      </c>
      <c r="G330" t="s">
        <v>25</v>
      </c>
      <c r="H330">
        <v>4</v>
      </c>
      <c r="I330">
        <v>5.2</v>
      </c>
      <c r="J330">
        <v>5</v>
      </c>
      <c r="K330">
        <v>6</v>
      </c>
      <c r="L330">
        <v>27</v>
      </c>
      <c r="M330">
        <v>103</v>
      </c>
      <c r="N330">
        <v>67</v>
      </c>
      <c r="O330">
        <v>1</v>
      </c>
      <c r="P330">
        <v>0.62</v>
      </c>
      <c r="Q330" s="2" t="s">
        <v>26</v>
      </c>
      <c r="R330">
        <f t="shared" si="15"/>
        <v>1</v>
      </c>
    </row>
    <row r="331" spans="1:18">
      <c r="A331" t="s">
        <v>17</v>
      </c>
      <c r="B331" s="2">
        <v>2019</v>
      </c>
      <c r="C331" t="s">
        <v>67</v>
      </c>
      <c r="D331" t="s">
        <v>19</v>
      </c>
      <c r="E331" t="s">
        <v>38</v>
      </c>
      <c r="F331" t="s">
        <v>255</v>
      </c>
      <c r="G331" t="s">
        <v>53</v>
      </c>
      <c r="H331">
        <v>4</v>
      </c>
      <c r="I331">
        <v>9</v>
      </c>
      <c r="J331">
        <v>0</v>
      </c>
      <c r="K331">
        <v>10</v>
      </c>
      <c r="L331">
        <v>29</v>
      </c>
      <c r="M331">
        <v>102</v>
      </c>
      <c r="N331">
        <v>68</v>
      </c>
      <c r="O331">
        <v>1.21</v>
      </c>
      <c r="P331">
        <v>4.82</v>
      </c>
      <c r="Q331" s="2" t="s">
        <v>26</v>
      </c>
      <c r="R331">
        <f t="shared" si="15"/>
        <v>1</v>
      </c>
    </row>
    <row r="332" spans="1:18">
      <c r="A332" t="s">
        <v>17</v>
      </c>
      <c r="B332" s="2">
        <v>2019</v>
      </c>
      <c r="C332" t="s">
        <v>127</v>
      </c>
      <c r="D332" t="s">
        <v>28</v>
      </c>
      <c r="E332" t="s">
        <v>110</v>
      </c>
      <c r="F332" t="s">
        <v>152</v>
      </c>
      <c r="G332" t="s">
        <v>79</v>
      </c>
      <c r="H332">
        <v>5</v>
      </c>
      <c r="I332">
        <v>7</v>
      </c>
      <c r="J332">
        <v>2</v>
      </c>
      <c r="K332">
        <v>8</v>
      </c>
      <c r="L332">
        <v>29</v>
      </c>
      <c r="M332">
        <v>108</v>
      </c>
      <c r="N332">
        <v>75</v>
      </c>
      <c r="O332">
        <v>0.94</v>
      </c>
      <c r="P332">
        <v>2.02</v>
      </c>
      <c r="Q332" t="str">
        <f>IF(G332="W", "W", "L")</f>
        <v>L</v>
      </c>
      <c r="R332">
        <f t="shared" si="15"/>
        <v>0</v>
      </c>
    </row>
    <row r="333" spans="1:18">
      <c r="A333" t="s">
        <v>17</v>
      </c>
      <c r="B333" s="2">
        <v>2019</v>
      </c>
      <c r="C333" t="s">
        <v>129</v>
      </c>
      <c r="D333" t="s">
        <v>28</v>
      </c>
      <c r="E333" t="s">
        <v>32</v>
      </c>
      <c r="F333" t="s">
        <v>152</v>
      </c>
      <c r="G333" t="s">
        <v>351</v>
      </c>
      <c r="H333">
        <v>4</v>
      </c>
      <c r="I333">
        <v>9</v>
      </c>
      <c r="J333">
        <v>2</v>
      </c>
      <c r="K333">
        <v>8</v>
      </c>
      <c r="L333">
        <v>31</v>
      </c>
      <c r="M333">
        <v>107</v>
      </c>
      <c r="N333">
        <v>76</v>
      </c>
      <c r="O333">
        <v>0.73</v>
      </c>
      <c r="P333">
        <v>3.17</v>
      </c>
      <c r="Q333" s="2" t="s">
        <v>26</v>
      </c>
      <c r="R333">
        <f t="shared" si="15"/>
        <v>1</v>
      </c>
    </row>
    <row r="334" spans="1:18">
      <c r="A334" t="s">
        <v>17</v>
      </c>
      <c r="B334" s="2">
        <v>2019</v>
      </c>
      <c r="C334" t="s">
        <v>74</v>
      </c>
      <c r="D334" t="s">
        <v>19</v>
      </c>
      <c r="E334" t="s">
        <v>41</v>
      </c>
      <c r="F334" t="s">
        <v>21</v>
      </c>
      <c r="G334" t="s">
        <v>351</v>
      </c>
      <c r="H334">
        <v>4</v>
      </c>
      <c r="I334">
        <v>7</v>
      </c>
      <c r="J334">
        <v>2</v>
      </c>
      <c r="K334">
        <v>11</v>
      </c>
      <c r="L334">
        <v>30</v>
      </c>
      <c r="M334">
        <v>108</v>
      </c>
      <c r="N334">
        <v>74</v>
      </c>
      <c r="O334">
        <v>0.75</v>
      </c>
      <c r="P334">
        <v>1.43</v>
      </c>
      <c r="Q334" s="2" t="s">
        <v>26</v>
      </c>
      <c r="R334">
        <f t="shared" si="15"/>
        <v>1</v>
      </c>
    </row>
    <row r="335" spans="1:18">
      <c r="A335" t="s">
        <v>17</v>
      </c>
      <c r="B335" s="2">
        <v>2019</v>
      </c>
      <c r="C335" t="s">
        <v>76</v>
      </c>
      <c r="D335" t="s">
        <v>28</v>
      </c>
      <c r="E335" t="s">
        <v>61</v>
      </c>
      <c r="F335" t="s">
        <v>255</v>
      </c>
      <c r="G335" t="s">
        <v>123</v>
      </c>
      <c r="H335">
        <v>4</v>
      </c>
      <c r="I335">
        <v>6</v>
      </c>
      <c r="J335">
        <v>2</v>
      </c>
      <c r="K335">
        <v>7</v>
      </c>
      <c r="L335">
        <v>26</v>
      </c>
      <c r="M335">
        <v>107</v>
      </c>
      <c r="N335">
        <v>77</v>
      </c>
      <c r="O335">
        <v>1.03</v>
      </c>
      <c r="P335">
        <v>1.45</v>
      </c>
      <c r="Q335" t="str">
        <f>IF(G335="W", "W", "L")</f>
        <v>L</v>
      </c>
      <c r="R335">
        <f t="shared" si="15"/>
        <v>0</v>
      </c>
    </row>
    <row r="336" spans="1:18">
      <c r="A336" t="s">
        <v>17</v>
      </c>
      <c r="B336" s="2">
        <v>2019</v>
      </c>
      <c r="C336" t="s">
        <v>78</v>
      </c>
      <c r="D336" t="s">
        <v>19</v>
      </c>
      <c r="E336" t="s">
        <v>349</v>
      </c>
      <c r="F336" t="s">
        <v>344</v>
      </c>
      <c r="G336" t="s">
        <v>365</v>
      </c>
      <c r="H336">
        <v>5</v>
      </c>
      <c r="I336">
        <v>6</v>
      </c>
      <c r="J336">
        <v>2</v>
      </c>
      <c r="K336">
        <v>7</v>
      </c>
      <c r="L336">
        <v>24</v>
      </c>
      <c r="M336">
        <v>83</v>
      </c>
      <c r="N336">
        <v>58</v>
      </c>
      <c r="O336">
        <v>0.87</v>
      </c>
      <c r="P336">
        <v>-1.05</v>
      </c>
      <c r="Q336" t="str">
        <f>IF(G336="W", "W", "L")</f>
        <v>L</v>
      </c>
      <c r="R336">
        <f t="shared" si="15"/>
        <v>0</v>
      </c>
    </row>
    <row r="337" spans="1:18">
      <c r="A337" t="s">
        <v>17</v>
      </c>
      <c r="B337" s="2">
        <v>2019</v>
      </c>
      <c r="C337" t="s">
        <v>243</v>
      </c>
      <c r="D337" t="s">
        <v>28</v>
      </c>
      <c r="E337" t="s">
        <v>20</v>
      </c>
      <c r="F337" t="s">
        <v>21</v>
      </c>
      <c r="G337" t="s">
        <v>366</v>
      </c>
      <c r="H337">
        <v>4</v>
      </c>
      <c r="I337">
        <v>7</v>
      </c>
      <c r="J337">
        <v>2</v>
      </c>
      <c r="K337">
        <v>8</v>
      </c>
      <c r="L337">
        <v>27</v>
      </c>
      <c r="M337">
        <v>111</v>
      </c>
      <c r="N337">
        <v>75</v>
      </c>
      <c r="O337">
        <v>0.96</v>
      </c>
      <c r="P337">
        <v>1.02</v>
      </c>
      <c r="Q337" t="str">
        <f>IF(G337="W", "W", "L")</f>
        <v>L</v>
      </c>
      <c r="R337">
        <f t="shared" si="15"/>
        <v>0</v>
      </c>
    </row>
    <row r="338" spans="1:18">
      <c r="A338" t="s">
        <v>17</v>
      </c>
      <c r="B338" s="2">
        <v>2019</v>
      </c>
      <c r="C338" t="s">
        <v>175</v>
      </c>
      <c r="D338" t="s">
        <v>19</v>
      </c>
      <c r="E338" t="s">
        <v>70</v>
      </c>
      <c r="F338" t="s">
        <v>255</v>
      </c>
      <c r="G338" t="s">
        <v>208</v>
      </c>
      <c r="H338">
        <v>4</v>
      </c>
      <c r="I338">
        <v>6.1</v>
      </c>
      <c r="J338">
        <v>3</v>
      </c>
      <c r="K338">
        <v>9</v>
      </c>
      <c r="L338">
        <v>24</v>
      </c>
      <c r="M338">
        <v>109</v>
      </c>
      <c r="N338">
        <v>75</v>
      </c>
      <c r="O338">
        <v>1.19</v>
      </c>
      <c r="P338">
        <v>1.77</v>
      </c>
      <c r="Q338" t="str">
        <f>IF(G338="W", "W", "L")</f>
        <v>L</v>
      </c>
      <c r="R338">
        <f t="shared" si="15"/>
        <v>0</v>
      </c>
    </row>
    <row r="339" spans="1:18">
      <c r="A339" t="s">
        <v>17</v>
      </c>
      <c r="B339" s="2">
        <v>2019</v>
      </c>
      <c r="C339" t="s">
        <v>176</v>
      </c>
      <c r="D339" t="s">
        <v>28</v>
      </c>
      <c r="E339" t="s">
        <v>29</v>
      </c>
      <c r="F339" t="s">
        <v>21</v>
      </c>
      <c r="G339" t="s">
        <v>329</v>
      </c>
      <c r="H339">
        <v>4</v>
      </c>
      <c r="I339">
        <v>7</v>
      </c>
      <c r="J339">
        <v>2</v>
      </c>
      <c r="K339">
        <v>9</v>
      </c>
      <c r="L339">
        <v>28</v>
      </c>
      <c r="M339">
        <v>114</v>
      </c>
      <c r="N339">
        <v>74</v>
      </c>
      <c r="O339">
        <v>1.05</v>
      </c>
      <c r="P339">
        <v>2.02</v>
      </c>
      <c r="Q339" s="2" t="s">
        <v>26</v>
      </c>
      <c r="R339">
        <f t="shared" si="15"/>
        <v>1</v>
      </c>
    </row>
    <row r="340" spans="1:18">
      <c r="A340" t="s">
        <v>17</v>
      </c>
      <c r="B340" s="2">
        <v>2019</v>
      </c>
      <c r="C340" t="s">
        <v>177</v>
      </c>
      <c r="D340" t="s">
        <v>19</v>
      </c>
      <c r="E340" t="s">
        <v>32</v>
      </c>
      <c r="F340" t="s">
        <v>152</v>
      </c>
      <c r="G340" t="s">
        <v>351</v>
      </c>
      <c r="H340">
        <v>4</v>
      </c>
      <c r="I340">
        <v>7</v>
      </c>
      <c r="J340">
        <v>1</v>
      </c>
      <c r="K340">
        <v>8</v>
      </c>
      <c r="L340">
        <v>26</v>
      </c>
      <c r="M340">
        <v>111</v>
      </c>
      <c r="N340">
        <v>77</v>
      </c>
      <c r="O340">
        <v>0.88</v>
      </c>
      <c r="P340">
        <v>2.87</v>
      </c>
      <c r="Q340" s="2" t="s">
        <v>26</v>
      </c>
      <c r="R340">
        <f t="shared" si="15"/>
        <v>1</v>
      </c>
    </row>
    <row r="341" spans="1:18">
      <c r="A341" t="s">
        <v>17</v>
      </c>
      <c r="B341" s="2">
        <v>2019</v>
      </c>
      <c r="C341" t="s">
        <v>272</v>
      </c>
      <c r="D341" t="s">
        <v>28</v>
      </c>
      <c r="E341" t="s">
        <v>41</v>
      </c>
      <c r="F341" t="s">
        <v>21</v>
      </c>
      <c r="G341" t="s">
        <v>93</v>
      </c>
      <c r="H341">
        <v>5</v>
      </c>
      <c r="I341">
        <v>5.2</v>
      </c>
      <c r="J341">
        <v>4</v>
      </c>
      <c r="K341">
        <v>4</v>
      </c>
      <c r="L341">
        <v>27</v>
      </c>
      <c r="M341">
        <v>100</v>
      </c>
      <c r="N341">
        <v>64</v>
      </c>
      <c r="O341">
        <v>1.04</v>
      </c>
      <c r="P341">
        <v>-1.03</v>
      </c>
      <c r="Q341" s="2" t="s">
        <v>26</v>
      </c>
      <c r="R341">
        <f t="shared" si="15"/>
        <v>1</v>
      </c>
    </row>
    <row r="342" spans="1:18">
      <c r="A342" t="s">
        <v>17</v>
      </c>
      <c r="B342" s="2">
        <v>2019</v>
      </c>
      <c r="C342" t="s">
        <v>209</v>
      </c>
      <c r="D342" t="s">
        <v>28</v>
      </c>
      <c r="E342" t="s">
        <v>343</v>
      </c>
      <c r="F342" t="s">
        <v>344</v>
      </c>
      <c r="G342" t="s">
        <v>75</v>
      </c>
      <c r="H342">
        <v>4</v>
      </c>
      <c r="I342">
        <v>7.1</v>
      </c>
      <c r="J342">
        <v>2</v>
      </c>
      <c r="K342">
        <v>7</v>
      </c>
      <c r="L342">
        <v>28</v>
      </c>
      <c r="M342">
        <v>101</v>
      </c>
      <c r="N342">
        <v>67</v>
      </c>
      <c r="O342">
        <v>0.99</v>
      </c>
      <c r="P342">
        <v>1.86</v>
      </c>
      <c r="Q342" s="2" t="s">
        <v>26</v>
      </c>
      <c r="R342">
        <f t="shared" si="15"/>
        <v>1</v>
      </c>
    </row>
    <row r="343" spans="1:18">
      <c r="A343" t="s">
        <v>17</v>
      </c>
      <c r="B343" s="2">
        <v>2019</v>
      </c>
      <c r="C343" t="s">
        <v>210</v>
      </c>
      <c r="D343" t="s">
        <v>19</v>
      </c>
      <c r="E343" t="s">
        <v>29</v>
      </c>
      <c r="F343" t="s">
        <v>21</v>
      </c>
      <c r="G343" t="s">
        <v>39</v>
      </c>
      <c r="H343">
        <v>4</v>
      </c>
      <c r="I343">
        <v>5.2</v>
      </c>
      <c r="J343">
        <v>3</v>
      </c>
      <c r="K343">
        <v>7</v>
      </c>
      <c r="L343">
        <v>28</v>
      </c>
      <c r="M343">
        <v>98</v>
      </c>
      <c r="N343">
        <v>61</v>
      </c>
      <c r="O343">
        <v>0.73</v>
      </c>
      <c r="P343">
        <v>-2</v>
      </c>
      <c r="Q343" t="str">
        <f>IF(G343="W", "W", "L")</f>
        <v>L</v>
      </c>
      <c r="R343">
        <f t="shared" si="15"/>
        <v>0</v>
      </c>
    </row>
    <row r="344" spans="1:18">
      <c r="A344" t="s">
        <v>367</v>
      </c>
      <c r="B344" s="2">
        <v>2019</v>
      </c>
      <c r="C344" t="s">
        <v>368</v>
      </c>
      <c r="D344" t="s">
        <v>19</v>
      </c>
      <c r="E344" t="s">
        <v>41</v>
      </c>
      <c r="F344" t="s">
        <v>21</v>
      </c>
      <c r="G344" t="s">
        <v>118</v>
      </c>
      <c r="H344">
        <v>99</v>
      </c>
      <c r="I344">
        <v>7</v>
      </c>
      <c r="J344">
        <v>1</v>
      </c>
      <c r="K344">
        <v>9</v>
      </c>
      <c r="L344">
        <v>23</v>
      </c>
      <c r="M344">
        <v>108</v>
      </c>
      <c r="N344">
        <v>67</v>
      </c>
      <c r="O344">
        <v>1.1399999999999999</v>
      </c>
      <c r="P344">
        <v>2.83</v>
      </c>
      <c r="Q344" s="2" t="s">
        <v>26</v>
      </c>
      <c r="R344">
        <f t="shared" si="15"/>
        <v>1</v>
      </c>
    </row>
    <row r="345" spans="1:18">
      <c r="A345" t="s">
        <v>367</v>
      </c>
      <c r="B345" s="2">
        <v>2019</v>
      </c>
      <c r="C345" t="s">
        <v>324</v>
      </c>
      <c r="D345" t="s">
        <v>28</v>
      </c>
      <c r="E345" t="s">
        <v>38</v>
      </c>
      <c r="F345" t="s">
        <v>255</v>
      </c>
      <c r="G345" t="s">
        <v>66</v>
      </c>
      <c r="H345">
        <v>4</v>
      </c>
      <c r="I345">
        <v>7</v>
      </c>
      <c r="J345">
        <v>0</v>
      </c>
      <c r="K345">
        <v>8</v>
      </c>
      <c r="L345">
        <v>28</v>
      </c>
      <c r="M345">
        <v>117</v>
      </c>
      <c r="N345">
        <v>75</v>
      </c>
      <c r="O345">
        <v>1.22</v>
      </c>
      <c r="P345">
        <v>4.0199999999999996</v>
      </c>
      <c r="Q345" s="2" t="s">
        <v>26</v>
      </c>
      <c r="R345">
        <f t="shared" si="15"/>
        <v>1</v>
      </c>
    </row>
    <row r="346" spans="1:18">
      <c r="A346" t="s">
        <v>367</v>
      </c>
      <c r="B346" s="2">
        <v>2019</v>
      </c>
      <c r="C346" t="s">
        <v>138</v>
      </c>
      <c r="D346" t="s">
        <v>19</v>
      </c>
      <c r="E346" t="s">
        <v>44</v>
      </c>
      <c r="F346" t="s">
        <v>21</v>
      </c>
      <c r="G346" t="s">
        <v>99</v>
      </c>
      <c r="H346">
        <v>5</v>
      </c>
      <c r="I346">
        <v>5.2</v>
      </c>
      <c r="J346">
        <v>4</v>
      </c>
      <c r="K346">
        <v>7</v>
      </c>
      <c r="L346">
        <v>28</v>
      </c>
      <c r="M346">
        <v>115</v>
      </c>
      <c r="N346">
        <v>75</v>
      </c>
      <c r="O346">
        <v>0.66</v>
      </c>
      <c r="P346">
        <v>-0.9</v>
      </c>
      <c r="Q346" t="str">
        <f>IF(G346="W", "W", "L")</f>
        <v>L</v>
      </c>
      <c r="R346">
        <f t="shared" si="15"/>
        <v>0</v>
      </c>
    </row>
    <row r="347" spans="1:18">
      <c r="A347" t="s">
        <v>367</v>
      </c>
      <c r="B347" s="2">
        <v>2019</v>
      </c>
      <c r="C347" t="s">
        <v>97</v>
      </c>
      <c r="D347" t="s">
        <v>19</v>
      </c>
      <c r="E347" t="s">
        <v>81</v>
      </c>
      <c r="F347" t="s">
        <v>152</v>
      </c>
      <c r="G347" t="s">
        <v>247</v>
      </c>
      <c r="H347">
        <v>4</v>
      </c>
      <c r="I347">
        <v>6.2</v>
      </c>
      <c r="J347">
        <v>1</v>
      </c>
      <c r="K347">
        <v>8</v>
      </c>
      <c r="L347">
        <v>27</v>
      </c>
      <c r="M347">
        <v>112</v>
      </c>
      <c r="N347">
        <v>68</v>
      </c>
      <c r="O347">
        <v>1.18</v>
      </c>
      <c r="P347">
        <v>2.19</v>
      </c>
      <c r="Q347" s="2" t="s">
        <v>26</v>
      </c>
      <c r="R347">
        <f t="shared" si="15"/>
        <v>1</v>
      </c>
    </row>
    <row r="348" spans="1:18">
      <c r="A348" t="s">
        <v>367</v>
      </c>
      <c r="B348" s="2">
        <v>2019</v>
      </c>
      <c r="C348" t="s">
        <v>217</v>
      </c>
      <c r="D348" t="s">
        <v>28</v>
      </c>
      <c r="E348" t="s">
        <v>359</v>
      </c>
      <c r="F348" t="s">
        <v>344</v>
      </c>
      <c r="G348" t="s">
        <v>260</v>
      </c>
      <c r="H348">
        <v>4</v>
      </c>
      <c r="I348">
        <v>6.1</v>
      </c>
      <c r="J348">
        <v>2</v>
      </c>
      <c r="K348">
        <v>10</v>
      </c>
      <c r="L348">
        <v>23</v>
      </c>
      <c r="M348">
        <v>120</v>
      </c>
      <c r="N348">
        <v>76</v>
      </c>
      <c r="O348">
        <v>0.4</v>
      </c>
      <c r="P348">
        <v>2.44</v>
      </c>
      <c r="Q348" t="str">
        <f>IF(G348="W", "W", "L")</f>
        <v>L</v>
      </c>
      <c r="R348">
        <f t="shared" si="15"/>
        <v>0</v>
      </c>
    </row>
    <row r="349" spans="1:18">
      <c r="A349" t="s">
        <v>367</v>
      </c>
      <c r="B349" s="2">
        <v>2019</v>
      </c>
      <c r="C349" t="s">
        <v>31</v>
      </c>
      <c r="D349" t="s">
        <v>19</v>
      </c>
      <c r="E349" t="s">
        <v>110</v>
      </c>
      <c r="F349" t="s">
        <v>152</v>
      </c>
      <c r="G349" t="s">
        <v>118</v>
      </c>
      <c r="H349">
        <v>4</v>
      </c>
      <c r="I349">
        <v>8</v>
      </c>
      <c r="J349">
        <v>1</v>
      </c>
      <c r="K349">
        <v>3</v>
      </c>
      <c r="L349">
        <v>30</v>
      </c>
      <c r="M349">
        <v>118</v>
      </c>
      <c r="N349">
        <v>65</v>
      </c>
      <c r="O349">
        <v>1.39</v>
      </c>
      <c r="P349">
        <v>3.55</v>
      </c>
      <c r="Q349" s="2" t="s">
        <v>26</v>
      </c>
      <c r="R349">
        <f t="shared" si="15"/>
        <v>1</v>
      </c>
    </row>
    <row r="350" spans="1:18">
      <c r="A350" t="s">
        <v>367</v>
      </c>
      <c r="B350" s="2">
        <v>2019</v>
      </c>
      <c r="C350" t="s">
        <v>34</v>
      </c>
      <c r="D350" t="s">
        <v>19</v>
      </c>
      <c r="E350" t="s">
        <v>369</v>
      </c>
      <c r="F350" t="s">
        <v>344</v>
      </c>
      <c r="G350" t="s">
        <v>73</v>
      </c>
      <c r="H350">
        <v>4</v>
      </c>
      <c r="I350">
        <v>7</v>
      </c>
      <c r="J350">
        <v>4</v>
      </c>
      <c r="K350">
        <v>10</v>
      </c>
      <c r="L350">
        <v>30</v>
      </c>
      <c r="M350">
        <v>105</v>
      </c>
      <c r="N350">
        <v>64</v>
      </c>
      <c r="O350">
        <v>1.1299999999999999</v>
      </c>
      <c r="P350">
        <v>-0.45</v>
      </c>
      <c r="Q350" s="2" t="s">
        <v>26</v>
      </c>
      <c r="R350">
        <f t="shared" si="15"/>
        <v>1</v>
      </c>
    </row>
    <row r="351" spans="1:18">
      <c r="A351" t="s">
        <v>367</v>
      </c>
      <c r="B351" s="2">
        <v>2019</v>
      </c>
      <c r="C351" t="s">
        <v>289</v>
      </c>
      <c r="D351" t="s">
        <v>28</v>
      </c>
      <c r="E351" t="s">
        <v>29</v>
      </c>
      <c r="F351" t="s">
        <v>21</v>
      </c>
      <c r="G351" t="s">
        <v>370</v>
      </c>
      <c r="H351">
        <v>5</v>
      </c>
      <c r="I351">
        <v>5</v>
      </c>
      <c r="J351">
        <v>7</v>
      </c>
      <c r="K351">
        <v>7</v>
      </c>
      <c r="L351">
        <v>25</v>
      </c>
      <c r="M351">
        <v>88</v>
      </c>
      <c r="N351">
        <v>57</v>
      </c>
      <c r="O351">
        <v>0.57999999999999996</v>
      </c>
      <c r="P351">
        <v>-5.48</v>
      </c>
      <c r="Q351" t="str">
        <f>IF(G351="W", "W", "L")</f>
        <v>L</v>
      </c>
      <c r="R351">
        <f t="shared" si="15"/>
        <v>0</v>
      </c>
    </row>
    <row r="352" spans="1:18">
      <c r="A352" t="s">
        <v>367</v>
      </c>
      <c r="B352" s="2">
        <v>2019</v>
      </c>
      <c r="C352" t="s">
        <v>371</v>
      </c>
      <c r="D352" t="s">
        <v>19</v>
      </c>
      <c r="E352" t="s">
        <v>35</v>
      </c>
      <c r="F352" t="s">
        <v>152</v>
      </c>
      <c r="G352" t="s">
        <v>82</v>
      </c>
      <c r="H352">
        <v>4</v>
      </c>
      <c r="I352">
        <v>7</v>
      </c>
      <c r="J352">
        <v>0</v>
      </c>
      <c r="K352">
        <v>10</v>
      </c>
      <c r="L352">
        <v>27</v>
      </c>
      <c r="M352">
        <v>122</v>
      </c>
      <c r="N352">
        <v>77</v>
      </c>
      <c r="O352">
        <v>0.81</v>
      </c>
      <c r="P352">
        <v>1.63</v>
      </c>
      <c r="Q352" t="str">
        <f>IF(G352="W", "W", "L")</f>
        <v>L</v>
      </c>
      <c r="R352">
        <f t="shared" si="15"/>
        <v>0</v>
      </c>
    </row>
    <row r="353" spans="1:18">
      <c r="A353" t="s">
        <v>367</v>
      </c>
      <c r="B353" s="2">
        <v>2019</v>
      </c>
      <c r="C353" t="s">
        <v>372</v>
      </c>
      <c r="D353" t="s">
        <v>28</v>
      </c>
      <c r="E353" t="s">
        <v>49</v>
      </c>
      <c r="F353" t="s">
        <v>255</v>
      </c>
      <c r="G353" t="s">
        <v>373</v>
      </c>
      <c r="H353">
        <v>4</v>
      </c>
      <c r="I353">
        <v>5</v>
      </c>
      <c r="J353">
        <v>7</v>
      </c>
      <c r="K353">
        <v>3</v>
      </c>
      <c r="L353">
        <v>24</v>
      </c>
      <c r="M353">
        <v>99</v>
      </c>
      <c r="N353">
        <v>58</v>
      </c>
      <c r="O353">
        <v>1.08</v>
      </c>
      <c r="P353">
        <v>-4.13</v>
      </c>
      <c r="Q353" s="2" t="s">
        <v>26</v>
      </c>
      <c r="R353">
        <f t="shared" si="15"/>
        <v>1</v>
      </c>
    </row>
    <row r="354" spans="1:18">
      <c r="A354" t="s">
        <v>367</v>
      </c>
      <c r="B354" s="2">
        <v>2019</v>
      </c>
      <c r="C354" t="s">
        <v>290</v>
      </c>
      <c r="D354" t="s">
        <v>28</v>
      </c>
      <c r="E354" t="s">
        <v>35</v>
      </c>
      <c r="F354" t="s">
        <v>152</v>
      </c>
      <c r="G354" t="s">
        <v>269</v>
      </c>
      <c r="H354">
        <v>4</v>
      </c>
      <c r="I354">
        <v>6</v>
      </c>
      <c r="J354">
        <v>4</v>
      </c>
      <c r="K354">
        <v>5</v>
      </c>
      <c r="L354">
        <v>29</v>
      </c>
      <c r="M354">
        <v>123</v>
      </c>
      <c r="N354">
        <v>73</v>
      </c>
      <c r="O354">
        <v>1.06</v>
      </c>
      <c r="P354">
        <v>-0.55000000000000004</v>
      </c>
      <c r="Q354" t="str">
        <f>IF(G354="W", "W", "L")</f>
        <v>L</v>
      </c>
      <c r="R354">
        <f t="shared" si="15"/>
        <v>0</v>
      </c>
    </row>
    <row r="355" spans="1:18">
      <c r="A355" t="s">
        <v>367</v>
      </c>
      <c r="B355" s="2">
        <v>2019</v>
      </c>
      <c r="C355" t="s">
        <v>292</v>
      </c>
      <c r="D355" t="s">
        <v>28</v>
      </c>
      <c r="E355" t="s">
        <v>70</v>
      </c>
      <c r="F355" t="s">
        <v>255</v>
      </c>
      <c r="G355" t="s">
        <v>68</v>
      </c>
      <c r="H355">
        <v>4</v>
      </c>
      <c r="I355">
        <v>6</v>
      </c>
      <c r="J355">
        <v>2</v>
      </c>
      <c r="K355">
        <v>8</v>
      </c>
      <c r="L355">
        <v>26</v>
      </c>
      <c r="M355">
        <v>109</v>
      </c>
      <c r="N355">
        <v>68</v>
      </c>
      <c r="O355">
        <v>0.68</v>
      </c>
      <c r="P355">
        <v>-0.55000000000000004</v>
      </c>
      <c r="Q355" t="str">
        <f>IF(G355="W", "W", "L")</f>
        <v>L</v>
      </c>
      <c r="R355">
        <f t="shared" si="15"/>
        <v>0</v>
      </c>
    </row>
    <row r="356" spans="1:18">
      <c r="A356" t="s">
        <v>367</v>
      </c>
      <c r="B356" s="2">
        <v>2019</v>
      </c>
      <c r="C356" t="s">
        <v>149</v>
      </c>
      <c r="D356" t="s">
        <v>19</v>
      </c>
      <c r="E356" t="s">
        <v>29</v>
      </c>
      <c r="F356" t="s">
        <v>21</v>
      </c>
      <c r="G356" s="3" t="s">
        <v>201</v>
      </c>
      <c r="H356">
        <v>4</v>
      </c>
      <c r="I356">
        <v>7</v>
      </c>
      <c r="J356">
        <v>2</v>
      </c>
      <c r="K356">
        <v>8</v>
      </c>
      <c r="L356">
        <v>35</v>
      </c>
      <c r="M356">
        <v>111</v>
      </c>
      <c r="N356" s="4">
        <v>81</v>
      </c>
      <c r="O356">
        <v>0.91</v>
      </c>
      <c r="P356">
        <v>-2.21</v>
      </c>
      <c r="Q356" t="str">
        <f>IF(G356="W", "W", "L")</f>
        <v>L</v>
      </c>
      <c r="R356">
        <f t="shared" si="15"/>
        <v>0</v>
      </c>
    </row>
    <row r="357" spans="1:18">
      <c r="A357" t="s">
        <v>367</v>
      </c>
      <c r="B357" s="2">
        <v>2019</v>
      </c>
      <c r="C357" t="s">
        <v>254</v>
      </c>
      <c r="D357" t="s">
        <v>28</v>
      </c>
      <c r="E357" t="s">
        <v>41</v>
      </c>
      <c r="F357" t="s">
        <v>21</v>
      </c>
      <c r="G357" t="s">
        <v>105</v>
      </c>
      <c r="H357">
        <v>5</v>
      </c>
      <c r="I357">
        <v>8</v>
      </c>
      <c r="J357">
        <v>5</v>
      </c>
      <c r="K357">
        <v>7</v>
      </c>
      <c r="L357">
        <v>34</v>
      </c>
      <c r="M357">
        <v>119</v>
      </c>
      <c r="N357">
        <v>77</v>
      </c>
      <c r="O357">
        <v>0.55000000000000004</v>
      </c>
      <c r="P357">
        <v>-0.4</v>
      </c>
      <c r="Q357" t="str">
        <f>IF(G357="W", "W", "L")</f>
        <v>L</v>
      </c>
      <c r="R357">
        <f t="shared" si="15"/>
        <v>0</v>
      </c>
    </row>
    <row r="358" spans="1:18">
      <c r="A358" t="s">
        <v>367</v>
      </c>
      <c r="B358" s="2">
        <v>2019</v>
      </c>
      <c r="C358" t="s">
        <v>115</v>
      </c>
      <c r="D358" t="s">
        <v>28</v>
      </c>
      <c r="E358" t="s">
        <v>24</v>
      </c>
      <c r="F358" t="s">
        <v>259</v>
      </c>
      <c r="G358" t="s">
        <v>118</v>
      </c>
      <c r="H358">
        <v>4</v>
      </c>
      <c r="I358">
        <v>7.2</v>
      </c>
      <c r="J358">
        <v>1</v>
      </c>
      <c r="K358">
        <v>6</v>
      </c>
      <c r="L358">
        <v>31</v>
      </c>
      <c r="M358">
        <v>118</v>
      </c>
      <c r="N358">
        <v>76</v>
      </c>
      <c r="O358">
        <v>1.49</v>
      </c>
      <c r="P358">
        <v>3.34</v>
      </c>
      <c r="Q358" s="2" t="s">
        <v>26</v>
      </c>
      <c r="R358">
        <f t="shared" si="15"/>
        <v>1</v>
      </c>
    </row>
    <row r="359" spans="1:18">
      <c r="A359" t="s">
        <v>367</v>
      </c>
      <c r="B359" s="2">
        <v>2019</v>
      </c>
      <c r="C359" t="s">
        <v>226</v>
      </c>
      <c r="D359" t="s">
        <v>19</v>
      </c>
      <c r="E359" t="s">
        <v>44</v>
      </c>
      <c r="F359" t="s">
        <v>21</v>
      </c>
      <c r="G359" t="s">
        <v>171</v>
      </c>
      <c r="H359">
        <v>4</v>
      </c>
      <c r="I359">
        <v>9</v>
      </c>
      <c r="J359">
        <v>0</v>
      </c>
      <c r="K359">
        <v>8</v>
      </c>
      <c r="L359">
        <v>31</v>
      </c>
      <c r="M359">
        <v>117</v>
      </c>
      <c r="N359">
        <v>80</v>
      </c>
      <c r="O359">
        <v>0.4</v>
      </c>
      <c r="P359">
        <v>5.0199999999999996</v>
      </c>
      <c r="Q359" s="2" t="s">
        <v>26</v>
      </c>
      <c r="R359">
        <f t="shared" si="15"/>
        <v>1</v>
      </c>
    </row>
    <row r="360" spans="1:18">
      <c r="A360" t="s">
        <v>367</v>
      </c>
      <c r="B360" s="2">
        <v>2019</v>
      </c>
      <c r="C360" t="s">
        <v>198</v>
      </c>
      <c r="D360" t="s">
        <v>28</v>
      </c>
      <c r="E360" t="s">
        <v>44</v>
      </c>
      <c r="F360" t="s">
        <v>21</v>
      </c>
      <c r="G360" t="s">
        <v>158</v>
      </c>
      <c r="H360">
        <v>4</v>
      </c>
      <c r="I360">
        <v>4</v>
      </c>
      <c r="J360">
        <v>5</v>
      </c>
      <c r="K360">
        <v>5</v>
      </c>
      <c r="L360">
        <v>23</v>
      </c>
      <c r="M360">
        <v>91</v>
      </c>
      <c r="N360">
        <v>57</v>
      </c>
      <c r="O360">
        <v>1.1200000000000001</v>
      </c>
      <c r="P360">
        <v>-4.21</v>
      </c>
      <c r="Q360" s="2" t="s">
        <v>26</v>
      </c>
      <c r="R360">
        <f t="shared" si="15"/>
        <v>1</v>
      </c>
    </row>
    <row r="361" spans="1:18">
      <c r="A361" t="s">
        <v>367</v>
      </c>
      <c r="B361" s="2">
        <v>2019</v>
      </c>
      <c r="C361" t="s">
        <v>199</v>
      </c>
      <c r="D361" t="s">
        <v>28</v>
      </c>
      <c r="E361" t="s">
        <v>20</v>
      </c>
      <c r="F361" t="s">
        <v>21</v>
      </c>
      <c r="G361" t="s">
        <v>59</v>
      </c>
      <c r="H361">
        <v>4</v>
      </c>
      <c r="I361">
        <v>6.2</v>
      </c>
      <c r="J361">
        <v>1</v>
      </c>
      <c r="K361">
        <v>12</v>
      </c>
      <c r="L361">
        <v>26</v>
      </c>
      <c r="M361">
        <v>127</v>
      </c>
      <c r="N361">
        <v>79</v>
      </c>
      <c r="O361">
        <v>0.86</v>
      </c>
      <c r="P361">
        <v>2.5499999999999998</v>
      </c>
      <c r="Q361" s="2" t="s">
        <v>26</v>
      </c>
      <c r="R361">
        <f t="shared" si="15"/>
        <v>1</v>
      </c>
    </row>
    <row r="362" spans="1:18">
      <c r="A362" t="s">
        <v>367</v>
      </c>
      <c r="B362" s="2">
        <v>2019</v>
      </c>
      <c r="C362" t="s">
        <v>374</v>
      </c>
      <c r="D362" t="s">
        <v>19</v>
      </c>
      <c r="E362" t="s">
        <v>20</v>
      </c>
      <c r="F362" t="s">
        <v>21</v>
      </c>
      <c r="G362" t="s">
        <v>375</v>
      </c>
      <c r="H362">
        <v>5</v>
      </c>
      <c r="I362">
        <v>6</v>
      </c>
      <c r="J362">
        <v>5</v>
      </c>
      <c r="K362">
        <v>6</v>
      </c>
      <c r="L362">
        <v>28</v>
      </c>
      <c r="M362">
        <v>107</v>
      </c>
      <c r="N362">
        <v>69</v>
      </c>
      <c r="O362">
        <v>0.68</v>
      </c>
      <c r="P362">
        <v>-1.47</v>
      </c>
      <c r="Q362" s="2" t="s">
        <v>26</v>
      </c>
      <c r="R362">
        <f t="shared" si="15"/>
        <v>1</v>
      </c>
    </row>
    <row r="363" spans="1:18">
      <c r="A363" t="s">
        <v>367</v>
      </c>
      <c r="B363">
        <v>2019</v>
      </c>
      <c r="C363" t="s">
        <v>376</v>
      </c>
      <c r="D363" t="s">
        <v>19</v>
      </c>
      <c r="E363" t="s">
        <v>24</v>
      </c>
      <c r="F363" t="s">
        <v>259</v>
      </c>
      <c r="G363" t="s">
        <v>30</v>
      </c>
      <c r="H363">
        <v>4</v>
      </c>
      <c r="I363">
        <v>7</v>
      </c>
      <c r="J363">
        <v>1</v>
      </c>
      <c r="K363">
        <v>9</v>
      </c>
      <c r="L363">
        <v>29</v>
      </c>
      <c r="M363">
        <v>114</v>
      </c>
      <c r="N363">
        <v>71</v>
      </c>
      <c r="O363">
        <v>1.28</v>
      </c>
      <c r="P363">
        <v>2.93</v>
      </c>
      <c r="Q363" s="2" t="s">
        <v>26</v>
      </c>
      <c r="R363">
        <f t="shared" si="15"/>
        <v>1</v>
      </c>
    </row>
    <row r="364" spans="1:18">
      <c r="A364" t="s">
        <v>367</v>
      </c>
      <c r="B364">
        <v>2019</v>
      </c>
      <c r="C364" t="s">
        <v>203</v>
      </c>
      <c r="D364" t="s">
        <v>28</v>
      </c>
      <c r="E364" t="s">
        <v>41</v>
      </c>
      <c r="F364" t="s">
        <v>21</v>
      </c>
      <c r="G364" t="s">
        <v>377</v>
      </c>
      <c r="H364">
        <v>5</v>
      </c>
      <c r="I364">
        <v>6</v>
      </c>
      <c r="J364">
        <v>3</v>
      </c>
      <c r="K364">
        <v>11</v>
      </c>
      <c r="L364">
        <v>27</v>
      </c>
      <c r="M364">
        <v>117</v>
      </c>
      <c r="N364">
        <v>75</v>
      </c>
      <c r="O364">
        <v>0.89</v>
      </c>
      <c r="P364">
        <v>0.45</v>
      </c>
      <c r="Q364" t="str">
        <f>IF(G364="W", "W", "L")</f>
        <v>L</v>
      </c>
      <c r="R364">
        <f t="shared" si="15"/>
        <v>0</v>
      </c>
    </row>
    <row r="365" spans="1:18">
      <c r="A365" t="s">
        <v>367</v>
      </c>
      <c r="B365">
        <v>2019</v>
      </c>
      <c r="C365" t="s">
        <v>317</v>
      </c>
      <c r="D365" t="s">
        <v>28</v>
      </c>
      <c r="E365" t="s">
        <v>44</v>
      </c>
      <c r="F365" t="s">
        <v>21</v>
      </c>
      <c r="G365" t="s">
        <v>50</v>
      </c>
      <c r="H365">
        <v>4</v>
      </c>
      <c r="I365">
        <v>6.2</v>
      </c>
      <c r="J365">
        <v>3</v>
      </c>
      <c r="K365">
        <v>10</v>
      </c>
      <c r="L365">
        <v>27</v>
      </c>
      <c r="M365">
        <v>120</v>
      </c>
      <c r="N365">
        <v>80</v>
      </c>
      <c r="O365">
        <v>1.06</v>
      </c>
      <c r="P365">
        <v>0.55000000000000004</v>
      </c>
      <c r="Q365" s="2" t="s">
        <v>26</v>
      </c>
      <c r="R365">
        <f t="shared" si="15"/>
        <v>1</v>
      </c>
    </row>
    <row r="366" spans="1:18">
      <c r="A366" t="s">
        <v>367</v>
      </c>
      <c r="B366">
        <v>2019</v>
      </c>
      <c r="C366" t="s">
        <v>318</v>
      </c>
      <c r="D366" t="s">
        <v>19</v>
      </c>
      <c r="E366" t="s">
        <v>38</v>
      </c>
      <c r="F366" t="s">
        <v>255</v>
      </c>
      <c r="G366" t="s">
        <v>148</v>
      </c>
      <c r="H366">
        <v>4</v>
      </c>
      <c r="I366">
        <v>7.2</v>
      </c>
      <c r="J366">
        <v>0</v>
      </c>
      <c r="K366">
        <v>9</v>
      </c>
      <c r="L366">
        <v>27</v>
      </c>
      <c r="M366">
        <v>117</v>
      </c>
      <c r="N366">
        <v>68</v>
      </c>
      <c r="O366">
        <v>1.57</v>
      </c>
      <c r="P366">
        <v>4.04</v>
      </c>
      <c r="Q366" t="str">
        <f>IF(G366="W", "W", "L")</f>
        <v>L</v>
      </c>
      <c r="R366">
        <f t="shared" si="15"/>
        <v>0</v>
      </c>
    </row>
    <row r="367" spans="1:18">
      <c r="A367" t="s">
        <v>367</v>
      </c>
      <c r="B367">
        <v>2018</v>
      </c>
      <c r="C367" t="s">
        <v>354</v>
      </c>
      <c r="D367" t="s">
        <v>19</v>
      </c>
      <c r="E367" t="s">
        <v>81</v>
      </c>
      <c r="F367" t="s">
        <v>152</v>
      </c>
      <c r="G367" t="s">
        <v>105</v>
      </c>
      <c r="H367">
        <v>99</v>
      </c>
      <c r="I367">
        <v>5</v>
      </c>
      <c r="J367">
        <v>2</v>
      </c>
      <c r="K367">
        <v>7</v>
      </c>
      <c r="L367">
        <v>24</v>
      </c>
      <c r="M367">
        <v>101</v>
      </c>
      <c r="N367">
        <v>63</v>
      </c>
      <c r="O367">
        <v>1.38</v>
      </c>
      <c r="P367">
        <v>0.4</v>
      </c>
      <c r="Q367" t="str">
        <f>IF(G367="W", "W", "L")</f>
        <v>L</v>
      </c>
      <c r="R367">
        <f t="shared" si="15"/>
        <v>0</v>
      </c>
    </row>
    <row r="368" spans="1:18">
      <c r="A368" t="s">
        <v>367</v>
      </c>
      <c r="B368">
        <v>2018</v>
      </c>
      <c r="C368" t="s">
        <v>18</v>
      </c>
      <c r="D368" t="s">
        <v>28</v>
      </c>
      <c r="E368" t="s">
        <v>20</v>
      </c>
      <c r="F368" t="s">
        <v>21</v>
      </c>
      <c r="G368" t="s">
        <v>96</v>
      </c>
      <c r="H368">
        <v>5</v>
      </c>
      <c r="I368">
        <v>8</v>
      </c>
      <c r="J368">
        <v>1</v>
      </c>
      <c r="K368">
        <v>7</v>
      </c>
      <c r="L368">
        <v>29</v>
      </c>
      <c r="M368">
        <v>100</v>
      </c>
      <c r="N368">
        <v>67</v>
      </c>
      <c r="O368">
        <v>0.99</v>
      </c>
      <c r="P368">
        <v>3.22</v>
      </c>
      <c r="Q368" t="str">
        <f>IF(G368="W", "W", "L")</f>
        <v>L</v>
      </c>
      <c r="R368">
        <f t="shared" si="15"/>
        <v>0</v>
      </c>
    </row>
    <row r="369" spans="1:18">
      <c r="A369" t="s">
        <v>367</v>
      </c>
      <c r="B369">
        <v>2018</v>
      </c>
      <c r="C369" t="s">
        <v>23</v>
      </c>
      <c r="D369" t="s">
        <v>28</v>
      </c>
      <c r="E369" t="s">
        <v>44</v>
      </c>
      <c r="F369" t="s">
        <v>21</v>
      </c>
      <c r="G369" t="s">
        <v>325</v>
      </c>
      <c r="H369">
        <v>4</v>
      </c>
      <c r="I369">
        <v>7</v>
      </c>
      <c r="J369">
        <v>2</v>
      </c>
      <c r="K369">
        <v>7</v>
      </c>
      <c r="L369">
        <v>32</v>
      </c>
      <c r="M369">
        <v>105</v>
      </c>
      <c r="N369">
        <v>74</v>
      </c>
      <c r="O369">
        <v>0.51</v>
      </c>
      <c r="P369">
        <v>1.69</v>
      </c>
      <c r="Q369" s="2" t="s">
        <v>26</v>
      </c>
      <c r="R369">
        <f t="shared" si="15"/>
        <v>1</v>
      </c>
    </row>
    <row r="370" spans="1:18">
      <c r="A370" t="s">
        <v>367</v>
      </c>
      <c r="B370">
        <v>2018</v>
      </c>
      <c r="C370" t="s">
        <v>312</v>
      </c>
      <c r="D370" t="s">
        <v>19</v>
      </c>
      <c r="E370" t="s">
        <v>49</v>
      </c>
      <c r="F370" t="s">
        <v>255</v>
      </c>
      <c r="G370" t="s">
        <v>22</v>
      </c>
      <c r="H370">
        <v>7</v>
      </c>
      <c r="I370">
        <v>7</v>
      </c>
      <c r="J370">
        <v>3</v>
      </c>
      <c r="K370">
        <v>6</v>
      </c>
      <c r="L370">
        <v>29</v>
      </c>
      <c r="M370">
        <v>116</v>
      </c>
      <c r="N370">
        <v>71</v>
      </c>
      <c r="O370">
        <v>0.87</v>
      </c>
      <c r="P370">
        <v>0.51</v>
      </c>
      <c r="Q370" t="str">
        <f>IF(G370="W", "W", "L")</f>
        <v>L</v>
      </c>
      <c r="R370">
        <f t="shared" si="15"/>
        <v>0</v>
      </c>
    </row>
    <row r="371" spans="1:18">
      <c r="A371" t="s">
        <v>367</v>
      </c>
      <c r="B371">
        <v>2018</v>
      </c>
      <c r="C371" t="s">
        <v>31</v>
      </c>
      <c r="D371" t="s">
        <v>28</v>
      </c>
      <c r="E371" t="s">
        <v>277</v>
      </c>
      <c r="F371" t="s">
        <v>259</v>
      </c>
      <c r="G371" t="s">
        <v>66</v>
      </c>
      <c r="H371">
        <v>4</v>
      </c>
      <c r="I371">
        <v>6.2</v>
      </c>
      <c r="J371">
        <v>1</v>
      </c>
      <c r="K371">
        <v>8</v>
      </c>
      <c r="L371">
        <v>29</v>
      </c>
      <c r="M371">
        <v>111</v>
      </c>
      <c r="N371">
        <v>68</v>
      </c>
      <c r="O371">
        <v>1.18</v>
      </c>
      <c r="P371">
        <v>2.4500000000000002</v>
      </c>
      <c r="Q371" s="2" t="s">
        <v>26</v>
      </c>
      <c r="R371">
        <f t="shared" si="15"/>
        <v>1</v>
      </c>
    </row>
    <row r="372" spans="1:18">
      <c r="A372" t="s">
        <v>367</v>
      </c>
      <c r="B372">
        <v>2018</v>
      </c>
      <c r="C372" t="s">
        <v>34</v>
      </c>
      <c r="D372" t="s">
        <v>28</v>
      </c>
      <c r="E372" t="s">
        <v>52</v>
      </c>
      <c r="F372" t="s">
        <v>152</v>
      </c>
      <c r="G372" t="s">
        <v>93</v>
      </c>
      <c r="H372">
        <v>4</v>
      </c>
      <c r="I372">
        <v>6.2</v>
      </c>
      <c r="J372">
        <v>2</v>
      </c>
      <c r="K372">
        <v>11</v>
      </c>
      <c r="L372">
        <v>26</v>
      </c>
      <c r="M372">
        <v>122</v>
      </c>
      <c r="N372">
        <v>76</v>
      </c>
      <c r="O372">
        <v>1.33</v>
      </c>
      <c r="P372">
        <v>1.58</v>
      </c>
      <c r="Q372" s="2" t="s">
        <v>26</v>
      </c>
      <c r="R372">
        <f t="shared" si="15"/>
        <v>1</v>
      </c>
    </row>
    <row r="373" spans="1:18">
      <c r="A373" t="s">
        <v>367</v>
      </c>
      <c r="B373">
        <v>2018</v>
      </c>
      <c r="C373" t="s">
        <v>193</v>
      </c>
      <c r="D373" t="s">
        <v>19</v>
      </c>
      <c r="E373" t="s">
        <v>142</v>
      </c>
      <c r="F373" t="s">
        <v>255</v>
      </c>
      <c r="G373" t="s">
        <v>252</v>
      </c>
      <c r="H373">
        <v>4</v>
      </c>
      <c r="I373">
        <v>6</v>
      </c>
      <c r="J373">
        <v>2</v>
      </c>
      <c r="K373">
        <v>8</v>
      </c>
      <c r="L373">
        <v>24</v>
      </c>
      <c r="M373">
        <v>102</v>
      </c>
      <c r="N373">
        <v>65</v>
      </c>
      <c r="O373">
        <v>1.1100000000000001</v>
      </c>
      <c r="P373">
        <v>-0.93</v>
      </c>
      <c r="Q373" t="str">
        <f>IF(G373="W", "W", "L")</f>
        <v>L</v>
      </c>
      <c r="R373">
        <f t="shared" si="15"/>
        <v>0</v>
      </c>
    </row>
    <row r="374" spans="1:18">
      <c r="A374" t="s">
        <v>367</v>
      </c>
      <c r="B374">
        <v>2018</v>
      </c>
      <c r="C374" t="s">
        <v>371</v>
      </c>
      <c r="D374" t="s">
        <v>28</v>
      </c>
      <c r="E374" t="s">
        <v>20</v>
      </c>
      <c r="F374" t="s">
        <v>21</v>
      </c>
      <c r="G374" t="s">
        <v>378</v>
      </c>
      <c r="H374">
        <v>5</v>
      </c>
      <c r="I374">
        <v>4.2</v>
      </c>
      <c r="J374">
        <v>4</v>
      </c>
      <c r="K374">
        <v>3</v>
      </c>
      <c r="L374">
        <v>27</v>
      </c>
      <c r="M374">
        <v>109</v>
      </c>
      <c r="N374">
        <v>67</v>
      </c>
      <c r="O374">
        <v>1.22</v>
      </c>
      <c r="P374">
        <v>-2.88</v>
      </c>
      <c r="Q374" t="str">
        <f>IF(G374="W", "W", "L")</f>
        <v>L</v>
      </c>
      <c r="R374">
        <f t="shared" si="15"/>
        <v>0</v>
      </c>
    </row>
    <row r="375" spans="1:18">
      <c r="A375" t="s">
        <v>367</v>
      </c>
      <c r="B375">
        <v>2018</v>
      </c>
      <c r="C375" t="s">
        <v>372</v>
      </c>
      <c r="D375" t="s">
        <v>19</v>
      </c>
      <c r="E375" t="s">
        <v>44</v>
      </c>
      <c r="F375" t="s">
        <v>21</v>
      </c>
      <c r="G375" t="s">
        <v>286</v>
      </c>
      <c r="H375">
        <v>4</v>
      </c>
      <c r="I375">
        <v>8</v>
      </c>
      <c r="J375">
        <v>0</v>
      </c>
      <c r="K375">
        <v>10</v>
      </c>
      <c r="L375">
        <v>26</v>
      </c>
      <c r="M375">
        <v>108</v>
      </c>
      <c r="N375">
        <v>70</v>
      </c>
      <c r="O375">
        <v>0.5</v>
      </c>
      <c r="P375">
        <v>4.22</v>
      </c>
      <c r="Q375" s="2" t="s">
        <v>26</v>
      </c>
      <c r="R375">
        <f t="shared" si="15"/>
        <v>1</v>
      </c>
    </row>
    <row r="376" spans="1:18">
      <c r="A376" t="s">
        <v>367</v>
      </c>
      <c r="B376">
        <v>2018</v>
      </c>
      <c r="C376" t="s">
        <v>43</v>
      </c>
      <c r="D376" t="s">
        <v>19</v>
      </c>
      <c r="E376" t="s">
        <v>277</v>
      </c>
      <c r="F376" t="s">
        <v>259</v>
      </c>
      <c r="G376" t="s">
        <v>350</v>
      </c>
      <c r="H376">
        <v>5</v>
      </c>
      <c r="I376">
        <v>6</v>
      </c>
      <c r="J376">
        <v>0</v>
      </c>
      <c r="K376">
        <v>6</v>
      </c>
      <c r="L376">
        <v>26</v>
      </c>
      <c r="M376">
        <v>103</v>
      </c>
      <c r="N376">
        <v>63</v>
      </c>
      <c r="O376">
        <v>0.47</v>
      </c>
      <c r="P376">
        <v>3.01</v>
      </c>
      <c r="Q376" s="2" t="s">
        <v>26</v>
      </c>
      <c r="R376">
        <f t="shared" si="15"/>
        <v>1</v>
      </c>
    </row>
    <row r="377" spans="1:18">
      <c r="A377" t="s">
        <v>367</v>
      </c>
      <c r="B377">
        <v>2018</v>
      </c>
      <c r="C377" t="s">
        <v>379</v>
      </c>
      <c r="D377" t="s">
        <v>28</v>
      </c>
      <c r="E377" t="s">
        <v>110</v>
      </c>
      <c r="F377" t="s">
        <v>152</v>
      </c>
      <c r="G377" t="s">
        <v>380</v>
      </c>
      <c r="H377">
        <v>4</v>
      </c>
      <c r="I377">
        <v>7.1</v>
      </c>
      <c r="J377">
        <v>4</v>
      </c>
      <c r="K377">
        <v>13</v>
      </c>
      <c r="L377">
        <v>29</v>
      </c>
      <c r="M377">
        <v>127</v>
      </c>
      <c r="N377">
        <v>79</v>
      </c>
      <c r="O377">
        <v>1.19</v>
      </c>
      <c r="P377">
        <v>1.28</v>
      </c>
      <c r="Q377" s="2" t="s">
        <v>26</v>
      </c>
      <c r="R377">
        <f t="shared" si="15"/>
        <v>1</v>
      </c>
    </row>
    <row r="378" spans="1:18">
      <c r="A378" t="s">
        <v>367</v>
      </c>
      <c r="B378">
        <v>2018</v>
      </c>
      <c r="C378" t="s">
        <v>337</v>
      </c>
      <c r="D378" t="s">
        <v>19</v>
      </c>
      <c r="E378" t="s">
        <v>41</v>
      </c>
      <c r="F378" t="s">
        <v>21</v>
      </c>
      <c r="G378" t="s">
        <v>136</v>
      </c>
      <c r="H378">
        <v>5</v>
      </c>
      <c r="I378">
        <v>5.2</v>
      </c>
      <c r="J378">
        <v>3</v>
      </c>
      <c r="K378">
        <v>11</v>
      </c>
      <c r="L378">
        <v>27</v>
      </c>
      <c r="M378">
        <v>104</v>
      </c>
      <c r="N378">
        <v>65</v>
      </c>
      <c r="O378">
        <v>0.81</v>
      </c>
      <c r="P378">
        <v>-2.35</v>
      </c>
      <c r="Q378" t="str">
        <f>IF(G378="W", "W", "L")</f>
        <v>L</v>
      </c>
      <c r="R378">
        <f t="shared" si="15"/>
        <v>0</v>
      </c>
    </row>
    <row r="379" spans="1:18">
      <c r="A379" t="s">
        <v>367</v>
      </c>
      <c r="B379">
        <v>2018</v>
      </c>
      <c r="C379" t="s">
        <v>51</v>
      </c>
      <c r="D379" t="s">
        <v>19</v>
      </c>
      <c r="E379" t="s">
        <v>44</v>
      </c>
      <c r="F379" t="s">
        <v>21</v>
      </c>
      <c r="G379" t="s">
        <v>66</v>
      </c>
      <c r="H379">
        <v>5</v>
      </c>
      <c r="I379">
        <v>8</v>
      </c>
      <c r="J379">
        <v>1</v>
      </c>
      <c r="K379">
        <v>12</v>
      </c>
      <c r="L379">
        <v>32</v>
      </c>
      <c r="M379">
        <v>113</v>
      </c>
      <c r="N379">
        <v>80</v>
      </c>
      <c r="O379">
        <v>1.2</v>
      </c>
      <c r="P379">
        <v>3.22</v>
      </c>
      <c r="Q379" s="2" t="s">
        <v>26</v>
      </c>
      <c r="R379">
        <f t="shared" si="15"/>
        <v>1</v>
      </c>
    </row>
    <row r="380" spans="1:18">
      <c r="A380" t="s">
        <v>367</v>
      </c>
      <c r="B380">
        <v>2018</v>
      </c>
      <c r="C380" t="s">
        <v>381</v>
      </c>
      <c r="D380" t="s">
        <v>19</v>
      </c>
      <c r="E380" t="s">
        <v>29</v>
      </c>
      <c r="F380" t="s">
        <v>21</v>
      </c>
      <c r="G380" t="s">
        <v>82</v>
      </c>
      <c r="H380">
        <v>4</v>
      </c>
      <c r="I380">
        <v>7.2</v>
      </c>
      <c r="J380">
        <v>3</v>
      </c>
      <c r="K380">
        <v>12</v>
      </c>
      <c r="L380">
        <v>29</v>
      </c>
      <c r="M380">
        <v>118</v>
      </c>
      <c r="N380">
        <v>80</v>
      </c>
      <c r="O380">
        <v>0.75</v>
      </c>
      <c r="P380">
        <v>0.91</v>
      </c>
      <c r="Q380" t="str">
        <f>IF(G380="W", "W", "L")</f>
        <v>L</v>
      </c>
      <c r="R380">
        <f t="shared" si="15"/>
        <v>0</v>
      </c>
    </row>
    <row r="381" spans="1:18">
      <c r="A381" t="s">
        <v>367</v>
      </c>
      <c r="B381">
        <v>2018</v>
      </c>
      <c r="C381" t="s">
        <v>154</v>
      </c>
      <c r="D381" t="s">
        <v>28</v>
      </c>
      <c r="E381" t="s">
        <v>29</v>
      </c>
      <c r="F381" t="s">
        <v>21</v>
      </c>
      <c r="G381" t="s">
        <v>351</v>
      </c>
      <c r="H381">
        <v>4</v>
      </c>
      <c r="I381">
        <v>7</v>
      </c>
      <c r="J381">
        <v>0</v>
      </c>
      <c r="K381">
        <v>8</v>
      </c>
      <c r="L381">
        <v>25</v>
      </c>
      <c r="M381">
        <v>100</v>
      </c>
      <c r="N381">
        <v>59</v>
      </c>
      <c r="O381">
        <v>0.61</v>
      </c>
      <c r="P381">
        <v>3.69</v>
      </c>
      <c r="Q381" s="2" t="s">
        <v>26</v>
      </c>
      <c r="R381">
        <f t="shared" si="15"/>
        <v>1</v>
      </c>
    </row>
    <row r="382" spans="1:18">
      <c r="A382" t="s">
        <v>367</v>
      </c>
      <c r="B382">
        <v>2018</v>
      </c>
      <c r="C382" t="s">
        <v>119</v>
      </c>
      <c r="D382" t="s">
        <v>28</v>
      </c>
      <c r="E382" t="s">
        <v>44</v>
      </c>
      <c r="F382" t="s">
        <v>21</v>
      </c>
      <c r="G382" t="s">
        <v>66</v>
      </c>
      <c r="H382">
        <v>4</v>
      </c>
      <c r="I382">
        <v>6.1</v>
      </c>
      <c r="J382">
        <v>1</v>
      </c>
      <c r="K382">
        <v>11</v>
      </c>
      <c r="L382">
        <v>27</v>
      </c>
      <c r="M382">
        <v>112</v>
      </c>
      <c r="N382">
        <v>72</v>
      </c>
      <c r="O382">
        <v>0.88</v>
      </c>
      <c r="P382">
        <v>2.14</v>
      </c>
      <c r="Q382" s="2" t="s">
        <v>26</v>
      </c>
      <c r="R382">
        <f t="shared" si="15"/>
        <v>1</v>
      </c>
    </row>
    <row r="383" spans="1:18">
      <c r="A383" t="s">
        <v>367</v>
      </c>
      <c r="B383">
        <v>2018</v>
      </c>
      <c r="C383" t="s">
        <v>157</v>
      </c>
      <c r="D383" t="s">
        <v>19</v>
      </c>
      <c r="E383" t="s">
        <v>35</v>
      </c>
      <c r="F383" t="s">
        <v>152</v>
      </c>
      <c r="G383" t="s">
        <v>22</v>
      </c>
      <c r="H383">
        <v>5</v>
      </c>
      <c r="I383">
        <v>6.2</v>
      </c>
      <c r="J383">
        <v>2</v>
      </c>
      <c r="K383">
        <v>8</v>
      </c>
      <c r="L383">
        <v>27</v>
      </c>
      <c r="M383">
        <v>108</v>
      </c>
      <c r="N383">
        <v>71</v>
      </c>
      <c r="O383">
        <v>0.75</v>
      </c>
      <c r="P383">
        <v>0.87</v>
      </c>
      <c r="Q383" t="str">
        <f>IF(G383="W", "W", "L")</f>
        <v>L</v>
      </c>
      <c r="R383">
        <f t="shared" si="15"/>
        <v>0</v>
      </c>
    </row>
    <row r="384" spans="1:18">
      <c r="A384" t="s">
        <v>367</v>
      </c>
      <c r="B384">
        <v>2018</v>
      </c>
      <c r="C384" t="s">
        <v>263</v>
      </c>
      <c r="D384" t="s">
        <v>19</v>
      </c>
      <c r="E384" t="s">
        <v>20</v>
      </c>
      <c r="F384" t="s">
        <v>21</v>
      </c>
      <c r="G384" t="s">
        <v>42</v>
      </c>
      <c r="H384">
        <v>4</v>
      </c>
      <c r="I384">
        <v>7.2</v>
      </c>
      <c r="J384">
        <v>1</v>
      </c>
      <c r="K384">
        <v>8</v>
      </c>
      <c r="L384">
        <v>30</v>
      </c>
      <c r="M384">
        <v>108</v>
      </c>
      <c r="N384">
        <v>68</v>
      </c>
      <c r="O384">
        <v>1.38</v>
      </c>
      <c r="P384">
        <v>1.86</v>
      </c>
      <c r="Q384" s="2" t="s">
        <v>26</v>
      </c>
      <c r="R384">
        <f t="shared" si="15"/>
        <v>1</v>
      </c>
    </row>
    <row r="385" spans="1:18">
      <c r="A385" t="s">
        <v>367</v>
      </c>
      <c r="B385">
        <v>2018</v>
      </c>
      <c r="C385" t="s">
        <v>122</v>
      </c>
      <c r="D385" t="s">
        <v>28</v>
      </c>
      <c r="E385" t="s">
        <v>24</v>
      </c>
      <c r="F385" t="s">
        <v>259</v>
      </c>
      <c r="G385" t="s">
        <v>382</v>
      </c>
      <c r="H385">
        <v>5</v>
      </c>
      <c r="I385">
        <v>8</v>
      </c>
      <c r="J385">
        <v>0</v>
      </c>
      <c r="K385">
        <v>12</v>
      </c>
      <c r="L385">
        <v>30</v>
      </c>
      <c r="M385">
        <v>111</v>
      </c>
      <c r="N385">
        <v>67</v>
      </c>
      <c r="O385">
        <v>0.73</v>
      </c>
      <c r="P385">
        <v>4.22</v>
      </c>
      <c r="Q385" t="str">
        <f>IF(G385="W", "W", "L")</f>
        <v>L</v>
      </c>
      <c r="R385">
        <f t="shared" si="15"/>
        <v>0</v>
      </c>
    </row>
    <row r="386" spans="1:18">
      <c r="A386" t="s">
        <v>367</v>
      </c>
      <c r="B386">
        <v>2018</v>
      </c>
      <c r="C386" t="s">
        <v>124</v>
      </c>
      <c r="D386" t="s">
        <v>28</v>
      </c>
      <c r="E386" t="s">
        <v>142</v>
      </c>
      <c r="F386" t="s">
        <v>255</v>
      </c>
      <c r="G386" t="s">
        <v>75</v>
      </c>
      <c r="H386">
        <v>4</v>
      </c>
      <c r="I386">
        <v>7</v>
      </c>
      <c r="J386">
        <v>2</v>
      </c>
      <c r="K386">
        <v>7</v>
      </c>
      <c r="L386">
        <v>29</v>
      </c>
      <c r="M386">
        <v>110</v>
      </c>
      <c r="N386">
        <v>74</v>
      </c>
      <c r="O386">
        <v>1.1299999999999999</v>
      </c>
      <c r="P386">
        <v>1.69</v>
      </c>
      <c r="Q386" s="2" t="s">
        <v>26</v>
      </c>
      <c r="R386">
        <f t="shared" si="15"/>
        <v>1</v>
      </c>
    </row>
    <row r="387" spans="1:18">
      <c r="A387" t="s">
        <v>367</v>
      </c>
      <c r="B387">
        <v>2018</v>
      </c>
      <c r="C387" t="s">
        <v>295</v>
      </c>
      <c r="D387" t="s">
        <v>19</v>
      </c>
      <c r="E387" t="s">
        <v>52</v>
      </c>
      <c r="F387" t="s">
        <v>152</v>
      </c>
      <c r="G387" t="s">
        <v>192</v>
      </c>
      <c r="H387">
        <v>4</v>
      </c>
      <c r="I387">
        <v>4</v>
      </c>
      <c r="J387">
        <v>4</v>
      </c>
      <c r="K387">
        <v>7</v>
      </c>
      <c r="L387">
        <v>25</v>
      </c>
      <c r="M387">
        <v>102</v>
      </c>
      <c r="N387">
        <v>59</v>
      </c>
      <c r="O387">
        <v>1.34</v>
      </c>
      <c r="P387">
        <v>-2.77</v>
      </c>
      <c r="Q387" s="2" t="s">
        <v>26</v>
      </c>
      <c r="R387">
        <f t="shared" ref="R387:R450" si="16">IF(Q387="W", 1, 0)</f>
        <v>1</v>
      </c>
    </row>
    <row r="388" spans="1:18">
      <c r="A388" t="s">
        <v>367</v>
      </c>
      <c r="B388">
        <v>2018</v>
      </c>
      <c r="C388" t="s">
        <v>126</v>
      </c>
      <c r="D388" t="s">
        <v>28</v>
      </c>
      <c r="E388" t="s">
        <v>258</v>
      </c>
      <c r="F388" t="s">
        <v>259</v>
      </c>
      <c r="G388" t="s">
        <v>53</v>
      </c>
      <c r="H388">
        <v>4</v>
      </c>
      <c r="I388">
        <v>7</v>
      </c>
      <c r="J388">
        <v>0</v>
      </c>
      <c r="K388">
        <v>10</v>
      </c>
      <c r="L388">
        <v>26</v>
      </c>
      <c r="M388">
        <v>102</v>
      </c>
      <c r="N388">
        <v>66</v>
      </c>
      <c r="O388">
        <v>1.1499999999999999</v>
      </c>
      <c r="P388">
        <v>3.3</v>
      </c>
      <c r="Q388" s="2" t="s">
        <v>26</v>
      </c>
      <c r="R388">
        <f t="shared" si="16"/>
        <v>1</v>
      </c>
    </row>
    <row r="389" spans="1:18">
      <c r="A389" t="s">
        <v>367</v>
      </c>
      <c r="B389">
        <v>2018</v>
      </c>
      <c r="C389" t="s">
        <v>297</v>
      </c>
      <c r="D389" t="s">
        <v>19</v>
      </c>
      <c r="E389" t="s">
        <v>41</v>
      </c>
      <c r="F389" t="s">
        <v>21</v>
      </c>
      <c r="G389" t="s">
        <v>351</v>
      </c>
      <c r="H389">
        <v>5</v>
      </c>
      <c r="I389">
        <v>6.1</v>
      </c>
      <c r="J389">
        <v>2</v>
      </c>
      <c r="K389">
        <v>3</v>
      </c>
      <c r="L389">
        <v>27</v>
      </c>
      <c r="M389">
        <v>102</v>
      </c>
      <c r="N389">
        <v>60</v>
      </c>
      <c r="O389">
        <v>1.17</v>
      </c>
      <c r="P389">
        <v>0.92</v>
      </c>
      <c r="Q389" s="2" t="s">
        <v>26</v>
      </c>
      <c r="R389">
        <f t="shared" si="16"/>
        <v>1</v>
      </c>
    </row>
    <row r="390" spans="1:18">
      <c r="A390" t="s">
        <v>367</v>
      </c>
      <c r="B390">
        <v>2018</v>
      </c>
      <c r="C390" t="s">
        <v>169</v>
      </c>
      <c r="D390" t="s">
        <v>28</v>
      </c>
      <c r="E390" t="s">
        <v>41</v>
      </c>
      <c r="F390" t="s">
        <v>21</v>
      </c>
      <c r="G390" t="s">
        <v>164</v>
      </c>
      <c r="H390">
        <v>5</v>
      </c>
      <c r="I390">
        <v>6</v>
      </c>
      <c r="J390">
        <v>0</v>
      </c>
      <c r="K390">
        <v>11</v>
      </c>
      <c r="L390">
        <v>24</v>
      </c>
      <c r="M390">
        <v>112</v>
      </c>
      <c r="N390">
        <v>69</v>
      </c>
      <c r="O390">
        <v>0.64</v>
      </c>
      <c r="P390">
        <v>3.16</v>
      </c>
      <c r="Q390" s="2" t="s">
        <v>26</v>
      </c>
      <c r="R390">
        <f t="shared" si="16"/>
        <v>1</v>
      </c>
    </row>
    <row r="391" spans="1:18">
      <c r="A391" t="s">
        <v>367</v>
      </c>
      <c r="B391">
        <v>2018</v>
      </c>
      <c r="C391" t="s">
        <v>131</v>
      </c>
      <c r="D391" t="s">
        <v>19</v>
      </c>
      <c r="E391" t="s">
        <v>29</v>
      </c>
      <c r="F391" t="s">
        <v>21</v>
      </c>
      <c r="G391" t="s">
        <v>36</v>
      </c>
      <c r="H391">
        <v>4</v>
      </c>
      <c r="I391">
        <v>6.1</v>
      </c>
      <c r="J391">
        <v>1</v>
      </c>
      <c r="K391">
        <v>8</v>
      </c>
      <c r="L391">
        <v>21</v>
      </c>
      <c r="M391">
        <v>102</v>
      </c>
      <c r="N391">
        <v>65</v>
      </c>
      <c r="O391">
        <v>0.78</v>
      </c>
      <c r="P391">
        <v>2.2400000000000002</v>
      </c>
      <c r="Q391" s="2" t="s">
        <v>26</v>
      </c>
      <c r="R391">
        <f t="shared" si="16"/>
        <v>1</v>
      </c>
    </row>
    <row r="392" spans="1:18">
      <c r="A392" t="s">
        <v>367</v>
      </c>
      <c r="B392">
        <v>2018</v>
      </c>
      <c r="C392" t="s">
        <v>249</v>
      </c>
      <c r="D392" t="s">
        <v>28</v>
      </c>
      <c r="E392" t="s">
        <v>61</v>
      </c>
      <c r="F392" t="s">
        <v>255</v>
      </c>
      <c r="G392" t="s">
        <v>383</v>
      </c>
      <c r="H392">
        <v>40</v>
      </c>
      <c r="I392">
        <v>1.1000000000000001</v>
      </c>
      <c r="J392">
        <v>0</v>
      </c>
      <c r="K392">
        <v>1</v>
      </c>
      <c r="L392">
        <v>6</v>
      </c>
      <c r="M392">
        <v>34</v>
      </c>
      <c r="N392">
        <v>17</v>
      </c>
      <c r="O392">
        <v>0.89</v>
      </c>
      <c r="P392">
        <v>0.11</v>
      </c>
      <c r="Q392" t="str">
        <f>IF(G392="W", "W", "L")</f>
        <v>L</v>
      </c>
      <c r="R392">
        <f t="shared" si="16"/>
        <v>0</v>
      </c>
    </row>
    <row r="393" spans="1:18">
      <c r="A393" t="s">
        <v>367</v>
      </c>
      <c r="B393">
        <v>2018</v>
      </c>
      <c r="C393" t="s">
        <v>210</v>
      </c>
      <c r="D393" t="s">
        <v>19</v>
      </c>
      <c r="E393" t="s">
        <v>29</v>
      </c>
      <c r="F393" t="s">
        <v>21</v>
      </c>
      <c r="G393" t="s">
        <v>105</v>
      </c>
      <c r="H393">
        <v>3</v>
      </c>
      <c r="I393">
        <v>4</v>
      </c>
      <c r="J393">
        <v>2</v>
      </c>
      <c r="K393">
        <v>4</v>
      </c>
      <c r="L393">
        <v>17</v>
      </c>
      <c r="M393">
        <v>60</v>
      </c>
      <c r="N393">
        <v>43</v>
      </c>
      <c r="O393">
        <v>1.01</v>
      </c>
      <c r="P393">
        <v>0</v>
      </c>
      <c r="Q393" t="str">
        <f>IF(G393="W", "W", "L")</f>
        <v>L</v>
      </c>
      <c r="R393">
        <f t="shared" si="16"/>
        <v>0</v>
      </c>
    </row>
    <row r="394" spans="1:18">
      <c r="A394" t="s">
        <v>384</v>
      </c>
      <c r="B394">
        <v>2018</v>
      </c>
      <c r="C394" t="s">
        <v>385</v>
      </c>
      <c r="D394" t="s">
        <v>19</v>
      </c>
      <c r="E394" t="s">
        <v>81</v>
      </c>
      <c r="F394" t="s">
        <v>152</v>
      </c>
      <c r="G394" t="s">
        <v>125</v>
      </c>
      <c r="H394">
        <v>99</v>
      </c>
      <c r="I394">
        <v>5.2</v>
      </c>
      <c r="J394">
        <v>5</v>
      </c>
      <c r="K394">
        <v>4</v>
      </c>
      <c r="L394">
        <v>23</v>
      </c>
      <c r="M394">
        <v>77</v>
      </c>
      <c r="N394">
        <v>52</v>
      </c>
      <c r="O394">
        <v>0.91</v>
      </c>
      <c r="P394">
        <v>-2.2200000000000002</v>
      </c>
      <c r="Q394" s="2" t="s">
        <v>26</v>
      </c>
      <c r="R394">
        <f t="shared" si="16"/>
        <v>1</v>
      </c>
    </row>
    <row r="395" spans="1:18">
      <c r="A395" t="s">
        <v>384</v>
      </c>
      <c r="B395">
        <v>2018</v>
      </c>
      <c r="C395" t="s">
        <v>386</v>
      </c>
      <c r="D395" t="s">
        <v>28</v>
      </c>
      <c r="E395" t="s">
        <v>20</v>
      </c>
      <c r="F395" t="s">
        <v>21</v>
      </c>
      <c r="G395" t="s">
        <v>42</v>
      </c>
      <c r="H395">
        <v>5</v>
      </c>
      <c r="I395">
        <v>6</v>
      </c>
      <c r="J395">
        <v>2</v>
      </c>
      <c r="K395">
        <v>4</v>
      </c>
      <c r="L395">
        <v>23</v>
      </c>
      <c r="M395">
        <v>92</v>
      </c>
      <c r="N395">
        <v>64</v>
      </c>
      <c r="O395">
        <v>1.44</v>
      </c>
      <c r="P395">
        <v>1.1599999999999999</v>
      </c>
      <c r="Q395" s="2" t="s">
        <v>26</v>
      </c>
      <c r="R395">
        <f t="shared" si="16"/>
        <v>1</v>
      </c>
    </row>
    <row r="396" spans="1:18">
      <c r="A396" t="s">
        <v>384</v>
      </c>
      <c r="B396">
        <v>2018</v>
      </c>
      <c r="C396" t="s">
        <v>185</v>
      </c>
      <c r="D396" t="s">
        <v>28</v>
      </c>
      <c r="E396" t="s">
        <v>44</v>
      </c>
      <c r="F396" t="s">
        <v>21</v>
      </c>
      <c r="G396" t="s">
        <v>87</v>
      </c>
      <c r="H396">
        <v>4</v>
      </c>
      <c r="I396">
        <v>9</v>
      </c>
      <c r="J396">
        <v>1</v>
      </c>
      <c r="K396">
        <v>6</v>
      </c>
      <c r="L396">
        <v>31</v>
      </c>
      <c r="M396">
        <v>110</v>
      </c>
      <c r="N396">
        <v>76</v>
      </c>
      <c r="O396">
        <v>0.61</v>
      </c>
      <c r="P396">
        <v>3.74</v>
      </c>
      <c r="Q396" s="2" t="s">
        <v>26</v>
      </c>
      <c r="R396">
        <f t="shared" si="16"/>
        <v>1</v>
      </c>
    </row>
    <row r="397" spans="1:18">
      <c r="A397" t="s">
        <v>384</v>
      </c>
      <c r="B397">
        <v>2018</v>
      </c>
      <c r="C397" t="s">
        <v>387</v>
      </c>
      <c r="D397" t="s">
        <v>19</v>
      </c>
      <c r="E397" t="s">
        <v>41</v>
      </c>
      <c r="F397" t="s">
        <v>21</v>
      </c>
      <c r="G397" t="s">
        <v>148</v>
      </c>
      <c r="H397">
        <v>6</v>
      </c>
      <c r="I397">
        <v>7</v>
      </c>
      <c r="J397">
        <v>0</v>
      </c>
      <c r="K397">
        <v>7</v>
      </c>
      <c r="L397">
        <v>25</v>
      </c>
      <c r="M397">
        <v>98</v>
      </c>
      <c r="N397">
        <v>70</v>
      </c>
      <c r="O397">
        <v>1.1100000000000001</v>
      </c>
      <c r="P397">
        <v>3.62</v>
      </c>
      <c r="Q397" t="str">
        <f>IF(G397="W", "W", "L")</f>
        <v>L</v>
      </c>
      <c r="R397">
        <f t="shared" si="16"/>
        <v>0</v>
      </c>
    </row>
    <row r="398" spans="1:18">
      <c r="A398" t="s">
        <v>384</v>
      </c>
      <c r="B398">
        <v>2018</v>
      </c>
      <c r="C398" t="s">
        <v>141</v>
      </c>
      <c r="D398" t="s">
        <v>19</v>
      </c>
      <c r="E398" t="s">
        <v>49</v>
      </c>
      <c r="F398" t="s">
        <v>255</v>
      </c>
      <c r="G398" t="s">
        <v>118</v>
      </c>
      <c r="H398">
        <v>4</v>
      </c>
      <c r="I398">
        <v>7.1</v>
      </c>
      <c r="J398">
        <v>1</v>
      </c>
      <c r="K398">
        <v>7</v>
      </c>
      <c r="L398">
        <v>28</v>
      </c>
      <c r="M398">
        <v>81</v>
      </c>
      <c r="N398">
        <v>58</v>
      </c>
      <c r="O398">
        <v>1.5</v>
      </c>
      <c r="P398">
        <v>2.48</v>
      </c>
      <c r="Q398" s="2" t="s">
        <v>26</v>
      </c>
      <c r="R398">
        <f t="shared" si="16"/>
        <v>1</v>
      </c>
    </row>
    <row r="399" spans="1:18">
      <c r="A399" t="s">
        <v>384</v>
      </c>
      <c r="B399">
        <v>2018</v>
      </c>
      <c r="C399" t="s">
        <v>143</v>
      </c>
      <c r="D399" t="s">
        <v>28</v>
      </c>
      <c r="E399" t="s">
        <v>81</v>
      </c>
      <c r="F399" t="s">
        <v>152</v>
      </c>
      <c r="G399" t="s">
        <v>388</v>
      </c>
      <c r="H399">
        <v>4</v>
      </c>
      <c r="I399">
        <v>3</v>
      </c>
      <c r="J399">
        <v>4</v>
      </c>
      <c r="K399">
        <v>4</v>
      </c>
      <c r="L399">
        <v>16</v>
      </c>
      <c r="M399">
        <v>64</v>
      </c>
      <c r="N399">
        <v>36</v>
      </c>
      <c r="O399">
        <v>0.69</v>
      </c>
      <c r="P399">
        <v>-3.42</v>
      </c>
      <c r="Q399" t="str">
        <f>IF(G399="W", "W", "L")</f>
        <v>L</v>
      </c>
      <c r="R399">
        <f t="shared" si="16"/>
        <v>0</v>
      </c>
    </row>
    <row r="400" spans="1:18">
      <c r="A400" t="s">
        <v>384</v>
      </c>
      <c r="B400">
        <v>2018</v>
      </c>
      <c r="C400" t="s">
        <v>389</v>
      </c>
      <c r="D400" t="s">
        <v>28</v>
      </c>
      <c r="E400" t="s">
        <v>38</v>
      </c>
      <c r="F400" t="s">
        <v>255</v>
      </c>
      <c r="G400" t="s">
        <v>390</v>
      </c>
      <c r="H400">
        <v>4</v>
      </c>
      <c r="I400">
        <v>5.0999999999999996</v>
      </c>
      <c r="J400">
        <v>6</v>
      </c>
      <c r="K400">
        <v>7</v>
      </c>
      <c r="L400">
        <v>28</v>
      </c>
      <c r="M400">
        <v>113</v>
      </c>
      <c r="N400">
        <v>71</v>
      </c>
      <c r="O400">
        <v>0.94</v>
      </c>
      <c r="P400">
        <v>-2.39</v>
      </c>
      <c r="Q400" t="str">
        <f>IF(G400="W", "W", "L")</f>
        <v>L</v>
      </c>
      <c r="R400">
        <f t="shared" si="16"/>
        <v>0</v>
      </c>
    </row>
    <row r="401" spans="1:18">
      <c r="A401" t="s">
        <v>384</v>
      </c>
      <c r="B401">
        <v>2018</v>
      </c>
      <c r="C401" t="s">
        <v>106</v>
      </c>
      <c r="D401" t="s">
        <v>19</v>
      </c>
      <c r="E401" t="s">
        <v>284</v>
      </c>
      <c r="F401" t="s">
        <v>259</v>
      </c>
      <c r="G401" t="s">
        <v>351</v>
      </c>
      <c r="H401">
        <v>5</v>
      </c>
      <c r="I401">
        <v>9</v>
      </c>
      <c r="J401">
        <v>2</v>
      </c>
      <c r="K401">
        <v>14</v>
      </c>
      <c r="L401">
        <v>31</v>
      </c>
      <c r="M401">
        <v>117</v>
      </c>
      <c r="N401">
        <v>85</v>
      </c>
      <c r="O401">
        <v>0.69</v>
      </c>
      <c r="P401">
        <v>2.44</v>
      </c>
      <c r="Q401" s="2" t="s">
        <v>26</v>
      </c>
      <c r="R401">
        <f t="shared" si="16"/>
        <v>1</v>
      </c>
    </row>
    <row r="402" spans="1:18">
      <c r="A402" t="s">
        <v>384</v>
      </c>
      <c r="B402">
        <v>2018</v>
      </c>
      <c r="C402" t="s">
        <v>40</v>
      </c>
      <c r="D402" t="s">
        <v>19</v>
      </c>
      <c r="E402" t="s">
        <v>44</v>
      </c>
      <c r="F402" t="s">
        <v>21</v>
      </c>
      <c r="G402" t="s">
        <v>68</v>
      </c>
      <c r="H402">
        <v>4</v>
      </c>
      <c r="I402">
        <v>6.2</v>
      </c>
      <c r="J402">
        <v>3</v>
      </c>
      <c r="K402">
        <v>4</v>
      </c>
      <c r="L402">
        <v>28</v>
      </c>
      <c r="M402">
        <v>112</v>
      </c>
      <c r="N402">
        <v>73</v>
      </c>
      <c r="O402">
        <v>0.99</v>
      </c>
      <c r="P402">
        <v>0.45</v>
      </c>
      <c r="Q402" t="str">
        <f>IF(G402="W", "W", "L")</f>
        <v>L</v>
      </c>
      <c r="R402">
        <f t="shared" si="16"/>
        <v>0</v>
      </c>
    </row>
    <row r="403" spans="1:18">
      <c r="A403" t="s">
        <v>384</v>
      </c>
      <c r="B403">
        <v>2018</v>
      </c>
      <c r="C403" t="s">
        <v>196</v>
      </c>
      <c r="D403" t="s">
        <v>19</v>
      </c>
      <c r="E403" t="s">
        <v>110</v>
      </c>
      <c r="F403" t="s">
        <v>152</v>
      </c>
      <c r="G403" t="s">
        <v>22</v>
      </c>
      <c r="H403">
        <v>5</v>
      </c>
      <c r="I403">
        <v>7.2</v>
      </c>
      <c r="J403">
        <v>3</v>
      </c>
      <c r="K403">
        <v>6</v>
      </c>
      <c r="L403">
        <v>31</v>
      </c>
      <c r="M403">
        <v>106</v>
      </c>
      <c r="N403">
        <v>71</v>
      </c>
      <c r="O403">
        <v>1.08</v>
      </c>
      <c r="P403">
        <v>1.68</v>
      </c>
      <c r="Q403" t="str">
        <f>IF(G403="W", "W", "L")</f>
        <v>L</v>
      </c>
      <c r="R403">
        <f t="shared" si="16"/>
        <v>0</v>
      </c>
    </row>
    <row r="404" spans="1:18">
      <c r="A404" t="s">
        <v>384</v>
      </c>
      <c r="B404">
        <v>2018</v>
      </c>
      <c r="C404" t="s">
        <v>292</v>
      </c>
      <c r="D404" t="s">
        <v>28</v>
      </c>
      <c r="E404" t="s">
        <v>110</v>
      </c>
      <c r="F404" t="s">
        <v>152</v>
      </c>
      <c r="G404" t="s">
        <v>329</v>
      </c>
      <c r="H404">
        <v>5</v>
      </c>
      <c r="I404">
        <v>5.2</v>
      </c>
      <c r="J404">
        <v>5</v>
      </c>
      <c r="K404">
        <v>8</v>
      </c>
      <c r="L404">
        <v>27</v>
      </c>
      <c r="M404">
        <v>108</v>
      </c>
      <c r="N404">
        <v>70</v>
      </c>
      <c r="O404">
        <v>0.81</v>
      </c>
      <c r="P404">
        <v>-1.95</v>
      </c>
      <c r="Q404" s="2" t="s">
        <v>26</v>
      </c>
      <c r="R404">
        <f t="shared" si="16"/>
        <v>1</v>
      </c>
    </row>
    <row r="405" spans="1:18">
      <c r="A405" t="s">
        <v>384</v>
      </c>
      <c r="B405">
        <v>2018</v>
      </c>
      <c r="C405" t="s">
        <v>391</v>
      </c>
      <c r="D405" t="s">
        <v>19</v>
      </c>
      <c r="E405" t="s">
        <v>41</v>
      </c>
      <c r="F405" t="s">
        <v>21</v>
      </c>
      <c r="G405" t="s">
        <v>382</v>
      </c>
      <c r="H405">
        <v>5</v>
      </c>
      <c r="I405">
        <v>3.2</v>
      </c>
      <c r="J405">
        <v>6</v>
      </c>
      <c r="K405">
        <v>2</v>
      </c>
      <c r="L405">
        <v>21</v>
      </c>
      <c r="M405">
        <v>71</v>
      </c>
      <c r="N405">
        <v>48</v>
      </c>
      <c r="O405">
        <v>0.75</v>
      </c>
      <c r="P405">
        <v>-4.55</v>
      </c>
      <c r="Q405" t="str">
        <f>IF(G405="W", "W", "L")</f>
        <v>L</v>
      </c>
      <c r="R405">
        <f t="shared" si="16"/>
        <v>0</v>
      </c>
    </row>
    <row r="406" spans="1:18">
      <c r="A406" t="s">
        <v>384</v>
      </c>
      <c r="B406">
        <v>2018</v>
      </c>
      <c r="C406" t="s">
        <v>254</v>
      </c>
      <c r="D406" t="s">
        <v>28</v>
      </c>
      <c r="E406" t="s">
        <v>284</v>
      </c>
      <c r="F406" t="s">
        <v>259</v>
      </c>
      <c r="G406" t="s">
        <v>36</v>
      </c>
      <c r="H406">
        <v>4</v>
      </c>
      <c r="I406">
        <v>7</v>
      </c>
      <c r="J406">
        <v>1</v>
      </c>
      <c r="K406">
        <v>10</v>
      </c>
      <c r="L406">
        <v>28</v>
      </c>
      <c r="M406">
        <v>109</v>
      </c>
      <c r="N406">
        <v>71</v>
      </c>
      <c r="O406">
        <v>1.19</v>
      </c>
      <c r="P406">
        <v>2.69</v>
      </c>
      <c r="Q406" s="2" t="s">
        <v>26</v>
      </c>
      <c r="R406">
        <f t="shared" si="16"/>
        <v>1</v>
      </c>
    </row>
    <row r="407" spans="1:18">
      <c r="A407" t="s">
        <v>384</v>
      </c>
      <c r="B407">
        <v>2018</v>
      </c>
      <c r="C407" t="s">
        <v>115</v>
      </c>
      <c r="D407" t="s">
        <v>19</v>
      </c>
      <c r="E407" t="s">
        <v>29</v>
      </c>
      <c r="F407" t="s">
        <v>21</v>
      </c>
      <c r="G407" t="s">
        <v>53</v>
      </c>
      <c r="H407">
        <v>4</v>
      </c>
      <c r="I407">
        <v>7</v>
      </c>
      <c r="J407">
        <v>0</v>
      </c>
      <c r="K407">
        <v>11</v>
      </c>
      <c r="L407">
        <v>25</v>
      </c>
      <c r="M407">
        <v>108</v>
      </c>
      <c r="N407">
        <v>74</v>
      </c>
      <c r="O407">
        <v>0.81</v>
      </c>
      <c r="P407">
        <v>3.51</v>
      </c>
      <c r="Q407" s="2" t="s">
        <v>26</v>
      </c>
      <c r="R407">
        <f t="shared" si="16"/>
        <v>1</v>
      </c>
    </row>
    <row r="408" spans="1:18">
      <c r="A408" t="s">
        <v>384</v>
      </c>
      <c r="B408">
        <v>2018</v>
      </c>
      <c r="C408" t="s">
        <v>226</v>
      </c>
      <c r="D408" t="s">
        <v>28</v>
      </c>
      <c r="E408" t="s">
        <v>41</v>
      </c>
      <c r="F408" t="s">
        <v>21</v>
      </c>
      <c r="G408" t="s">
        <v>296</v>
      </c>
      <c r="H408">
        <v>4</v>
      </c>
      <c r="I408">
        <v>1.1000000000000001</v>
      </c>
      <c r="J408">
        <v>4</v>
      </c>
      <c r="K408">
        <v>2</v>
      </c>
      <c r="L408">
        <v>10</v>
      </c>
      <c r="M408">
        <v>39</v>
      </c>
      <c r="N408">
        <v>25</v>
      </c>
      <c r="O408">
        <v>1.19</v>
      </c>
      <c r="P408">
        <v>-3.23</v>
      </c>
      <c r="Q408" t="str">
        <f>IF(G408="W", "W", "L")</f>
        <v>L</v>
      </c>
      <c r="R408">
        <f t="shared" si="16"/>
        <v>0</v>
      </c>
    </row>
    <row r="409" spans="1:18">
      <c r="A409" t="s">
        <v>384</v>
      </c>
      <c r="B409">
        <v>2018</v>
      </c>
      <c r="C409" t="s">
        <v>63</v>
      </c>
      <c r="D409" t="s">
        <v>28</v>
      </c>
      <c r="E409" t="s">
        <v>35</v>
      </c>
      <c r="F409" t="s">
        <v>152</v>
      </c>
      <c r="G409" t="s">
        <v>211</v>
      </c>
      <c r="H409">
        <v>19</v>
      </c>
      <c r="I409">
        <v>5.0999999999999996</v>
      </c>
      <c r="J409">
        <v>3</v>
      </c>
      <c r="K409">
        <v>7</v>
      </c>
      <c r="L409">
        <v>22</v>
      </c>
      <c r="M409">
        <v>96</v>
      </c>
      <c r="N409">
        <v>65</v>
      </c>
      <c r="O409">
        <v>1.0900000000000001</v>
      </c>
      <c r="P409">
        <v>-0.12</v>
      </c>
      <c r="Q409" s="2" t="s">
        <v>26</v>
      </c>
      <c r="R409">
        <f t="shared" si="16"/>
        <v>1</v>
      </c>
    </row>
    <row r="410" spans="1:18">
      <c r="A410" t="s">
        <v>384</v>
      </c>
      <c r="B410">
        <v>2018</v>
      </c>
      <c r="C410" t="s">
        <v>161</v>
      </c>
      <c r="D410" t="s">
        <v>28</v>
      </c>
      <c r="E410" t="s">
        <v>24</v>
      </c>
      <c r="F410" t="s">
        <v>259</v>
      </c>
      <c r="G410" t="s">
        <v>392</v>
      </c>
      <c r="H410">
        <v>4</v>
      </c>
      <c r="I410">
        <v>5</v>
      </c>
      <c r="J410">
        <v>1</v>
      </c>
      <c r="K410">
        <v>7</v>
      </c>
      <c r="L410">
        <v>21</v>
      </c>
      <c r="M410">
        <v>83</v>
      </c>
      <c r="N410">
        <v>53</v>
      </c>
      <c r="O410">
        <v>0.56000000000000005</v>
      </c>
      <c r="P410">
        <v>1.64</v>
      </c>
      <c r="Q410" s="2" t="s">
        <v>26</v>
      </c>
      <c r="R410">
        <f t="shared" si="16"/>
        <v>1</v>
      </c>
    </row>
    <row r="411" spans="1:18">
      <c r="A411" t="s">
        <v>384</v>
      </c>
      <c r="B411">
        <v>2018</v>
      </c>
      <c r="C411" t="s">
        <v>280</v>
      </c>
      <c r="D411" t="s">
        <v>19</v>
      </c>
      <c r="E411" t="s">
        <v>52</v>
      </c>
      <c r="F411" s="2" t="s">
        <v>152</v>
      </c>
      <c r="G411" t="s">
        <v>393</v>
      </c>
      <c r="H411">
        <v>5</v>
      </c>
      <c r="I411">
        <v>6.2</v>
      </c>
      <c r="J411">
        <v>2</v>
      </c>
      <c r="K411">
        <v>8</v>
      </c>
      <c r="L411">
        <v>24</v>
      </c>
      <c r="M411">
        <v>96</v>
      </c>
      <c r="N411">
        <v>62</v>
      </c>
      <c r="O411">
        <v>0.55000000000000004</v>
      </c>
      <c r="P411">
        <v>1.82</v>
      </c>
      <c r="Q411" s="2" t="s">
        <v>26</v>
      </c>
      <c r="R411">
        <f t="shared" si="16"/>
        <v>1</v>
      </c>
    </row>
    <row r="412" spans="1:18">
      <c r="A412" t="s">
        <v>384</v>
      </c>
      <c r="B412">
        <v>2018</v>
      </c>
      <c r="C412" t="s">
        <v>167</v>
      </c>
      <c r="D412" t="s">
        <v>19</v>
      </c>
      <c r="E412" t="s">
        <v>44</v>
      </c>
      <c r="F412" t="s">
        <v>21</v>
      </c>
      <c r="G412" t="s">
        <v>150</v>
      </c>
      <c r="H412">
        <v>5</v>
      </c>
      <c r="I412">
        <v>6.1</v>
      </c>
      <c r="J412">
        <v>1</v>
      </c>
      <c r="K412">
        <v>8</v>
      </c>
      <c r="L412">
        <v>27</v>
      </c>
      <c r="M412">
        <v>97</v>
      </c>
      <c r="N412">
        <v>68</v>
      </c>
      <c r="O412">
        <v>1.0900000000000001</v>
      </c>
      <c r="P412">
        <v>0.41</v>
      </c>
      <c r="Q412" s="2" t="s">
        <v>26</v>
      </c>
      <c r="R412">
        <f t="shared" si="16"/>
        <v>1</v>
      </c>
    </row>
    <row r="413" spans="1:18">
      <c r="A413" t="s">
        <v>384</v>
      </c>
      <c r="B413">
        <v>2018</v>
      </c>
      <c r="C413" t="s">
        <v>168</v>
      </c>
      <c r="D413" t="s">
        <v>19</v>
      </c>
      <c r="E413" t="s">
        <v>41</v>
      </c>
      <c r="F413" t="s">
        <v>21</v>
      </c>
      <c r="G413" t="s">
        <v>232</v>
      </c>
      <c r="H413">
        <v>4</v>
      </c>
      <c r="I413">
        <v>7.1</v>
      </c>
      <c r="J413">
        <v>0</v>
      </c>
      <c r="K413">
        <v>10</v>
      </c>
      <c r="L413">
        <v>25</v>
      </c>
      <c r="M413">
        <v>101</v>
      </c>
      <c r="N413">
        <v>72</v>
      </c>
      <c r="O413">
        <v>1.19</v>
      </c>
      <c r="P413">
        <v>3.6</v>
      </c>
      <c r="Q413" s="2" t="s">
        <v>26</v>
      </c>
      <c r="R413">
        <f t="shared" si="16"/>
        <v>1</v>
      </c>
    </row>
    <row r="414" spans="1:18">
      <c r="A414" t="s">
        <v>384</v>
      </c>
      <c r="B414">
        <v>2018</v>
      </c>
      <c r="C414" t="s">
        <v>239</v>
      </c>
      <c r="D414" t="s">
        <v>28</v>
      </c>
      <c r="E414" t="s">
        <v>41</v>
      </c>
      <c r="F414" t="s">
        <v>21</v>
      </c>
      <c r="G414" t="s">
        <v>82</v>
      </c>
      <c r="H414">
        <v>5</v>
      </c>
      <c r="I414">
        <v>6.1</v>
      </c>
      <c r="J414">
        <v>3</v>
      </c>
      <c r="K414">
        <v>8</v>
      </c>
      <c r="L414">
        <v>29</v>
      </c>
      <c r="M414">
        <v>97</v>
      </c>
      <c r="N414">
        <v>63</v>
      </c>
      <c r="O414">
        <v>0.75</v>
      </c>
      <c r="P414">
        <v>-0.01</v>
      </c>
      <c r="Q414" t="str">
        <f>IF(G414="W", "W", "L")</f>
        <v>L</v>
      </c>
      <c r="R414">
        <f t="shared" si="16"/>
        <v>0</v>
      </c>
    </row>
    <row r="415" spans="1:18">
      <c r="A415" t="s">
        <v>384</v>
      </c>
      <c r="B415">
        <v>2018</v>
      </c>
      <c r="C415" t="s">
        <v>170</v>
      </c>
      <c r="D415" t="s">
        <v>19</v>
      </c>
      <c r="E415" t="s">
        <v>29</v>
      </c>
      <c r="F415" t="s">
        <v>21</v>
      </c>
      <c r="G415" t="s">
        <v>394</v>
      </c>
      <c r="H415">
        <v>4</v>
      </c>
      <c r="I415">
        <v>7</v>
      </c>
      <c r="J415">
        <v>0</v>
      </c>
      <c r="K415">
        <v>9</v>
      </c>
      <c r="L415">
        <v>25</v>
      </c>
      <c r="M415">
        <v>90</v>
      </c>
      <c r="N415">
        <v>64</v>
      </c>
      <c r="O415">
        <v>0.55000000000000004</v>
      </c>
      <c r="P415">
        <v>2.5099999999999998</v>
      </c>
      <c r="Q415" s="2" t="s">
        <v>26</v>
      </c>
      <c r="R415">
        <f t="shared" si="16"/>
        <v>1</v>
      </c>
    </row>
    <row r="416" spans="1:18">
      <c r="A416" t="s">
        <v>384</v>
      </c>
      <c r="B416">
        <v>2018</v>
      </c>
      <c r="C416" t="s">
        <v>172</v>
      </c>
      <c r="D416" t="s">
        <v>28</v>
      </c>
      <c r="E416" t="s">
        <v>49</v>
      </c>
      <c r="F416" t="s">
        <v>255</v>
      </c>
      <c r="G416" t="s">
        <v>118</v>
      </c>
      <c r="H416">
        <v>4</v>
      </c>
      <c r="I416">
        <v>7</v>
      </c>
      <c r="J416">
        <v>0</v>
      </c>
      <c r="K416">
        <v>6</v>
      </c>
      <c r="L416">
        <v>26</v>
      </c>
      <c r="M416">
        <v>116</v>
      </c>
      <c r="N416">
        <v>76</v>
      </c>
      <c r="O416">
        <v>1.03</v>
      </c>
      <c r="P416">
        <v>3.69</v>
      </c>
      <c r="Q416" s="2" t="s">
        <v>26</v>
      </c>
      <c r="R416">
        <f t="shared" si="16"/>
        <v>1</v>
      </c>
    </row>
    <row r="417" spans="1:18">
      <c r="A417" t="s">
        <v>384</v>
      </c>
      <c r="B417">
        <v>2018</v>
      </c>
      <c r="C417" t="s">
        <v>267</v>
      </c>
      <c r="D417" t="s">
        <v>19</v>
      </c>
      <c r="E417" t="s">
        <v>61</v>
      </c>
      <c r="F417" t="s">
        <v>255</v>
      </c>
      <c r="G417" t="s">
        <v>395</v>
      </c>
      <c r="H417">
        <v>4</v>
      </c>
      <c r="I417">
        <v>3.2</v>
      </c>
      <c r="J417">
        <v>5</v>
      </c>
      <c r="K417">
        <v>6</v>
      </c>
      <c r="L417">
        <v>20</v>
      </c>
      <c r="M417">
        <v>81</v>
      </c>
      <c r="N417">
        <v>58</v>
      </c>
      <c r="O417">
        <v>1.22</v>
      </c>
      <c r="P417">
        <v>-4.21</v>
      </c>
      <c r="Q417" t="str">
        <f>IF(G417="W", "W", "L")</f>
        <v>L</v>
      </c>
      <c r="R417">
        <f t="shared" si="16"/>
        <v>0</v>
      </c>
    </row>
    <row r="418" spans="1:18">
      <c r="A418" t="s">
        <v>384</v>
      </c>
      <c r="B418">
        <v>2018</v>
      </c>
      <c r="C418" t="s">
        <v>207</v>
      </c>
      <c r="D418" t="s">
        <v>28</v>
      </c>
      <c r="E418" t="s">
        <v>41</v>
      </c>
      <c r="F418" t="s">
        <v>21</v>
      </c>
      <c r="G418" t="s">
        <v>47</v>
      </c>
      <c r="H418">
        <v>5</v>
      </c>
      <c r="I418">
        <v>7.2</v>
      </c>
      <c r="J418">
        <v>0</v>
      </c>
      <c r="K418">
        <v>11</v>
      </c>
      <c r="L418">
        <v>29</v>
      </c>
      <c r="M418">
        <v>104</v>
      </c>
      <c r="N418">
        <v>71</v>
      </c>
      <c r="O418">
        <v>0.79</v>
      </c>
      <c r="P418">
        <v>4.1100000000000003</v>
      </c>
      <c r="Q418" s="2" t="s">
        <v>26</v>
      </c>
      <c r="R418">
        <f t="shared" si="16"/>
        <v>1</v>
      </c>
    </row>
    <row r="419" spans="1:18">
      <c r="A419" t="s">
        <v>384</v>
      </c>
      <c r="B419">
        <v>2018</v>
      </c>
      <c r="C419" t="s">
        <v>303</v>
      </c>
      <c r="D419" t="s">
        <v>28</v>
      </c>
      <c r="E419" t="s">
        <v>70</v>
      </c>
      <c r="F419" t="s">
        <v>255</v>
      </c>
      <c r="G419" t="s">
        <v>128</v>
      </c>
      <c r="H419">
        <v>4</v>
      </c>
      <c r="I419">
        <v>6.1</v>
      </c>
      <c r="J419">
        <v>5</v>
      </c>
      <c r="K419">
        <v>9</v>
      </c>
      <c r="L419">
        <v>29</v>
      </c>
      <c r="M419">
        <v>107</v>
      </c>
      <c r="N419">
        <v>70</v>
      </c>
      <c r="O419">
        <v>0.73</v>
      </c>
      <c r="P419">
        <v>-1.27</v>
      </c>
      <c r="Q419" t="str">
        <f>IF(G419="W", "W", "L")</f>
        <v>L</v>
      </c>
      <c r="R419">
        <f t="shared" si="16"/>
        <v>0</v>
      </c>
    </row>
    <row r="420" spans="1:18">
      <c r="A420" t="s">
        <v>384</v>
      </c>
      <c r="B420">
        <v>2018</v>
      </c>
      <c r="C420" t="s">
        <v>333</v>
      </c>
      <c r="D420" t="s">
        <v>19</v>
      </c>
      <c r="E420" t="s">
        <v>38</v>
      </c>
      <c r="F420" t="s">
        <v>255</v>
      </c>
      <c r="G420" t="s">
        <v>82</v>
      </c>
      <c r="H420">
        <v>4</v>
      </c>
      <c r="I420">
        <v>8</v>
      </c>
      <c r="J420">
        <v>1</v>
      </c>
      <c r="K420">
        <v>14</v>
      </c>
      <c r="L420">
        <v>31</v>
      </c>
      <c r="M420">
        <v>113</v>
      </c>
      <c r="N420">
        <v>82</v>
      </c>
      <c r="O420">
        <v>1.53</v>
      </c>
      <c r="P420">
        <v>2.0099999999999998</v>
      </c>
      <c r="Q420" t="str">
        <f>IF(G420="W", "W", "L")</f>
        <v>L</v>
      </c>
      <c r="R420">
        <f t="shared" si="16"/>
        <v>0</v>
      </c>
    </row>
    <row r="421" spans="1:18">
      <c r="A421" t="s">
        <v>384</v>
      </c>
      <c r="B421">
        <v>2018</v>
      </c>
      <c r="C421" t="s">
        <v>334</v>
      </c>
      <c r="D421" t="s">
        <v>19</v>
      </c>
      <c r="E421" t="s">
        <v>70</v>
      </c>
      <c r="F421" t="s">
        <v>255</v>
      </c>
      <c r="G421" t="s">
        <v>22</v>
      </c>
      <c r="H421">
        <v>4</v>
      </c>
      <c r="I421">
        <v>7</v>
      </c>
      <c r="J421">
        <v>3</v>
      </c>
      <c r="K421">
        <v>5</v>
      </c>
      <c r="L421">
        <v>29</v>
      </c>
      <c r="M421">
        <v>101</v>
      </c>
      <c r="N421">
        <v>61</v>
      </c>
      <c r="O421">
        <v>0.53</v>
      </c>
      <c r="P421">
        <v>0.47</v>
      </c>
      <c r="Q421" t="str">
        <f>IF(G421="W", "W", "L")</f>
        <v>L</v>
      </c>
      <c r="R421">
        <f t="shared" si="16"/>
        <v>0</v>
      </c>
    </row>
    <row r="422" spans="1:18">
      <c r="A422" t="s">
        <v>384</v>
      </c>
      <c r="B422">
        <v>2018</v>
      </c>
      <c r="C422" t="s">
        <v>179</v>
      </c>
      <c r="D422" t="s">
        <v>28</v>
      </c>
      <c r="E422" t="s">
        <v>29</v>
      </c>
      <c r="F422" t="s">
        <v>21</v>
      </c>
      <c r="G422" t="s">
        <v>66</v>
      </c>
      <c r="H422">
        <v>6</v>
      </c>
      <c r="I422">
        <v>6.2</v>
      </c>
      <c r="J422">
        <v>1</v>
      </c>
      <c r="K422">
        <v>11</v>
      </c>
      <c r="L422">
        <v>27</v>
      </c>
      <c r="M422">
        <v>111</v>
      </c>
      <c r="N422">
        <v>69</v>
      </c>
      <c r="O422">
        <v>0.94</v>
      </c>
      <c r="P422">
        <v>2.58</v>
      </c>
      <c r="Q422" s="2" t="s">
        <v>26</v>
      </c>
      <c r="R422">
        <f t="shared" si="16"/>
        <v>1</v>
      </c>
    </row>
    <row r="423" spans="1:18">
      <c r="A423" t="s">
        <v>384</v>
      </c>
      <c r="B423">
        <v>2018</v>
      </c>
      <c r="C423" t="s">
        <v>212</v>
      </c>
      <c r="D423" t="s">
        <v>19</v>
      </c>
      <c r="E423" t="s">
        <v>20</v>
      </c>
      <c r="F423" t="s">
        <v>21</v>
      </c>
      <c r="G423" t="s">
        <v>118</v>
      </c>
      <c r="H423">
        <v>4</v>
      </c>
      <c r="I423">
        <v>5</v>
      </c>
      <c r="J423">
        <v>1</v>
      </c>
      <c r="K423">
        <v>6</v>
      </c>
      <c r="L423">
        <v>20</v>
      </c>
      <c r="M423">
        <v>77</v>
      </c>
      <c r="N423">
        <v>49</v>
      </c>
      <c r="O423">
        <v>1.25</v>
      </c>
      <c r="P423">
        <v>1.56</v>
      </c>
      <c r="Q423" s="2" t="s">
        <v>26</v>
      </c>
      <c r="R423">
        <f t="shared" si="16"/>
        <v>1</v>
      </c>
    </row>
    <row r="424" spans="1:18">
      <c r="A424" t="s">
        <v>17</v>
      </c>
      <c r="B424" s="2">
        <v>2018</v>
      </c>
      <c r="C424" t="s">
        <v>149</v>
      </c>
      <c r="D424" t="s">
        <v>19</v>
      </c>
      <c r="E424" t="s">
        <v>41</v>
      </c>
      <c r="F424" t="s">
        <v>21</v>
      </c>
      <c r="G424" t="s">
        <v>192</v>
      </c>
      <c r="H424">
        <v>99</v>
      </c>
      <c r="I424">
        <v>5.2</v>
      </c>
      <c r="J424">
        <v>4</v>
      </c>
      <c r="K424">
        <v>6</v>
      </c>
      <c r="L424">
        <v>24</v>
      </c>
      <c r="M424">
        <v>88</v>
      </c>
      <c r="N424">
        <v>54</v>
      </c>
      <c r="O424">
        <v>0.44</v>
      </c>
      <c r="P424">
        <v>-1.1399999999999999</v>
      </c>
      <c r="Q424" s="2" t="s">
        <v>26</v>
      </c>
      <c r="R424">
        <f t="shared" si="16"/>
        <v>1</v>
      </c>
    </row>
    <row r="425" spans="1:18">
      <c r="A425" t="s">
        <v>17</v>
      </c>
      <c r="B425" s="2">
        <v>2018</v>
      </c>
      <c r="C425" t="s">
        <v>117</v>
      </c>
      <c r="D425" t="s">
        <v>28</v>
      </c>
      <c r="E425" t="s">
        <v>41</v>
      </c>
      <c r="F425" t="s">
        <v>21</v>
      </c>
      <c r="G425" t="s">
        <v>66</v>
      </c>
      <c r="H425">
        <v>16</v>
      </c>
      <c r="I425">
        <v>5.2</v>
      </c>
      <c r="J425">
        <v>1</v>
      </c>
      <c r="K425">
        <v>7</v>
      </c>
      <c r="L425">
        <v>27</v>
      </c>
      <c r="M425">
        <v>89</v>
      </c>
      <c r="N425">
        <v>61</v>
      </c>
      <c r="O425">
        <v>1.18</v>
      </c>
      <c r="P425">
        <v>1.54</v>
      </c>
      <c r="Q425" s="2" t="s">
        <v>26</v>
      </c>
      <c r="R425">
        <f t="shared" si="16"/>
        <v>1</v>
      </c>
    </row>
    <row r="426" spans="1:18">
      <c r="A426" t="s">
        <v>17</v>
      </c>
      <c r="B426" s="2">
        <v>2018</v>
      </c>
      <c r="C426" t="s">
        <v>227</v>
      </c>
      <c r="D426" t="s">
        <v>28</v>
      </c>
      <c r="E426" t="s">
        <v>44</v>
      </c>
      <c r="F426" t="s">
        <v>21</v>
      </c>
      <c r="G426" t="s">
        <v>164</v>
      </c>
      <c r="H426">
        <v>4</v>
      </c>
      <c r="I426">
        <v>7</v>
      </c>
      <c r="J426">
        <v>0</v>
      </c>
      <c r="K426">
        <v>9</v>
      </c>
      <c r="L426">
        <v>25</v>
      </c>
      <c r="M426">
        <v>97</v>
      </c>
      <c r="N426">
        <v>63</v>
      </c>
      <c r="O426">
        <v>0.94</v>
      </c>
      <c r="P426">
        <v>3.69</v>
      </c>
      <c r="Q426" s="2" t="s">
        <v>26</v>
      </c>
      <c r="R426">
        <f t="shared" si="16"/>
        <v>1</v>
      </c>
    </row>
    <row r="427" spans="1:18">
      <c r="A427" t="s">
        <v>17</v>
      </c>
      <c r="B427" s="2">
        <v>2018</v>
      </c>
      <c r="C427" t="s">
        <v>229</v>
      </c>
      <c r="D427" t="s">
        <v>19</v>
      </c>
      <c r="E427" t="s">
        <v>266</v>
      </c>
      <c r="F427" t="s">
        <v>259</v>
      </c>
      <c r="G427" t="s">
        <v>87</v>
      </c>
      <c r="H427">
        <v>4</v>
      </c>
      <c r="I427">
        <v>6</v>
      </c>
      <c r="J427">
        <v>1</v>
      </c>
      <c r="K427">
        <v>5</v>
      </c>
      <c r="L427">
        <v>27</v>
      </c>
      <c r="M427">
        <v>99</v>
      </c>
      <c r="N427">
        <v>69</v>
      </c>
      <c r="O427">
        <v>1</v>
      </c>
      <c r="P427">
        <v>1.81</v>
      </c>
      <c r="Q427" s="2" t="s">
        <v>26</v>
      </c>
      <c r="R427">
        <f t="shared" si="16"/>
        <v>1</v>
      </c>
    </row>
    <row r="428" spans="1:18">
      <c r="A428" t="s">
        <v>17</v>
      </c>
      <c r="B428" s="2">
        <v>2018</v>
      </c>
      <c r="C428" t="s">
        <v>231</v>
      </c>
      <c r="D428" t="s">
        <v>19</v>
      </c>
      <c r="E428" t="s">
        <v>20</v>
      </c>
      <c r="F428" t="s">
        <v>21</v>
      </c>
      <c r="G428" t="s">
        <v>247</v>
      </c>
      <c r="H428">
        <v>5</v>
      </c>
      <c r="I428">
        <v>6</v>
      </c>
      <c r="J428">
        <v>4</v>
      </c>
      <c r="K428">
        <v>2</v>
      </c>
      <c r="L428">
        <v>26</v>
      </c>
      <c r="M428">
        <v>95</v>
      </c>
      <c r="N428">
        <v>65</v>
      </c>
      <c r="O428">
        <v>0.8</v>
      </c>
      <c r="P428">
        <v>-0.93</v>
      </c>
      <c r="Q428" s="2" t="s">
        <v>26</v>
      </c>
      <c r="R428">
        <f t="shared" si="16"/>
        <v>1</v>
      </c>
    </row>
    <row r="429" spans="1:18">
      <c r="A429" t="s">
        <v>17</v>
      </c>
      <c r="B429" s="2">
        <v>2018</v>
      </c>
      <c r="C429" t="s">
        <v>202</v>
      </c>
      <c r="D429" t="s">
        <v>28</v>
      </c>
      <c r="E429" t="s">
        <v>35</v>
      </c>
      <c r="F429" t="s">
        <v>152</v>
      </c>
      <c r="G429" t="s">
        <v>130</v>
      </c>
      <c r="H429">
        <v>4</v>
      </c>
      <c r="I429">
        <v>6</v>
      </c>
      <c r="J429">
        <v>4</v>
      </c>
      <c r="K429">
        <v>7</v>
      </c>
      <c r="L429">
        <v>27</v>
      </c>
      <c r="M429">
        <v>98</v>
      </c>
      <c r="N429">
        <v>71</v>
      </c>
      <c r="O429">
        <v>0.72</v>
      </c>
      <c r="P429">
        <v>-0.84</v>
      </c>
      <c r="Q429" t="str">
        <f>IF(G429="W", "W", "L")</f>
        <v>L</v>
      </c>
      <c r="R429">
        <f t="shared" si="16"/>
        <v>0</v>
      </c>
    </row>
    <row r="430" spans="1:18">
      <c r="A430" t="s">
        <v>17</v>
      </c>
      <c r="B430" s="2">
        <v>2018</v>
      </c>
      <c r="C430" t="s">
        <v>203</v>
      </c>
      <c r="D430" t="s">
        <v>28</v>
      </c>
      <c r="E430" t="s">
        <v>142</v>
      </c>
      <c r="F430" t="s">
        <v>255</v>
      </c>
      <c r="G430" t="s">
        <v>125</v>
      </c>
      <c r="H430">
        <v>4</v>
      </c>
      <c r="I430">
        <v>7</v>
      </c>
      <c r="J430">
        <v>3</v>
      </c>
      <c r="K430">
        <v>6</v>
      </c>
      <c r="L430">
        <v>27</v>
      </c>
      <c r="M430">
        <v>99</v>
      </c>
      <c r="N430">
        <v>64</v>
      </c>
      <c r="O430">
        <v>0.91</v>
      </c>
      <c r="P430">
        <v>0.06</v>
      </c>
      <c r="Q430" s="2" t="s">
        <v>26</v>
      </c>
      <c r="R430">
        <f t="shared" si="16"/>
        <v>1</v>
      </c>
    </row>
    <row r="431" spans="1:18">
      <c r="A431" t="s">
        <v>17</v>
      </c>
      <c r="B431" s="2">
        <v>2018</v>
      </c>
      <c r="C431" t="s">
        <v>67</v>
      </c>
      <c r="D431" t="s">
        <v>28</v>
      </c>
      <c r="E431" t="s">
        <v>258</v>
      </c>
      <c r="F431" t="s">
        <v>259</v>
      </c>
      <c r="G431" t="s">
        <v>262</v>
      </c>
      <c r="H431">
        <v>10</v>
      </c>
      <c r="I431">
        <v>1.2</v>
      </c>
      <c r="J431">
        <v>7</v>
      </c>
      <c r="K431">
        <v>2</v>
      </c>
      <c r="L431">
        <v>12</v>
      </c>
      <c r="M431">
        <v>54</v>
      </c>
      <c r="N431">
        <v>36</v>
      </c>
      <c r="O431">
        <v>0.92</v>
      </c>
      <c r="P431">
        <v>-6.06</v>
      </c>
      <c r="Q431" t="str">
        <f>IF(G431="W", "W", "L")</f>
        <v>L</v>
      </c>
      <c r="R431">
        <f t="shared" si="16"/>
        <v>0</v>
      </c>
    </row>
    <row r="432" spans="1:18">
      <c r="A432" t="s">
        <v>17</v>
      </c>
      <c r="B432" s="2">
        <v>2018</v>
      </c>
      <c r="C432" t="s">
        <v>127</v>
      </c>
      <c r="D432" t="s">
        <v>19</v>
      </c>
      <c r="E432" t="s">
        <v>41</v>
      </c>
      <c r="F432" t="s">
        <v>21</v>
      </c>
      <c r="G432" t="s">
        <v>105</v>
      </c>
      <c r="H432">
        <v>5</v>
      </c>
      <c r="I432">
        <v>6.1</v>
      </c>
      <c r="J432">
        <v>4</v>
      </c>
      <c r="K432">
        <v>7</v>
      </c>
      <c r="L432">
        <v>27</v>
      </c>
      <c r="M432">
        <v>95</v>
      </c>
      <c r="N432">
        <v>67</v>
      </c>
      <c r="O432">
        <v>1.39</v>
      </c>
      <c r="P432">
        <v>-0.92</v>
      </c>
      <c r="Q432" t="str">
        <f>IF(G432="W", "W", "L")</f>
        <v>L</v>
      </c>
      <c r="R432">
        <f t="shared" si="16"/>
        <v>0</v>
      </c>
    </row>
    <row r="433" spans="1:18">
      <c r="A433" t="s">
        <v>17</v>
      </c>
      <c r="B433" s="2">
        <v>2018</v>
      </c>
      <c r="C433" t="s">
        <v>299</v>
      </c>
      <c r="D433" t="s">
        <v>28</v>
      </c>
      <c r="E433" t="s">
        <v>32</v>
      </c>
      <c r="F433" t="s">
        <v>152</v>
      </c>
      <c r="G433" t="s">
        <v>56</v>
      </c>
      <c r="H433">
        <v>5</v>
      </c>
      <c r="I433">
        <v>5.2</v>
      </c>
      <c r="J433">
        <v>2</v>
      </c>
      <c r="K433">
        <v>7</v>
      </c>
      <c r="L433">
        <v>25</v>
      </c>
      <c r="M433">
        <v>94</v>
      </c>
      <c r="N433">
        <v>62</v>
      </c>
      <c r="O433">
        <v>0.98</v>
      </c>
      <c r="P433">
        <v>0.92</v>
      </c>
      <c r="Q433" s="2" t="s">
        <v>26</v>
      </c>
      <c r="R433">
        <f t="shared" si="16"/>
        <v>1</v>
      </c>
    </row>
    <row r="434" spans="1:18">
      <c r="A434" t="s">
        <v>17</v>
      </c>
      <c r="B434" s="2">
        <v>2018</v>
      </c>
      <c r="C434" t="s">
        <v>204</v>
      </c>
      <c r="D434" t="s">
        <v>19</v>
      </c>
      <c r="E434" t="s">
        <v>29</v>
      </c>
      <c r="F434" t="s">
        <v>21</v>
      </c>
      <c r="G434" t="s">
        <v>96</v>
      </c>
      <c r="H434">
        <v>4</v>
      </c>
      <c r="I434">
        <v>6.2</v>
      </c>
      <c r="J434">
        <v>0</v>
      </c>
      <c r="K434">
        <v>8</v>
      </c>
      <c r="L434">
        <v>25</v>
      </c>
      <c r="M434">
        <v>106</v>
      </c>
      <c r="N434">
        <v>74</v>
      </c>
      <c r="O434">
        <v>0.99</v>
      </c>
      <c r="P434">
        <v>3.4</v>
      </c>
      <c r="Q434" t="str">
        <f>IF(G434="W", "W", "L")</f>
        <v>L</v>
      </c>
      <c r="R434">
        <f t="shared" si="16"/>
        <v>0</v>
      </c>
    </row>
    <row r="435" spans="1:18">
      <c r="A435" t="s">
        <v>17</v>
      </c>
      <c r="B435" s="2">
        <v>2018</v>
      </c>
      <c r="C435" t="s">
        <v>300</v>
      </c>
      <c r="D435" t="s">
        <v>19</v>
      </c>
      <c r="E435" t="s">
        <v>24</v>
      </c>
      <c r="F435" t="s">
        <v>259</v>
      </c>
      <c r="G435" t="s">
        <v>56</v>
      </c>
      <c r="H435">
        <v>4</v>
      </c>
      <c r="I435">
        <v>4.0999999999999996</v>
      </c>
      <c r="J435">
        <v>3</v>
      </c>
      <c r="K435">
        <v>5</v>
      </c>
      <c r="L435">
        <v>22</v>
      </c>
      <c r="M435">
        <v>90</v>
      </c>
      <c r="N435">
        <v>52</v>
      </c>
      <c r="O435">
        <v>0.89</v>
      </c>
      <c r="P435">
        <v>-1.44</v>
      </c>
      <c r="Q435" s="2" t="s">
        <v>26</v>
      </c>
      <c r="R435">
        <f t="shared" si="16"/>
        <v>1</v>
      </c>
    </row>
    <row r="436" spans="1:18">
      <c r="A436" t="s">
        <v>17</v>
      </c>
      <c r="B436" s="2">
        <v>2018</v>
      </c>
      <c r="C436" t="s">
        <v>302</v>
      </c>
      <c r="D436" t="s">
        <v>19</v>
      </c>
      <c r="E436" t="s">
        <v>61</v>
      </c>
      <c r="F436" t="s">
        <v>255</v>
      </c>
      <c r="G436" t="s">
        <v>50</v>
      </c>
      <c r="H436">
        <v>5</v>
      </c>
      <c r="I436">
        <v>6.1</v>
      </c>
      <c r="J436">
        <v>3</v>
      </c>
      <c r="K436">
        <v>5</v>
      </c>
      <c r="L436">
        <v>23</v>
      </c>
      <c r="M436">
        <v>82</v>
      </c>
      <c r="N436">
        <v>56</v>
      </c>
      <c r="O436">
        <v>0.9</v>
      </c>
      <c r="P436">
        <v>0.75</v>
      </c>
      <c r="Q436" s="2" t="s">
        <v>26</v>
      </c>
      <c r="R436">
        <f t="shared" si="16"/>
        <v>1</v>
      </c>
    </row>
    <row r="437" spans="1:18">
      <c r="A437" t="s">
        <v>17</v>
      </c>
      <c r="B437" s="2">
        <v>2018</v>
      </c>
      <c r="C437" t="s">
        <v>80</v>
      </c>
      <c r="D437" t="s">
        <v>19</v>
      </c>
      <c r="E437" t="s">
        <v>20</v>
      </c>
      <c r="F437" t="s">
        <v>21</v>
      </c>
      <c r="G437" t="s">
        <v>396</v>
      </c>
      <c r="H437">
        <v>4</v>
      </c>
      <c r="I437">
        <v>5.0999999999999996</v>
      </c>
      <c r="J437">
        <v>4</v>
      </c>
      <c r="K437">
        <v>7</v>
      </c>
      <c r="L437">
        <v>22</v>
      </c>
      <c r="M437">
        <v>84</v>
      </c>
      <c r="N437">
        <v>59</v>
      </c>
      <c r="O437">
        <v>0.84</v>
      </c>
      <c r="P437">
        <v>-1.2</v>
      </c>
      <c r="Q437" s="2" t="s">
        <v>26</v>
      </c>
      <c r="R437">
        <f t="shared" si="16"/>
        <v>1</v>
      </c>
    </row>
    <row r="438" spans="1:18">
      <c r="A438" t="s">
        <v>17</v>
      </c>
      <c r="B438" s="2">
        <v>2018</v>
      </c>
      <c r="C438" t="s">
        <v>83</v>
      </c>
      <c r="D438" t="s">
        <v>28</v>
      </c>
      <c r="E438" t="s">
        <v>70</v>
      </c>
      <c r="F438" t="s">
        <v>255</v>
      </c>
      <c r="G438" t="s">
        <v>269</v>
      </c>
      <c r="H438">
        <v>5</v>
      </c>
      <c r="I438">
        <v>5.0999999999999996</v>
      </c>
      <c r="J438">
        <v>4</v>
      </c>
      <c r="K438">
        <v>4</v>
      </c>
      <c r="L438">
        <v>22</v>
      </c>
      <c r="M438">
        <v>81</v>
      </c>
      <c r="N438">
        <v>56</v>
      </c>
      <c r="O438">
        <v>1.1200000000000001</v>
      </c>
      <c r="P438">
        <v>-0.54</v>
      </c>
      <c r="Q438" t="str">
        <f>IF(G438="W", "W", "L")</f>
        <v>L</v>
      </c>
      <c r="R438">
        <f t="shared" si="16"/>
        <v>0</v>
      </c>
    </row>
    <row r="439" spans="1:18">
      <c r="A439" t="s">
        <v>17</v>
      </c>
      <c r="B439" s="2">
        <v>2018</v>
      </c>
      <c r="C439" t="s">
        <v>84</v>
      </c>
      <c r="D439" t="s">
        <v>19</v>
      </c>
      <c r="E439" t="s">
        <v>38</v>
      </c>
      <c r="F439" t="s">
        <v>255</v>
      </c>
      <c r="G439" t="s">
        <v>397</v>
      </c>
      <c r="H439">
        <v>4</v>
      </c>
      <c r="I439">
        <v>6.1</v>
      </c>
      <c r="J439">
        <v>3</v>
      </c>
      <c r="K439">
        <v>6</v>
      </c>
      <c r="L439">
        <v>27</v>
      </c>
      <c r="M439">
        <v>89</v>
      </c>
      <c r="N439">
        <v>62</v>
      </c>
      <c r="O439">
        <v>1.33</v>
      </c>
      <c r="P439">
        <v>-1.02</v>
      </c>
      <c r="Q439" s="2" t="s">
        <v>26</v>
      </c>
      <c r="R439">
        <f t="shared" si="16"/>
        <v>1</v>
      </c>
    </row>
    <row r="440" spans="1:18">
      <c r="A440" t="s">
        <v>17</v>
      </c>
      <c r="B440" s="2">
        <v>2018</v>
      </c>
      <c r="C440" t="s">
        <v>85</v>
      </c>
      <c r="D440" t="s">
        <v>19</v>
      </c>
      <c r="E440" t="s">
        <v>70</v>
      </c>
      <c r="F440" t="s">
        <v>255</v>
      </c>
      <c r="G440" t="s">
        <v>232</v>
      </c>
      <c r="H440">
        <v>4</v>
      </c>
      <c r="I440">
        <v>6.2</v>
      </c>
      <c r="J440">
        <v>0</v>
      </c>
      <c r="K440">
        <v>11</v>
      </c>
      <c r="L440">
        <v>26</v>
      </c>
      <c r="M440">
        <v>100</v>
      </c>
      <c r="N440">
        <v>63</v>
      </c>
      <c r="O440">
        <v>1.19</v>
      </c>
      <c r="P440">
        <v>3.03</v>
      </c>
      <c r="Q440" s="2" t="s">
        <v>26</v>
      </c>
      <c r="R440">
        <f t="shared" si="16"/>
        <v>1</v>
      </c>
    </row>
    <row r="441" spans="1:18">
      <c r="A441" t="s">
        <v>17</v>
      </c>
      <c r="B441" s="2">
        <v>2018</v>
      </c>
      <c r="C441" t="s">
        <v>248</v>
      </c>
      <c r="D441" t="s">
        <v>28</v>
      </c>
      <c r="E441" t="s">
        <v>44</v>
      </c>
      <c r="F441" t="s">
        <v>21</v>
      </c>
      <c r="G441" t="s">
        <v>128</v>
      </c>
      <c r="H441">
        <v>4</v>
      </c>
      <c r="I441">
        <v>6</v>
      </c>
      <c r="J441">
        <v>5</v>
      </c>
      <c r="K441">
        <v>4</v>
      </c>
      <c r="L441">
        <v>27</v>
      </c>
      <c r="M441">
        <v>93</v>
      </c>
      <c r="N441">
        <v>69</v>
      </c>
      <c r="O441">
        <v>1.1299999999999999</v>
      </c>
      <c r="P441">
        <v>-1.84</v>
      </c>
      <c r="Q441" t="str">
        <f>IF(G441="W", "W", "L")</f>
        <v>L</v>
      </c>
      <c r="R441">
        <f t="shared" si="16"/>
        <v>0</v>
      </c>
    </row>
    <row r="442" spans="1:18">
      <c r="A442" t="s">
        <v>17</v>
      </c>
      <c r="B442" s="2">
        <v>2018</v>
      </c>
      <c r="C442" t="s">
        <v>308</v>
      </c>
      <c r="D442" t="s">
        <v>19</v>
      </c>
      <c r="E442" t="s">
        <v>29</v>
      </c>
      <c r="F442" t="s">
        <v>21</v>
      </c>
      <c r="G442" t="s">
        <v>398</v>
      </c>
      <c r="H442">
        <v>4</v>
      </c>
      <c r="I442">
        <v>6</v>
      </c>
      <c r="J442">
        <v>0</v>
      </c>
      <c r="K442">
        <v>9</v>
      </c>
      <c r="L442">
        <v>22</v>
      </c>
      <c r="M442">
        <v>90</v>
      </c>
      <c r="N442">
        <v>59</v>
      </c>
      <c r="O442">
        <v>0.46</v>
      </c>
      <c r="P442">
        <v>3.01</v>
      </c>
      <c r="Q442" s="2" t="s">
        <v>26</v>
      </c>
      <c r="R442">
        <f t="shared" si="16"/>
        <v>1</v>
      </c>
    </row>
    <row r="443" spans="1:18">
      <c r="A443" t="s">
        <v>353</v>
      </c>
      <c r="B443" s="2">
        <v>2018</v>
      </c>
      <c r="C443" t="s">
        <v>399</v>
      </c>
      <c r="D443" t="s">
        <v>19</v>
      </c>
      <c r="E443" t="s">
        <v>32</v>
      </c>
      <c r="F443" t="s">
        <v>152</v>
      </c>
      <c r="G443" t="s">
        <v>286</v>
      </c>
      <c r="H443">
        <v>99</v>
      </c>
      <c r="I443">
        <v>5.0999999999999996</v>
      </c>
      <c r="J443">
        <v>0</v>
      </c>
      <c r="K443">
        <v>5</v>
      </c>
      <c r="L443">
        <v>22</v>
      </c>
      <c r="M443">
        <v>97</v>
      </c>
      <c r="N443">
        <v>65</v>
      </c>
      <c r="O443">
        <v>0.71</v>
      </c>
      <c r="P443">
        <v>2.74</v>
      </c>
      <c r="Q443" s="2" t="s">
        <v>26</v>
      </c>
      <c r="R443">
        <f t="shared" si="16"/>
        <v>1</v>
      </c>
    </row>
    <row r="444" spans="1:18">
      <c r="A444" t="s">
        <v>353</v>
      </c>
      <c r="B444" s="2">
        <v>2018</v>
      </c>
      <c r="C444" t="s">
        <v>400</v>
      </c>
      <c r="D444" t="s">
        <v>28</v>
      </c>
      <c r="E444" t="s">
        <v>20</v>
      </c>
      <c r="F444" t="s">
        <v>21</v>
      </c>
      <c r="G444" t="s">
        <v>36</v>
      </c>
      <c r="H444">
        <v>5</v>
      </c>
      <c r="I444">
        <v>7.1</v>
      </c>
      <c r="J444">
        <v>1</v>
      </c>
      <c r="K444">
        <v>4</v>
      </c>
      <c r="L444">
        <v>29</v>
      </c>
      <c r="M444">
        <v>110</v>
      </c>
      <c r="N444">
        <v>73</v>
      </c>
      <c r="O444">
        <v>1.1200000000000001</v>
      </c>
      <c r="P444">
        <v>2.94</v>
      </c>
      <c r="Q444" s="2" t="s">
        <v>26</v>
      </c>
      <c r="R444">
        <f t="shared" si="16"/>
        <v>1</v>
      </c>
    </row>
    <row r="445" spans="1:18">
      <c r="A445" t="s">
        <v>353</v>
      </c>
      <c r="B445" s="2">
        <v>2018</v>
      </c>
      <c r="C445" t="s">
        <v>216</v>
      </c>
      <c r="D445" t="s">
        <v>28</v>
      </c>
      <c r="E445" t="s">
        <v>38</v>
      </c>
      <c r="F445" t="s">
        <v>255</v>
      </c>
      <c r="G445" t="s">
        <v>401</v>
      </c>
      <c r="H445">
        <v>4</v>
      </c>
      <c r="I445">
        <v>4</v>
      </c>
      <c r="J445">
        <v>4</v>
      </c>
      <c r="K445">
        <v>5</v>
      </c>
      <c r="L445">
        <v>17</v>
      </c>
      <c r="M445">
        <v>82</v>
      </c>
      <c r="N445">
        <v>48</v>
      </c>
      <c r="O445">
        <v>0.78</v>
      </c>
      <c r="P445">
        <v>-1.89</v>
      </c>
      <c r="Q445" t="str">
        <f>IF(G445="W", "W", "L")</f>
        <v>L</v>
      </c>
      <c r="R445">
        <f t="shared" si="16"/>
        <v>0</v>
      </c>
    </row>
    <row r="446" spans="1:18">
      <c r="A446" t="s">
        <v>353</v>
      </c>
      <c r="B446" s="2">
        <v>2018</v>
      </c>
      <c r="C446" t="s">
        <v>100</v>
      </c>
      <c r="D446" t="s">
        <v>19</v>
      </c>
      <c r="E446" t="s">
        <v>49</v>
      </c>
      <c r="F446" t="s">
        <v>255</v>
      </c>
      <c r="G446" t="s">
        <v>53</v>
      </c>
      <c r="H446">
        <v>7</v>
      </c>
      <c r="I446">
        <v>9</v>
      </c>
      <c r="J446">
        <v>0</v>
      </c>
      <c r="K446">
        <v>3</v>
      </c>
      <c r="L446">
        <v>31</v>
      </c>
      <c r="M446">
        <v>107</v>
      </c>
      <c r="N446">
        <v>70</v>
      </c>
      <c r="O446">
        <v>0.9</v>
      </c>
      <c r="P446">
        <v>4.51</v>
      </c>
      <c r="Q446" s="2" t="s">
        <v>26</v>
      </c>
      <c r="R446">
        <f t="shared" si="16"/>
        <v>1</v>
      </c>
    </row>
    <row r="447" spans="1:18">
      <c r="A447" t="s">
        <v>353</v>
      </c>
      <c r="B447" s="2">
        <v>2018</v>
      </c>
      <c r="C447" t="s">
        <v>218</v>
      </c>
      <c r="D447" t="s">
        <v>28</v>
      </c>
      <c r="E447" t="s">
        <v>81</v>
      </c>
      <c r="F447" t="s">
        <v>152</v>
      </c>
      <c r="G447" t="s">
        <v>105</v>
      </c>
      <c r="H447">
        <v>4</v>
      </c>
      <c r="I447">
        <v>6</v>
      </c>
      <c r="J447">
        <v>4</v>
      </c>
      <c r="K447">
        <v>5</v>
      </c>
      <c r="L447">
        <v>26</v>
      </c>
      <c r="M447">
        <v>88</v>
      </c>
      <c r="N447">
        <v>59</v>
      </c>
      <c r="O447">
        <v>0.59</v>
      </c>
      <c r="P447">
        <v>-1.23</v>
      </c>
      <c r="Q447" t="str">
        <f>IF(G447="W", "W", "L")</f>
        <v>L</v>
      </c>
      <c r="R447">
        <f t="shared" si="16"/>
        <v>0</v>
      </c>
    </row>
    <row r="448" spans="1:18">
      <c r="A448" t="s">
        <v>353</v>
      </c>
      <c r="B448" s="2">
        <v>2018</v>
      </c>
      <c r="C448" t="s">
        <v>219</v>
      </c>
      <c r="D448" t="s">
        <v>28</v>
      </c>
      <c r="E448" t="s">
        <v>52</v>
      </c>
      <c r="F448" t="s">
        <v>152</v>
      </c>
      <c r="G448" t="s">
        <v>294</v>
      </c>
      <c r="H448">
        <v>4</v>
      </c>
      <c r="I448">
        <v>6.2</v>
      </c>
      <c r="J448">
        <v>3</v>
      </c>
      <c r="K448">
        <v>7</v>
      </c>
      <c r="L448">
        <v>28</v>
      </c>
      <c r="M448">
        <v>105</v>
      </c>
      <c r="N448">
        <v>71</v>
      </c>
      <c r="O448">
        <v>0.81</v>
      </c>
      <c r="P448">
        <v>1.45</v>
      </c>
      <c r="Q448" t="str">
        <f>IF(G448="W", "W", "L")</f>
        <v>L</v>
      </c>
      <c r="R448">
        <f t="shared" si="16"/>
        <v>0</v>
      </c>
    </row>
    <row r="449" spans="1:18">
      <c r="A449" t="s">
        <v>353</v>
      </c>
      <c r="B449" s="2">
        <v>2018</v>
      </c>
      <c r="C449" t="s">
        <v>289</v>
      </c>
      <c r="D449" t="s">
        <v>19</v>
      </c>
      <c r="E449" t="s">
        <v>142</v>
      </c>
      <c r="F449" t="s">
        <v>255</v>
      </c>
      <c r="G449" t="s">
        <v>382</v>
      </c>
      <c r="H449">
        <v>4</v>
      </c>
      <c r="I449">
        <v>7.1</v>
      </c>
      <c r="J449">
        <v>2</v>
      </c>
      <c r="K449">
        <v>10</v>
      </c>
      <c r="L449">
        <v>26</v>
      </c>
      <c r="M449">
        <v>116</v>
      </c>
      <c r="N449">
        <v>72</v>
      </c>
      <c r="O449">
        <v>1.01</v>
      </c>
      <c r="P449">
        <v>3.17</v>
      </c>
      <c r="Q449" t="str">
        <f>IF(G449="W", "W", "L")</f>
        <v>L</v>
      </c>
      <c r="R449">
        <f t="shared" si="16"/>
        <v>0</v>
      </c>
    </row>
    <row r="450" spans="1:18">
      <c r="A450" t="s">
        <v>353</v>
      </c>
      <c r="B450" s="2">
        <v>2018</v>
      </c>
      <c r="C450" t="s">
        <v>402</v>
      </c>
      <c r="D450" t="s">
        <v>28</v>
      </c>
      <c r="E450" t="s">
        <v>20</v>
      </c>
      <c r="F450" t="s">
        <v>21</v>
      </c>
      <c r="G450" t="s">
        <v>351</v>
      </c>
      <c r="H450">
        <v>5</v>
      </c>
      <c r="I450">
        <v>7.2</v>
      </c>
      <c r="J450">
        <v>2</v>
      </c>
      <c r="K450">
        <v>5</v>
      </c>
      <c r="L450">
        <v>29</v>
      </c>
      <c r="M450">
        <v>115</v>
      </c>
      <c r="N450">
        <v>81</v>
      </c>
      <c r="O450">
        <v>1.1200000000000001</v>
      </c>
      <c r="P450">
        <v>1.98</v>
      </c>
      <c r="Q450" s="2" t="s">
        <v>26</v>
      </c>
      <c r="R450">
        <f t="shared" si="16"/>
        <v>1</v>
      </c>
    </row>
    <row r="451" spans="1:18">
      <c r="A451" t="s">
        <v>353</v>
      </c>
      <c r="B451" s="2">
        <v>2018</v>
      </c>
      <c r="C451" t="s">
        <v>316</v>
      </c>
      <c r="D451" t="s">
        <v>19</v>
      </c>
      <c r="E451" t="s">
        <v>110</v>
      </c>
      <c r="F451" t="s">
        <v>152</v>
      </c>
      <c r="G451" t="s">
        <v>99</v>
      </c>
      <c r="H451">
        <v>5</v>
      </c>
      <c r="I451">
        <v>6.1</v>
      </c>
      <c r="J451">
        <v>3</v>
      </c>
      <c r="K451">
        <v>6</v>
      </c>
      <c r="L451">
        <v>27</v>
      </c>
      <c r="M451">
        <v>106</v>
      </c>
      <c r="N451">
        <v>68</v>
      </c>
      <c r="O451">
        <v>1.25</v>
      </c>
      <c r="P451">
        <v>0.13</v>
      </c>
      <c r="Q451" t="str">
        <f>IF(G451="W", "W", "L")</f>
        <v>L</v>
      </c>
      <c r="R451">
        <f t="shared" ref="R451:R514" si="17">IF(Q451="W", 1, 0)</f>
        <v>0</v>
      </c>
    </row>
    <row r="452" spans="1:18">
      <c r="A452" t="s">
        <v>353</v>
      </c>
      <c r="B452" s="2">
        <v>2018</v>
      </c>
      <c r="C452" t="s">
        <v>109</v>
      </c>
      <c r="D452" t="s">
        <v>28</v>
      </c>
      <c r="E452" t="s">
        <v>110</v>
      </c>
      <c r="F452" t="s">
        <v>152</v>
      </c>
      <c r="G452" t="s">
        <v>64</v>
      </c>
      <c r="H452">
        <v>5</v>
      </c>
      <c r="I452">
        <v>5.0999999999999996</v>
      </c>
      <c r="J452">
        <v>5</v>
      </c>
      <c r="K452">
        <v>4</v>
      </c>
      <c r="L452">
        <v>24</v>
      </c>
      <c r="M452">
        <v>105</v>
      </c>
      <c r="N452">
        <v>64</v>
      </c>
      <c r="O452">
        <v>1.1299999999999999</v>
      </c>
      <c r="P452">
        <v>-1.05</v>
      </c>
      <c r="Q452" t="str">
        <f>IF(G452="W", "W", "L")</f>
        <v>L</v>
      </c>
      <c r="R452">
        <f t="shared" si="17"/>
        <v>0</v>
      </c>
    </row>
    <row r="453" spans="1:18">
      <c r="A453" t="s">
        <v>353</v>
      </c>
      <c r="B453" s="2">
        <v>2018</v>
      </c>
      <c r="C453" t="s">
        <v>223</v>
      </c>
      <c r="D453" t="s">
        <v>28</v>
      </c>
      <c r="E453" t="s">
        <v>29</v>
      </c>
      <c r="F453" t="s">
        <v>21</v>
      </c>
      <c r="G453" t="s">
        <v>113</v>
      </c>
      <c r="H453">
        <v>4</v>
      </c>
      <c r="I453">
        <v>6.2</v>
      </c>
      <c r="J453">
        <v>1</v>
      </c>
      <c r="K453">
        <v>7</v>
      </c>
      <c r="L453">
        <v>25</v>
      </c>
      <c r="M453">
        <v>108</v>
      </c>
      <c r="N453">
        <v>66</v>
      </c>
      <c r="O453">
        <v>0.97</v>
      </c>
      <c r="P453">
        <v>2.4500000000000002</v>
      </c>
      <c r="Q453" s="2" t="s">
        <v>26</v>
      </c>
      <c r="R453">
        <f t="shared" si="17"/>
        <v>1</v>
      </c>
    </row>
    <row r="454" spans="1:18">
      <c r="A454" t="s">
        <v>353</v>
      </c>
      <c r="B454" s="2">
        <v>2018</v>
      </c>
      <c r="C454" t="s">
        <v>48</v>
      </c>
      <c r="D454" t="s">
        <v>19</v>
      </c>
      <c r="E454" t="s">
        <v>41</v>
      </c>
      <c r="F454" t="s">
        <v>21</v>
      </c>
      <c r="G454" t="s">
        <v>383</v>
      </c>
      <c r="H454">
        <v>4</v>
      </c>
      <c r="I454">
        <v>6</v>
      </c>
      <c r="J454">
        <v>4</v>
      </c>
      <c r="K454">
        <v>3</v>
      </c>
      <c r="L454">
        <v>28</v>
      </c>
      <c r="M454">
        <v>106</v>
      </c>
      <c r="N454">
        <v>66</v>
      </c>
      <c r="O454">
        <v>0.8</v>
      </c>
      <c r="P454">
        <v>-0.9</v>
      </c>
      <c r="Q454" t="str">
        <f>IF(G454="W", "W", "L")</f>
        <v>L</v>
      </c>
      <c r="R454">
        <f t="shared" si="17"/>
        <v>0</v>
      </c>
    </row>
    <row r="455" spans="1:18">
      <c r="A455" t="s">
        <v>353</v>
      </c>
      <c r="B455" s="2">
        <v>2018</v>
      </c>
      <c r="C455" t="s">
        <v>362</v>
      </c>
      <c r="D455" t="s">
        <v>19</v>
      </c>
      <c r="E455" t="s">
        <v>44</v>
      </c>
      <c r="F455" t="s">
        <v>21</v>
      </c>
      <c r="G455" t="s">
        <v>45</v>
      </c>
      <c r="H455">
        <v>5</v>
      </c>
      <c r="I455">
        <v>6.2</v>
      </c>
      <c r="J455">
        <v>2</v>
      </c>
      <c r="K455">
        <v>5</v>
      </c>
      <c r="L455">
        <v>27</v>
      </c>
      <c r="M455">
        <v>104</v>
      </c>
      <c r="N455">
        <v>68</v>
      </c>
      <c r="O455">
        <v>1.25</v>
      </c>
      <c r="P455">
        <v>0.9</v>
      </c>
      <c r="Q455" t="str">
        <f>IF(G455="W", "W", "L")</f>
        <v>L</v>
      </c>
      <c r="R455">
        <f t="shared" si="17"/>
        <v>0</v>
      </c>
    </row>
    <row r="456" spans="1:18">
      <c r="A456" t="s">
        <v>353</v>
      </c>
      <c r="B456" s="2">
        <v>2018</v>
      </c>
      <c r="C456" t="s">
        <v>54</v>
      </c>
      <c r="D456" t="s">
        <v>19</v>
      </c>
      <c r="E456" t="s">
        <v>29</v>
      </c>
      <c r="F456" t="s">
        <v>21</v>
      </c>
      <c r="G456" t="s">
        <v>75</v>
      </c>
      <c r="H456">
        <v>4</v>
      </c>
      <c r="I456">
        <v>7</v>
      </c>
      <c r="J456">
        <v>1</v>
      </c>
      <c r="K456">
        <v>11</v>
      </c>
      <c r="L456">
        <v>27</v>
      </c>
      <c r="M456">
        <v>100</v>
      </c>
      <c r="N456">
        <v>71</v>
      </c>
      <c r="O456">
        <v>1.07</v>
      </c>
      <c r="P456">
        <v>1.51</v>
      </c>
      <c r="Q456" s="2" t="s">
        <v>26</v>
      </c>
      <c r="R456">
        <f t="shared" si="17"/>
        <v>1</v>
      </c>
    </row>
    <row r="457" spans="1:18">
      <c r="A457" t="s">
        <v>353</v>
      </c>
      <c r="B457" s="2">
        <v>2018</v>
      </c>
      <c r="C457" t="s">
        <v>57</v>
      </c>
      <c r="D457" t="s">
        <v>28</v>
      </c>
      <c r="E457" t="s">
        <v>29</v>
      </c>
      <c r="F457" t="s">
        <v>21</v>
      </c>
      <c r="G457" t="s">
        <v>50</v>
      </c>
      <c r="H457">
        <v>4</v>
      </c>
      <c r="I457">
        <v>7.2</v>
      </c>
      <c r="J457">
        <v>1</v>
      </c>
      <c r="K457">
        <v>10</v>
      </c>
      <c r="L457">
        <v>31</v>
      </c>
      <c r="M457">
        <v>114</v>
      </c>
      <c r="N457">
        <v>77</v>
      </c>
      <c r="O457">
        <v>0.71</v>
      </c>
      <c r="P457">
        <v>2.76</v>
      </c>
      <c r="Q457" s="2" t="s">
        <v>26</v>
      </c>
      <c r="R457">
        <f t="shared" si="17"/>
        <v>1</v>
      </c>
    </row>
    <row r="458" spans="1:18">
      <c r="A458" t="s">
        <v>353</v>
      </c>
      <c r="B458" s="2">
        <v>2018</v>
      </c>
      <c r="C458" t="s">
        <v>60</v>
      </c>
      <c r="D458" t="s">
        <v>19</v>
      </c>
      <c r="E458" t="s">
        <v>266</v>
      </c>
      <c r="F458" t="s">
        <v>259</v>
      </c>
      <c r="G458" t="s">
        <v>208</v>
      </c>
      <c r="H458">
        <v>5</v>
      </c>
      <c r="I458">
        <v>5</v>
      </c>
      <c r="J458">
        <v>2</v>
      </c>
      <c r="K458">
        <v>4</v>
      </c>
      <c r="L458">
        <v>22</v>
      </c>
      <c r="M458">
        <v>98</v>
      </c>
      <c r="N458">
        <v>60</v>
      </c>
      <c r="O458">
        <v>0.92</v>
      </c>
      <c r="P458">
        <v>0.34</v>
      </c>
      <c r="Q458" t="str">
        <f>IF(G458="W", "W", "L")</f>
        <v>L</v>
      </c>
      <c r="R458">
        <f t="shared" si="17"/>
        <v>0</v>
      </c>
    </row>
    <row r="459" spans="1:18">
      <c r="A459" t="s">
        <v>353</v>
      </c>
      <c r="B459" s="2">
        <v>2018</v>
      </c>
      <c r="C459" t="s">
        <v>403</v>
      </c>
      <c r="D459" t="s">
        <v>19</v>
      </c>
      <c r="E459" t="s">
        <v>35</v>
      </c>
      <c r="F459" t="s">
        <v>152</v>
      </c>
      <c r="G459" t="s">
        <v>404</v>
      </c>
      <c r="H459">
        <v>5</v>
      </c>
      <c r="I459">
        <v>6</v>
      </c>
      <c r="J459">
        <v>3</v>
      </c>
      <c r="K459">
        <v>5</v>
      </c>
      <c r="L459">
        <v>27</v>
      </c>
      <c r="M459">
        <v>106</v>
      </c>
      <c r="N459">
        <v>66</v>
      </c>
      <c r="O459">
        <v>1.31</v>
      </c>
      <c r="P459">
        <v>-0.37</v>
      </c>
      <c r="Q459" s="2" t="s">
        <v>26</v>
      </c>
      <c r="R459">
        <f t="shared" si="17"/>
        <v>1</v>
      </c>
    </row>
    <row r="460" spans="1:18">
      <c r="A460" t="s">
        <v>353</v>
      </c>
      <c r="B460" s="2">
        <v>2018</v>
      </c>
      <c r="C460" t="s">
        <v>233</v>
      </c>
      <c r="D460" t="s">
        <v>28</v>
      </c>
      <c r="E460" t="s">
        <v>24</v>
      </c>
      <c r="F460" t="s">
        <v>259</v>
      </c>
      <c r="G460" t="s">
        <v>383</v>
      </c>
      <c r="H460">
        <v>7</v>
      </c>
      <c r="I460">
        <v>6</v>
      </c>
      <c r="J460">
        <v>5</v>
      </c>
      <c r="K460">
        <v>11</v>
      </c>
      <c r="L460">
        <v>27</v>
      </c>
      <c r="M460">
        <v>107</v>
      </c>
      <c r="N460">
        <v>71</v>
      </c>
      <c r="O460">
        <v>0.84</v>
      </c>
      <c r="P460">
        <v>-1.23</v>
      </c>
      <c r="Q460" t="str">
        <f>IF(G460="W", "W", "L")</f>
        <v>L</v>
      </c>
      <c r="R460">
        <f t="shared" si="17"/>
        <v>0</v>
      </c>
    </row>
    <row r="461" spans="1:18">
      <c r="A461" t="s">
        <v>353</v>
      </c>
      <c r="B461" s="2">
        <v>2018</v>
      </c>
      <c r="C461" t="s">
        <v>235</v>
      </c>
      <c r="D461" t="s">
        <v>28</v>
      </c>
      <c r="E461" t="s">
        <v>142</v>
      </c>
      <c r="F461" t="s">
        <v>255</v>
      </c>
      <c r="G461" t="s">
        <v>105</v>
      </c>
      <c r="H461">
        <v>4</v>
      </c>
      <c r="I461">
        <v>6</v>
      </c>
      <c r="J461">
        <v>4</v>
      </c>
      <c r="K461">
        <v>8</v>
      </c>
      <c r="L461">
        <v>26</v>
      </c>
      <c r="M461">
        <v>97</v>
      </c>
      <c r="N461">
        <v>68</v>
      </c>
      <c r="O461">
        <v>0.8</v>
      </c>
      <c r="P461">
        <v>-1.84</v>
      </c>
      <c r="Q461" t="str">
        <f>IF(G461="W", "W", "L")</f>
        <v>L</v>
      </c>
      <c r="R461">
        <f t="shared" si="17"/>
        <v>0</v>
      </c>
    </row>
    <row r="462" spans="1:18">
      <c r="A462" t="s">
        <v>353</v>
      </c>
      <c r="B462" s="2">
        <v>2018</v>
      </c>
      <c r="C462" t="s">
        <v>165</v>
      </c>
      <c r="D462" t="s">
        <v>19</v>
      </c>
      <c r="E462" t="s">
        <v>52</v>
      </c>
      <c r="F462" t="s">
        <v>152</v>
      </c>
      <c r="G462" t="s">
        <v>405</v>
      </c>
      <c r="H462">
        <v>7</v>
      </c>
      <c r="I462">
        <v>6.2</v>
      </c>
      <c r="J462">
        <v>2</v>
      </c>
      <c r="K462">
        <v>7</v>
      </c>
      <c r="L462">
        <v>27</v>
      </c>
      <c r="M462">
        <v>102</v>
      </c>
      <c r="N462">
        <v>60</v>
      </c>
      <c r="O462">
        <v>0.99</v>
      </c>
      <c r="P462">
        <v>1.69</v>
      </c>
      <c r="Q462" t="str">
        <f>IF(G462="W", "W", "L")</f>
        <v>L</v>
      </c>
      <c r="R462">
        <f t="shared" si="17"/>
        <v>0</v>
      </c>
    </row>
    <row r="463" spans="1:18">
      <c r="A463" t="s">
        <v>353</v>
      </c>
      <c r="B463" s="2">
        <v>2018</v>
      </c>
      <c r="C463" t="s">
        <v>237</v>
      </c>
      <c r="D463" t="s">
        <v>19</v>
      </c>
      <c r="E463" t="s">
        <v>44</v>
      </c>
      <c r="F463" t="s">
        <v>21</v>
      </c>
      <c r="G463" t="s">
        <v>148</v>
      </c>
      <c r="H463">
        <v>5</v>
      </c>
      <c r="I463">
        <v>5</v>
      </c>
      <c r="J463">
        <v>2</v>
      </c>
      <c r="K463">
        <v>8</v>
      </c>
      <c r="L463">
        <v>21</v>
      </c>
      <c r="M463">
        <v>78</v>
      </c>
      <c r="N463">
        <v>54</v>
      </c>
      <c r="O463">
        <v>1</v>
      </c>
      <c r="P463">
        <v>0.64</v>
      </c>
      <c r="Q463" t="str">
        <f>IF(G463="W", "W", "L")</f>
        <v>L</v>
      </c>
      <c r="R463">
        <f t="shared" si="17"/>
        <v>0</v>
      </c>
    </row>
    <row r="464" spans="1:18">
      <c r="A464" t="s">
        <v>353</v>
      </c>
      <c r="B464" s="2">
        <v>2018</v>
      </c>
      <c r="C464" t="s">
        <v>71</v>
      </c>
      <c r="D464" t="s">
        <v>28</v>
      </c>
      <c r="E464" t="s">
        <v>32</v>
      </c>
      <c r="F464" t="s">
        <v>152</v>
      </c>
      <c r="G464" t="s">
        <v>382</v>
      </c>
      <c r="H464">
        <v>5</v>
      </c>
      <c r="I464">
        <v>6</v>
      </c>
      <c r="J464">
        <v>3</v>
      </c>
      <c r="K464">
        <v>6</v>
      </c>
      <c r="L464">
        <v>24</v>
      </c>
      <c r="M464">
        <v>97</v>
      </c>
      <c r="N464">
        <v>71</v>
      </c>
      <c r="O464">
        <v>0.91</v>
      </c>
      <c r="P464">
        <v>0.16</v>
      </c>
      <c r="Q464" t="str">
        <f>IF(G464="W", "W", "L")</f>
        <v>L</v>
      </c>
      <c r="R464">
        <f t="shared" si="17"/>
        <v>0</v>
      </c>
    </row>
    <row r="465" spans="1:18">
      <c r="A465" t="s">
        <v>353</v>
      </c>
      <c r="B465" s="2">
        <v>2018</v>
      </c>
      <c r="C465" t="s">
        <v>319</v>
      </c>
      <c r="D465" t="s">
        <v>28</v>
      </c>
      <c r="E465" t="s">
        <v>41</v>
      </c>
      <c r="F465" t="s">
        <v>21</v>
      </c>
      <c r="G465" t="s">
        <v>75</v>
      </c>
      <c r="H465">
        <v>4</v>
      </c>
      <c r="I465">
        <v>7</v>
      </c>
      <c r="J465">
        <v>1</v>
      </c>
      <c r="K465">
        <v>5</v>
      </c>
      <c r="L465">
        <v>26</v>
      </c>
      <c r="M465">
        <v>95</v>
      </c>
      <c r="N465">
        <v>63</v>
      </c>
      <c r="O465">
        <v>1.22</v>
      </c>
      <c r="P465">
        <v>2.69</v>
      </c>
      <c r="Q465" s="2" t="s">
        <v>26</v>
      </c>
      <c r="R465">
        <f t="shared" si="17"/>
        <v>1</v>
      </c>
    </row>
    <row r="466" spans="1:18">
      <c r="A466" t="s">
        <v>353</v>
      </c>
      <c r="B466" s="2">
        <v>2018</v>
      </c>
      <c r="C466" t="s">
        <v>241</v>
      </c>
      <c r="D466" t="s">
        <v>19</v>
      </c>
      <c r="E466" t="s">
        <v>24</v>
      </c>
      <c r="F466" t="s">
        <v>259</v>
      </c>
      <c r="G466" t="s">
        <v>276</v>
      </c>
      <c r="H466">
        <v>4</v>
      </c>
      <c r="I466">
        <v>5</v>
      </c>
      <c r="J466">
        <v>2</v>
      </c>
      <c r="K466">
        <v>4</v>
      </c>
      <c r="L466">
        <v>25</v>
      </c>
      <c r="M466">
        <v>101</v>
      </c>
      <c r="N466">
        <v>54</v>
      </c>
      <c r="O466">
        <v>1.48</v>
      </c>
      <c r="P466">
        <v>0.47</v>
      </c>
      <c r="Q466" s="2" t="s">
        <v>26</v>
      </c>
      <c r="R466">
        <f t="shared" si="17"/>
        <v>1</v>
      </c>
    </row>
    <row r="467" spans="1:18">
      <c r="A467" t="s">
        <v>353</v>
      </c>
      <c r="B467" s="2">
        <v>2018</v>
      </c>
      <c r="C467" t="s">
        <v>242</v>
      </c>
      <c r="D467" t="s">
        <v>28</v>
      </c>
      <c r="E467" t="s">
        <v>49</v>
      </c>
      <c r="F467" t="s">
        <v>255</v>
      </c>
      <c r="G467" t="s">
        <v>171</v>
      </c>
      <c r="H467">
        <v>5</v>
      </c>
      <c r="I467">
        <v>6</v>
      </c>
      <c r="J467">
        <v>0</v>
      </c>
      <c r="K467">
        <v>7</v>
      </c>
      <c r="L467">
        <v>24</v>
      </c>
      <c r="M467">
        <v>104</v>
      </c>
      <c r="N467">
        <v>67</v>
      </c>
      <c r="O467">
        <v>0.97</v>
      </c>
      <c r="P467">
        <v>3.16</v>
      </c>
      <c r="Q467" s="2" t="s">
        <v>26</v>
      </c>
      <c r="R467">
        <f t="shared" si="17"/>
        <v>1</v>
      </c>
    </row>
    <row r="468" spans="1:18">
      <c r="A468" t="s">
        <v>353</v>
      </c>
      <c r="B468" s="2">
        <v>2018</v>
      </c>
      <c r="C468" t="s">
        <v>173</v>
      </c>
      <c r="D468" t="s">
        <v>19</v>
      </c>
      <c r="E468" t="s">
        <v>20</v>
      </c>
      <c r="F468" t="s">
        <v>21</v>
      </c>
      <c r="G468" t="s">
        <v>105</v>
      </c>
      <c r="H468">
        <v>4</v>
      </c>
      <c r="I468">
        <v>6</v>
      </c>
      <c r="J468">
        <v>3</v>
      </c>
      <c r="K468">
        <v>8</v>
      </c>
      <c r="L468">
        <v>24</v>
      </c>
      <c r="M468">
        <v>105</v>
      </c>
      <c r="N468">
        <v>64</v>
      </c>
      <c r="O468">
        <v>0.77</v>
      </c>
      <c r="P468">
        <v>7.0000000000000007E-2</v>
      </c>
      <c r="Q468" t="str">
        <f>IF(G468="W", "W", "L")</f>
        <v>L</v>
      </c>
      <c r="R468">
        <f t="shared" si="17"/>
        <v>0</v>
      </c>
    </row>
    <row r="469" spans="1:18">
      <c r="A469" t="s">
        <v>353</v>
      </c>
      <c r="B469" s="2">
        <v>2018</v>
      </c>
      <c r="C469" t="s">
        <v>175</v>
      </c>
      <c r="D469" t="s">
        <v>28</v>
      </c>
      <c r="E469" t="s">
        <v>41</v>
      </c>
      <c r="F469" t="s">
        <v>21</v>
      </c>
      <c r="G469" t="s">
        <v>59</v>
      </c>
      <c r="H469">
        <v>5</v>
      </c>
      <c r="I469">
        <v>6.2</v>
      </c>
      <c r="J469">
        <v>0</v>
      </c>
      <c r="K469">
        <v>9</v>
      </c>
      <c r="L469">
        <v>26</v>
      </c>
      <c r="M469">
        <v>114</v>
      </c>
      <c r="N469">
        <v>70</v>
      </c>
      <c r="O469">
        <v>0.91</v>
      </c>
      <c r="P469">
        <v>1.45</v>
      </c>
      <c r="Q469" s="2" t="s">
        <v>26</v>
      </c>
      <c r="R469">
        <f t="shared" si="17"/>
        <v>1</v>
      </c>
    </row>
    <row r="470" spans="1:18">
      <c r="A470" t="s">
        <v>353</v>
      </c>
      <c r="B470" s="2">
        <v>2018</v>
      </c>
      <c r="C470" t="s">
        <v>176</v>
      </c>
      <c r="D470" t="s">
        <v>28</v>
      </c>
      <c r="E470" t="s">
        <v>20</v>
      </c>
      <c r="F470" s="2" t="s">
        <v>21</v>
      </c>
      <c r="G470" t="s">
        <v>325</v>
      </c>
      <c r="H470">
        <v>4</v>
      </c>
      <c r="I470">
        <v>6</v>
      </c>
      <c r="J470">
        <v>1</v>
      </c>
      <c r="K470">
        <v>10</v>
      </c>
      <c r="L470">
        <v>22</v>
      </c>
      <c r="M470">
        <v>96</v>
      </c>
      <c r="N470">
        <v>65</v>
      </c>
      <c r="O470">
        <v>0.6</v>
      </c>
      <c r="P470">
        <v>2.16</v>
      </c>
      <c r="Q470" s="2" t="s">
        <v>26</v>
      </c>
      <c r="R470">
        <f t="shared" si="17"/>
        <v>1</v>
      </c>
    </row>
    <row r="471" spans="1:18">
      <c r="A471" t="s">
        <v>353</v>
      </c>
      <c r="B471" s="2">
        <v>2018</v>
      </c>
      <c r="C471" t="s">
        <v>177</v>
      </c>
      <c r="D471" t="s">
        <v>19</v>
      </c>
      <c r="E471" t="s">
        <v>38</v>
      </c>
      <c r="F471" t="s">
        <v>255</v>
      </c>
      <c r="G471" t="s">
        <v>377</v>
      </c>
      <c r="H471">
        <v>4</v>
      </c>
      <c r="I471">
        <v>6</v>
      </c>
      <c r="J471">
        <v>3</v>
      </c>
      <c r="K471">
        <v>9</v>
      </c>
      <c r="L471">
        <v>24</v>
      </c>
      <c r="M471">
        <v>108</v>
      </c>
      <c r="N471">
        <v>69</v>
      </c>
      <c r="O471">
        <v>0.68</v>
      </c>
      <c r="P471">
        <v>0.01</v>
      </c>
      <c r="Q471" t="str">
        <f>IF(G471="W", "W", "L")</f>
        <v>L</v>
      </c>
      <c r="R471">
        <f t="shared" si="17"/>
        <v>0</v>
      </c>
    </row>
    <row r="472" spans="1:18">
      <c r="A472" t="s">
        <v>353</v>
      </c>
      <c r="B472" s="2">
        <v>2018</v>
      </c>
      <c r="C472" t="s">
        <v>272</v>
      </c>
      <c r="D472" t="s">
        <v>28</v>
      </c>
      <c r="E472" t="s">
        <v>44</v>
      </c>
      <c r="F472" s="2" t="s">
        <v>21</v>
      </c>
      <c r="G472" t="s">
        <v>406</v>
      </c>
      <c r="H472">
        <v>5</v>
      </c>
      <c r="I472">
        <v>6</v>
      </c>
      <c r="J472">
        <v>0</v>
      </c>
      <c r="K472">
        <v>5</v>
      </c>
      <c r="L472">
        <v>21</v>
      </c>
      <c r="M472">
        <v>91</v>
      </c>
      <c r="N472">
        <v>55</v>
      </c>
      <c r="O472">
        <v>0.21</v>
      </c>
      <c r="P472">
        <v>3.16</v>
      </c>
      <c r="Q472" s="2" t="s">
        <v>26</v>
      </c>
      <c r="R472">
        <f t="shared" si="17"/>
        <v>1</v>
      </c>
    </row>
    <row r="473" spans="1:18">
      <c r="A473" t="s">
        <v>353</v>
      </c>
      <c r="B473" s="2">
        <v>2018</v>
      </c>
      <c r="C473" t="s">
        <v>88</v>
      </c>
      <c r="D473" t="s">
        <v>28</v>
      </c>
      <c r="E473" t="s">
        <v>61</v>
      </c>
      <c r="F473" t="s">
        <v>255</v>
      </c>
      <c r="G473" t="s">
        <v>281</v>
      </c>
      <c r="H473">
        <v>6</v>
      </c>
      <c r="I473">
        <v>5</v>
      </c>
      <c r="J473">
        <v>2</v>
      </c>
      <c r="K473">
        <v>6</v>
      </c>
      <c r="L473">
        <v>24</v>
      </c>
      <c r="M473">
        <v>103</v>
      </c>
      <c r="N473">
        <v>56</v>
      </c>
      <c r="O473">
        <v>1.1200000000000001</v>
      </c>
      <c r="P473">
        <v>0.64</v>
      </c>
      <c r="Q473" s="2" t="s">
        <v>26</v>
      </c>
      <c r="R473">
        <f t="shared" si="17"/>
        <v>1</v>
      </c>
    </row>
    <row r="474" spans="1:18">
      <c r="A474" t="s">
        <v>353</v>
      </c>
      <c r="B474" s="2">
        <v>2018</v>
      </c>
      <c r="C474" t="s">
        <v>250</v>
      </c>
      <c r="D474" t="s">
        <v>19</v>
      </c>
      <c r="E474" t="s">
        <v>20</v>
      </c>
      <c r="F474" s="2" t="s">
        <v>21</v>
      </c>
      <c r="G474" t="s">
        <v>264</v>
      </c>
      <c r="H474">
        <v>5</v>
      </c>
      <c r="I474">
        <v>6.2</v>
      </c>
      <c r="J474">
        <v>1</v>
      </c>
      <c r="K474">
        <v>5</v>
      </c>
      <c r="L474">
        <v>23</v>
      </c>
      <c r="M474">
        <v>101</v>
      </c>
      <c r="N474">
        <v>66</v>
      </c>
      <c r="O474">
        <v>0.82</v>
      </c>
      <c r="P474">
        <v>3.25</v>
      </c>
      <c r="Q474" s="2" t="s">
        <v>26</v>
      </c>
      <c r="R474">
        <f t="shared" si="17"/>
        <v>1</v>
      </c>
    </row>
    <row r="475" spans="1:18">
      <c r="A475" t="s">
        <v>407</v>
      </c>
      <c r="B475" s="2">
        <v>2018</v>
      </c>
      <c r="C475" t="s">
        <v>408</v>
      </c>
      <c r="D475" t="s">
        <v>19</v>
      </c>
      <c r="E475" t="s">
        <v>81</v>
      </c>
      <c r="F475" t="s">
        <v>152</v>
      </c>
      <c r="G475" t="s">
        <v>148</v>
      </c>
      <c r="H475">
        <v>99</v>
      </c>
      <c r="I475">
        <v>8</v>
      </c>
      <c r="J475">
        <v>2</v>
      </c>
      <c r="K475">
        <v>8</v>
      </c>
      <c r="L475">
        <v>29</v>
      </c>
      <c r="M475">
        <v>91</v>
      </c>
      <c r="N475">
        <v>66</v>
      </c>
      <c r="O475">
        <v>0.56999999999999995</v>
      </c>
      <c r="P475">
        <v>1.84</v>
      </c>
      <c r="Q475" t="str">
        <f>IF(G475="W", "W", "L")</f>
        <v>L</v>
      </c>
      <c r="R475">
        <f t="shared" si="17"/>
        <v>0</v>
      </c>
    </row>
    <row r="476" spans="1:18">
      <c r="A476" t="s">
        <v>407</v>
      </c>
      <c r="B476" s="2">
        <v>2018</v>
      </c>
      <c r="C476" t="s">
        <v>324</v>
      </c>
      <c r="D476" t="s">
        <v>19</v>
      </c>
      <c r="E476" t="s">
        <v>32</v>
      </c>
      <c r="F476" t="s">
        <v>152</v>
      </c>
      <c r="G476" t="s">
        <v>82</v>
      </c>
      <c r="H476">
        <v>5</v>
      </c>
      <c r="I476">
        <v>7</v>
      </c>
      <c r="J476">
        <v>2</v>
      </c>
      <c r="K476">
        <v>6</v>
      </c>
      <c r="L476">
        <v>25</v>
      </c>
      <c r="M476">
        <v>96</v>
      </c>
      <c r="N476">
        <v>64</v>
      </c>
      <c r="O476">
        <v>1.01</v>
      </c>
      <c r="P476">
        <v>1.51</v>
      </c>
      <c r="Q476" t="str">
        <f>IF(G476="W", "W", "L")</f>
        <v>L</v>
      </c>
      <c r="R476">
        <f t="shared" si="17"/>
        <v>0</v>
      </c>
    </row>
    <row r="477" spans="1:18">
      <c r="A477" t="s">
        <v>407</v>
      </c>
      <c r="B477" s="2">
        <v>2018</v>
      </c>
      <c r="C477" t="s">
        <v>95</v>
      </c>
      <c r="D477" t="s">
        <v>28</v>
      </c>
      <c r="E477" t="s">
        <v>44</v>
      </c>
      <c r="F477" t="s">
        <v>21</v>
      </c>
      <c r="G477" t="s">
        <v>232</v>
      </c>
      <c r="H477">
        <v>4</v>
      </c>
      <c r="I477">
        <v>8</v>
      </c>
      <c r="J477">
        <v>0</v>
      </c>
      <c r="K477">
        <v>13</v>
      </c>
      <c r="L477">
        <v>27</v>
      </c>
      <c r="M477">
        <v>103</v>
      </c>
      <c r="N477">
        <v>72</v>
      </c>
      <c r="O477">
        <v>0.9</v>
      </c>
      <c r="P477">
        <v>4.22</v>
      </c>
      <c r="Q477" s="2" t="s">
        <v>26</v>
      </c>
      <c r="R477">
        <f t="shared" si="17"/>
        <v>1</v>
      </c>
    </row>
    <row r="478" spans="1:18">
      <c r="A478" t="s">
        <v>407</v>
      </c>
      <c r="B478" s="2">
        <v>2018</v>
      </c>
      <c r="C478" t="s">
        <v>187</v>
      </c>
      <c r="D478" t="s">
        <v>19</v>
      </c>
      <c r="E478" t="s">
        <v>41</v>
      </c>
      <c r="F478" t="s">
        <v>21</v>
      </c>
      <c r="G478" t="s">
        <v>197</v>
      </c>
      <c r="H478">
        <v>7</v>
      </c>
      <c r="I478">
        <v>6.2</v>
      </c>
      <c r="J478">
        <v>1</v>
      </c>
      <c r="K478">
        <v>6</v>
      </c>
      <c r="L478">
        <v>28</v>
      </c>
      <c r="M478">
        <v>104</v>
      </c>
      <c r="N478">
        <v>69</v>
      </c>
      <c r="O478">
        <v>1.1000000000000001</v>
      </c>
      <c r="P478">
        <v>2.29</v>
      </c>
      <c r="Q478" s="2" t="s">
        <v>26</v>
      </c>
      <c r="R478">
        <f t="shared" si="17"/>
        <v>1</v>
      </c>
    </row>
    <row r="479" spans="1:18">
      <c r="A479" t="s">
        <v>407</v>
      </c>
      <c r="B479" s="2">
        <v>2018</v>
      </c>
      <c r="C479" t="s">
        <v>327</v>
      </c>
      <c r="D479" t="s">
        <v>19</v>
      </c>
      <c r="E479" t="s">
        <v>49</v>
      </c>
      <c r="F479" t="s">
        <v>255</v>
      </c>
      <c r="G479" t="s">
        <v>113</v>
      </c>
      <c r="H479">
        <v>4</v>
      </c>
      <c r="I479">
        <v>7</v>
      </c>
      <c r="J479">
        <v>3</v>
      </c>
      <c r="K479">
        <v>4</v>
      </c>
      <c r="L479">
        <v>26</v>
      </c>
      <c r="M479">
        <v>98</v>
      </c>
      <c r="N479">
        <v>66</v>
      </c>
      <c r="O479">
        <v>0.99</v>
      </c>
      <c r="P479">
        <v>0.12</v>
      </c>
      <c r="Q479" s="2" t="s">
        <v>26</v>
      </c>
      <c r="R479">
        <f t="shared" si="17"/>
        <v>1</v>
      </c>
    </row>
    <row r="480" spans="1:18">
      <c r="A480" t="s">
        <v>407</v>
      </c>
      <c r="B480" s="2">
        <v>2018</v>
      </c>
      <c r="C480" t="s">
        <v>101</v>
      </c>
      <c r="D480" t="s">
        <v>28</v>
      </c>
      <c r="E480" t="s">
        <v>81</v>
      </c>
      <c r="F480" t="s">
        <v>152</v>
      </c>
      <c r="G480" t="s">
        <v>125</v>
      </c>
      <c r="H480">
        <v>4</v>
      </c>
      <c r="I480">
        <v>8.1999999999999993</v>
      </c>
      <c r="J480">
        <v>3</v>
      </c>
      <c r="K480">
        <v>10</v>
      </c>
      <c r="L480">
        <v>32</v>
      </c>
      <c r="M480">
        <v>116</v>
      </c>
      <c r="N480">
        <v>79</v>
      </c>
      <c r="O480">
        <v>0.51</v>
      </c>
      <c r="P480">
        <v>2.5</v>
      </c>
      <c r="Q480" s="2" t="s">
        <v>26</v>
      </c>
      <c r="R480">
        <f t="shared" si="17"/>
        <v>1</v>
      </c>
    </row>
    <row r="481" spans="1:18">
      <c r="A481" t="s">
        <v>407</v>
      </c>
      <c r="B481" s="2">
        <v>2018</v>
      </c>
      <c r="C481" t="s">
        <v>313</v>
      </c>
      <c r="D481" t="s">
        <v>28</v>
      </c>
      <c r="E481" t="s">
        <v>52</v>
      </c>
      <c r="F481" t="s">
        <v>152</v>
      </c>
      <c r="G481" t="s">
        <v>409</v>
      </c>
      <c r="H481">
        <v>4</v>
      </c>
      <c r="I481">
        <v>7</v>
      </c>
      <c r="J481">
        <v>3</v>
      </c>
      <c r="K481">
        <v>6</v>
      </c>
      <c r="L481">
        <v>26</v>
      </c>
      <c r="M481">
        <v>99</v>
      </c>
      <c r="N481">
        <v>65</v>
      </c>
      <c r="O481">
        <v>0.28999999999999998</v>
      </c>
      <c r="P481">
        <v>0.69</v>
      </c>
      <c r="Q481" s="2" t="s">
        <v>26</v>
      </c>
      <c r="R481">
        <f t="shared" si="17"/>
        <v>1</v>
      </c>
    </row>
    <row r="482" spans="1:18">
      <c r="A482" t="s">
        <v>407</v>
      </c>
      <c r="B482" s="2">
        <v>2018</v>
      </c>
      <c r="C482" t="s">
        <v>330</v>
      </c>
      <c r="D482" t="s">
        <v>19</v>
      </c>
      <c r="E482" t="s">
        <v>284</v>
      </c>
      <c r="F482" t="s">
        <v>259</v>
      </c>
      <c r="G482" t="s">
        <v>82</v>
      </c>
      <c r="H482">
        <v>5</v>
      </c>
      <c r="I482">
        <v>6</v>
      </c>
      <c r="J482">
        <v>3</v>
      </c>
      <c r="K482">
        <v>4</v>
      </c>
      <c r="L482">
        <v>24</v>
      </c>
      <c r="M482">
        <v>95</v>
      </c>
      <c r="N482">
        <v>59</v>
      </c>
      <c r="O482">
        <v>0.81</v>
      </c>
      <c r="P482">
        <v>-0.04</v>
      </c>
      <c r="Q482" t="str">
        <f>IF(G482="W", "W", "L")</f>
        <v>L</v>
      </c>
      <c r="R482">
        <f t="shared" si="17"/>
        <v>0</v>
      </c>
    </row>
    <row r="483" spans="1:18">
      <c r="A483" t="s">
        <v>407</v>
      </c>
      <c r="B483" s="2">
        <v>2018</v>
      </c>
      <c r="C483" t="s">
        <v>194</v>
      </c>
      <c r="D483" t="s">
        <v>28</v>
      </c>
      <c r="E483" t="s">
        <v>20</v>
      </c>
      <c r="F483" t="s">
        <v>21</v>
      </c>
      <c r="G483" t="s">
        <v>410</v>
      </c>
      <c r="H483">
        <v>4</v>
      </c>
      <c r="I483">
        <v>7</v>
      </c>
      <c r="J483">
        <v>0</v>
      </c>
      <c r="K483">
        <v>4</v>
      </c>
      <c r="L483">
        <v>29</v>
      </c>
      <c r="M483">
        <v>97</v>
      </c>
      <c r="N483">
        <v>69</v>
      </c>
      <c r="O483">
        <v>0.38</v>
      </c>
      <c r="P483">
        <v>1.69</v>
      </c>
      <c r="Q483" s="2" t="s">
        <v>26</v>
      </c>
      <c r="R483">
        <f t="shared" si="17"/>
        <v>1</v>
      </c>
    </row>
    <row r="484" spans="1:18">
      <c r="A484" t="s">
        <v>407</v>
      </c>
      <c r="B484" s="2">
        <v>2018</v>
      </c>
      <c r="C484" t="s">
        <v>146</v>
      </c>
      <c r="D484" t="s">
        <v>19</v>
      </c>
      <c r="E484" t="s">
        <v>110</v>
      </c>
      <c r="F484" t="s">
        <v>152</v>
      </c>
      <c r="G484" t="s">
        <v>281</v>
      </c>
      <c r="H484">
        <v>5</v>
      </c>
      <c r="I484">
        <v>7</v>
      </c>
      <c r="J484">
        <v>2</v>
      </c>
      <c r="K484">
        <v>10</v>
      </c>
      <c r="L484">
        <v>27</v>
      </c>
      <c r="M484">
        <v>110</v>
      </c>
      <c r="N484">
        <v>72</v>
      </c>
      <c r="O484">
        <v>0.81</v>
      </c>
      <c r="P484">
        <v>1.54</v>
      </c>
      <c r="Q484" s="2" t="s">
        <v>26</v>
      </c>
      <c r="R484">
        <f t="shared" si="17"/>
        <v>1</v>
      </c>
    </row>
    <row r="485" spans="1:18">
      <c r="A485" t="s">
        <v>407</v>
      </c>
      <c r="B485" s="2">
        <v>2018</v>
      </c>
      <c r="C485" t="s">
        <v>147</v>
      </c>
      <c r="D485" t="s">
        <v>28</v>
      </c>
      <c r="E485" t="s">
        <v>110</v>
      </c>
      <c r="F485" t="s">
        <v>152</v>
      </c>
      <c r="G485" t="s">
        <v>275</v>
      </c>
      <c r="H485">
        <v>5</v>
      </c>
      <c r="I485">
        <v>6.1</v>
      </c>
      <c r="J485">
        <v>0</v>
      </c>
      <c r="K485">
        <v>7</v>
      </c>
      <c r="L485">
        <v>26</v>
      </c>
      <c r="M485">
        <v>103</v>
      </c>
      <c r="N485">
        <v>71</v>
      </c>
      <c r="O485">
        <v>1.21</v>
      </c>
      <c r="P485">
        <v>2.08</v>
      </c>
      <c r="Q485" t="str">
        <f>IF(G485="W", "W", "L")</f>
        <v>L</v>
      </c>
      <c r="R485">
        <f t="shared" si="17"/>
        <v>0</v>
      </c>
    </row>
    <row r="486" spans="1:18">
      <c r="A486" t="s">
        <v>407</v>
      </c>
      <c r="B486" s="2">
        <v>2018</v>
      </c>
      <c r="C486" t="s">
        <v>112</v>
      </c>
      <c r="D486" t="s">
        <v>28</v>
      </c>
      <c r="E486" t="s">
        <v>29</v>
      </c>
      <c r="F486" t="s">
        <v>21</v>
      </c>
      <c r="G486" t="s">
        <v>356</v>
      </c>
      <c r="H486">
        <v>4</v>
      </c>
      <c r="I486">
        <v>6</v>
      </c>
      <c r="J486">
        <v>0</v>
      </c>
      <c r="K486">
        <v>10</v>
      </c>
      <c r="L486">
        <v>20</v>
      </c>
      <c r="M486">
        <v>90</v>
      </c>
      <c r="N486">
        <v>61</v>
      </c>
      <c r="O486">
        <v>0.5</v>
      </c>
      <c r="P486">
        <v>3.16</v>
      </c>
      <c r="Q486" s="2" t="s">
        <v>26</v>
      </c>
      <c r="R486">
        <f t="shared" si="17"/>
        <v>1</v>
      </c>
    </row>
    <row r="487" spans="1:18">
      <c r="A487" t="s">
        <v>407</v>
      </c>
      <c r="B487" s="2">
        <v>2018</v>
      </c>
      <c r="C487" t="s">
        <v>114</v>
      </c>
      <c r="D487" t="s">
        <v>28</v>
      </c>
      <c r="E487" t="s">
        <v>284</v>
      </c>
      <c r="F487" t="s">
        <v>259</v>
      </c>
      <c r="G487" t="s">
        <v>42</v>
      </c>
      <c r="H487">
        <v>5</v>
      </c>
      <c r="I487">
        <v>7</v>
      </c>
      <c r="J487">
        <v>1</v>
      </c>
      <c r="K487">
        <v>7</v>
      </c>
      <c r="L487">
        <v>27</v>
      </c>
      <c r="M487">
        <v>112</v>
      </c>
      <c r="N487">
        <v>74</v>
      </c>
      <c r="O487">
        <v>0.99</v>
      </c>
      <c r="P487">
        <v>2.69</v>
      </c>
      <c r="Q487" s="2" t="s">
        <v>26</v>
      </c>
      <c r="R487">
        <f t="shared" si="17"/>
        <v>1</v>
      </c>
    </row>
    <row r="488" spans="1:18">
      <c r="A488" t="s">
        <v>407</v>
      </c>
      <c r="B488" s="2">
        <v>2018</v>
      </c>
      <c r="C488" t="s">
        <v>225</v>
      </c>
      <c r="D488" t="s">
        <v>19</v>
      </c>
      <c r="E488" t="s">
        <v>44</v>
      </c>
      <c r="F488" t="s">
        <v>21</v>
      </c>
      <c r="G488" t="s">
        <v>214</v>
      </c>
      <c r="H488">
        <v>4</v>
      </c>
      <c r="I488">
        <v>8</v>
      </c>
      <c r="J488">
        <v>2</v>
      </c>
      <c r="K488">
        <v>8</v>
      </c>
      <c r="L488">
        <v>29</v>
      </c>
      <c r="M488">
        <v>106</v>
      </c>
      <c r="N488">
        <v>76</v>
      </c>
      <c r="O488">
        <v>0.72</v>
      </c>
      <c r="P488">
        <v>2.2200000000000002</v>
      </c>
      <c r="Q488" s="2" t="s">
        <v>26</v>
      </c>
      <c r="R488">
        <f t="shared" si="17"/>
        <v>1</v>
      </c>
    </row>
    <row r="489" spans="1:18">
      <c r="A489" t="s">
        <v>407</v>
      </c>
      <c r="B489" s="2">
        <v>2018</v>
      </c>
      <c r="C489" t="s">
        <v>257</v>
      </c>
      <c r="D489" t="s">
        <v>28</v>
      </c>
      <c r="E489" t="s">
        <v>41</v>
      </c>
      <c r="F489" t="s">
        <v>21</v>
      </c>
      <c r="G489" t="s">
        <v>68</v>
      </c>
      <c r="H489">
        <v>4</v>
      </c>
      <c r="I489">
        <v>5</v>
      </c>
      <c r="J489">
        <v>4</v>
      </c>
      <c r="K489">
        <v>3</v>
      </c>
      <c r="L489">
        <v>19</v>
      </c>
      <c r="M489">
        <v>65</v>
      </c>
      <c r="N489">
        <v>41</v>
      </c>
      <c r="O489">
        <v>0.68</v>
      </c>
      <c r="P489">
        <v>-1.37</v>
      </c>
      <c r="Q489" t="str">
        <f>IF(G489="W", "W", "L")</f>
        <v>L</v>
      </c>
      <c r="R489">
        <f t="shared" si="17"/>
        <v>0</v>
      </c>
    </row>
    <row r="490" spans="1:18">
      <c r="A490" t="s">
        <v>407</v>
      </c>
      <c r="B490" s="2">
        <v>2018</v>
      </c>
      <c r="C490" t="s">
        <v>363</v>
      </c>
      <c r="D490" t="s">
        <v>28</v>
      </c>
      <c r="E490" t="s">
        <v>29</v>
      </c>
      <c r="F490" t="s">
        <v>21</v>
      </c>
      <c r="G490" t="s">
        <v>411</v>
      </c>
      <c r="H490">
        <v>4</v>
      </c>
      <c r="I490">
        <v>7</v>
      </c>
      <c r="J490">
        <v>0</v>
      </c>
      <c r="K490">
        <v>7</v>
      </c>
      <c r="L490">
        <v>22</v>
      </c>
      <c r="M490">
        <v>96</v>
      </c>
      <c r="N490">
        <v>65</v>
      </c>
      <c r="O490">
        <v>0.5</v>
      </c>
      <c r="P490">
        <v>3.69</v>
      </c>
      <c r="Q490" s="2" t="s">
        <v>26</v>
      </c>
      <c r="R490">
        <f t="shared" si="17"/>
        <v>1</v>
      </c>
    </row>
    <row r="491" spans="1:18">
      <c r="A491" t="s">
        <v>407</v>
      </c>
      <c r="B491" s="2">
        <v>2018</v>
      </c>
      <c r="C491" t="s">
        <v>199</v>
      </c>
      <c r="D491" t="s">
        <v>19</v>
      </c>
      <c r="E491" t="s">
        <v>266</v>
      </c>
      <c r="F491" t="s">
        <v>259</v>
      </c>
      <c r="G491" t="s">
        <v>275</v>
      </c>
      <c r="H491">
        <v>5</v>
      </c>
      <c r="I491">
        <v>1.2</v>
      </c>
      <c r="J491">
        <v>6</v>
      </c>
      <c r="K491">
        <v>2</v>
      </c>
      <c r="L491">
        <v>12</v>
      </c>
      <c r="M491">
        <v>48</v>
      </c>
      <c r="N491">
        <v>31</v>
      </c>
      <c r="O491">
        <v>1.45</v>
      </c>
      <c r="P491">
        <v>-5.16</v>
      </c>
      <c r="Q491" t="str">
        <f>IF(G491="W", "W", "L")</f>
        <v>L</v>
      </c>
      <c r="R491">
        <f t="shared" si="17"/>
        <v>0</v>
      </c>
    </row>
    <row r="492" spans="1:18">
      <c r="A492" t="s">
        <v>407</v>
      </c>
      <c r="B492" s="2">
        <v>2018</v>
      </c>
      <c r="C492" t="s">
        <v>374</v>
      </c>
      <c r="D492" t="s">
        <v>19</v>
      </c>
      <c r="E492" t="s">
        <v>20</v>
      </c>
      <c r="F492" t="s">
        <v>21</v>
      </c>
      <c r="G492" t="s">
        <v>325</v>
      </c>
      <c r="H492">
        <v>5</v>
      </c>
      <c r="I492">
        <v>6</v>
      </c>
      <c r="J492">
        <v>3</v>
      </c>
      <c r="K492">
        <v>5</v>
      </c>
      <c r="L492">
        <v>25</v>
      </c>
      <c r="M492">
        <v>99</v>
      </c>
      <c r="N492">
        <v>63</v>
      </c>
      <c r="O492">
        <v>0.56000000000000005</v>
      </c>
      <c r="P492">
        <v>7.0000000000000007E-2</v>
      </c>
      <c r="Q492" s="2" t="s">
        <v>26</v>
      </c>
      <c r="R492">
        <f t="shared" si="17"/>
        <v>1</v>
      </c>
    </row>
    <row r="493" spans="1:18">
      <c r="A493" t="s">
        <v>407</v>
      </c>
      <c r="B493" s="2">
        <v>2018</v>
      </c>
      <c r="C493" t="s">
        <v>376</v>
      </c>
      <c r="D493" t="s">
        <v>28</v>
      </c>
      <c r="E493" t="s">
        <v>35</v>
      </c>
      <c r="F493" t="s">
        <v>152</v>
      </c>
      <c r="G493" t="s">
        <v>68</v>
      </c>
      <c r="H493">
        <v>4</v>
      </c>
      <c r="I493">
        <v>7</v>
      </c>
      <c r="J493">
        <v>0</v>
      </c>
      <c r="K493">
        <v>3</v>
      </c>
      <c r="L493">
        <v>27</v>
      </c>
      <c r="M493">
        <v>102</v>
      </c>
      <c r="N493">
        <v>63</v>
      </c>
      <c r="O493">
        <v>1.05</v>
      </c>
      <c r="P493">
        <v>3.69</v>
      </c>
      <c r="Q493" t="str">
        <f>IF(G493="W", "W", "L")</f>
        <v>L</v>
      </c>
      <c r="R493">
        <f t="shared" si="17"/>
        <v>0</v>
      </c>
    </row>
    <row r="494" spans="1:18">
      <c r="A494" t="s">
        <v>407</v>
      </c>
      <c r="B494" s="2">
        <v>2018</v>
      </c>
      <c r="C494" t="s">
        <v>355</v>
      </c>
      <c r="D494" t="s">
        <v>28</v>
      </c>
      <c r="E494" t="s">
        <v>142</v>
      </c>
      <c r="F494" t="s">
        <v>255</v>
      </c>
      <c r="G494" t="s">
        <v>382</v>
      </c>
      <c r="H494">
        <v>4</v>
      </c>
      <c r="I494">
        <v>7.1</v>
      </c>
      <c r="J494">
        <v>6</v>
      </c>
      <c r="K494">
        <v>9</v>
      </c>
      <c r="L494">
        <v>32</v>
      </c>
      <c r="M494">
        <v>114</v>
      </c>
      <c r="N494">
        <v>72</v>
      </c>
      <c r="O494">
        <v>1.24</v>
      </c>
      <c r="P494">
        <v>-1.49</v>
      </c>
      <c r="Q494" t="str">
        <f>IF(G494="W", "W", "L")</f>
        <v>L</v>
      </c>
      <c r="R494">
        <f t="shared" si="17"/>
        <v>0</v>
      </c>
    </row>
    <row r="495" spans="1:18">
      <c r="A495" t="s">
        <v>407</v>
      </c>
      <c r="B495" s="2">
        <v>2018</v>
      </c>
      <c r="C495" t="s">
        <v>318</v>
      </c>
      <c r="D495" t="s">
        <v>28</v>
      </c>
      <c r="E495" t="s">
        <v>258</v>
      </c>
      <c r="F495" t="s">
        <v>259</v>
      </c>
      <c r="G495" t="s">
        <v>412</v>
      </c>
      <c r="H495">
        <v>10</v>
      </c>
      <c r="I495">
        <v>4</v>
      </c>
      <c r="J495">
        <v>3</v>
      </c>
      <c r="K495">
        <v>2</v>
      </c>
      <c r="L495">
        <v>22</v>
      </c>
      <c r="M495">
        <v>72</v>
      </c>
      <c r="N495">
        <v>49</v>
      </c>
      <c r="O495">
        <v>0.73</v>
      </c>
      <c r="P495">
        <v>-4.8899999999999997</v>
      </c>
      <c r="Q495" t="str">
        <f>IF(G495="W", "W", "L")</f>
        <v>L</v>
      </c>
      <c r="R495">
        <f t="shared" si="17"/>
        <v>0</v>
      </c>
    </row>
    <row r="496" spans="1:18">
      <c r="A496" t="s">
        <v>407</v>
      </c>
      <c r="B496" s="2">
        <v>2018</v>
      </c>
      <c r="C496" t="s">
        <v>69</v>
      </c>
      <c r="D496" t="s">
        <v>19</v>
      </c>
      <c r="E496" t="s">
        <v>44</v>
      </c>
      <c r="F496" t="s">
        <v>21</v>
      </c>
      <c r="G496" t="s">
        <v>47</v>
      </c>
      <c r="H496">
        <v>5</v>
      </c>
      <c r="I496">
        <v>7.1</v>
      </c>
      <c r="J496">
        <v>1</v>
      </c>
      <c r="K496">
        <v>5</v>
      </c>
      <c r="L496">
        <v>27</v>
      </c>
      <c r="M496">
        <v>94</v>
      </c>
      <c r="N496">
        <v>70</v>
      </c>
      <c r="O496">
        <v>0.8</v>
      </c>
      <c r="P496">
        <v>2.67</v>
      </c>
      <c r="Q496" s="2" t="s">
        <v>26</v>
      </c>
      <c r="R496">
        <f t="shared" si="17"/>
        <v>1</v>
      </c>
    </row>
    <row r="497" spans="1:18">
      <c r="A497" t="s">
        <v>407</v>
      </c>
      <c r="B497" s="2">
        <v>2018</v>
      </c>
      <c r="C497" t="s">
        <v>129</v>
      </c>
      <c r="D497" t="s">
        <v>28</v>
      </c>
      <c r="E497" t="s">
        <v>32</v>
      </c>
      <c r="F497" t="s">
        <v>152</v>
      </c>
      <c r="G497" t="s">
        <v>268</v>
      </c>
      <c r="H497">
        <v>5</v>
      </c>
      <c r="I497">
        <v>9</v>
      </c>
      <c r="J497">
        <v>0</v>
      </c>
      <c r="K497">
        <v>7</v>
      </c>
      <c r="L497">
        <v>32</v>
      </c>
      <c r="M497">
        <v>98</v>
      </c>
      <c r="N497">
        <v>64</v>
      </c>
      <c r="O497">
        <v>0.92</v>
      </c>
      <c r="P497">
        <v>4.74</v>
      </c>
      <c r="Q497" s="2" t="s">
        <v>26</v>
      </c>
      <c r="R497">
        <f t="shared" si="17"/>
        <v>1</v>
      </c>
    </row>
    <row r="498" spans="1:18">
      <c r="A498" t="s">
        <v>407</v>
      </c>
      <c r="B498" s="2">
        <v>2018</v>
      </c>
      <c r="C498" t="s">
        <v>74</v>
      </c>
      <c r="D498" t="s">
        <v>28</v>
      </c>
      <c r="E498" t="s">
        <v>41</v>
      </c>
      <c r="F498" t="s">
        <v>21</v>
      </c>
      <c r="G498" t="s">
        <v>281</v>
      </c>
      <c r="H498">
        <v>4</v>
      </c>
      <c r="I498">
        <v>7</v>
      </c>
      <c r="J498">
        <v>4</v>
      </c>
      <c r="K498">
        <v>7</v>
      </c>
      <c r="L498">
        <v>27</v>
      </c>
      <c r="M498">
        <v>117</v>
      </c>
      <c r="N498">
        <v>77</v>
      </c>
      <c r="O498">
        <v>1.01</v>
      </c>
      <c r="P498">
        <v>-0.31</v>
      </c>
      <c r="Q498" s="2" t="s">
        <v>26</v>
      </c>
      <c r="R498">
        <f t="shared" si="17"/>
        <v>1</v>
      </c>
    </row>
    <row r="499" spans="1:18">
      <c r="A499" t="s">
        <v>407</v>
      </c>
      <c r="B499" s="2">
        <v>2018</v>
      </c>
      <c r="C499" t="s">
        <v>76</v>
      </c>
      <c r="D499" t="s">
        <v>19</v>
      </c>
      <c r="E499" t="s">
        <v>24</v>
      </c>
      <c r="F499" t="s">
        <v>259</v>
      </c>
      <c r="G499" t="s">
        <v>47</v>
      </c>
      <c r="H499">
        <v>4</v>
      </c>
      <c r="I499">
        <v>7</v>
      </c>
      <c r="J499">
        <v>1</v>
      </c>
      <c r="K499">
        <v>7</v>
      </c>
      <c r="L499">
        <v>26</v>
      </c>
      <c r="M499">
        <v>96</v>
      </c>
      <c r="N499">
        <v>60</v>
      </c>
      <c r="O499">
        <v>0.24</v>
      </c>
      <c r="P499">
        <v>2.4500000000000002</v>
      </c>
      <c r="Q499" s="2" t="s">
        <v>26</v>
      </c>
      <c r="R499">
        <f t="shared" si="17"/>
        <v>1</v>
      </c>
    </row>
    <row r="500" spans="1:18">
      <c r="A500" t="s">
        <v>407</v>
      </c>
      <c r="B500" s="2">
        <v>2018</v>
      </c>
      <c r="C500" t="s">
        <v>78</v>
      </c>
      <c r="D500" t="s">
        <v>19</v>
      </c>
      <c r="E500" t="s">
        <v>61</v>
      </c>
      <c r="F500" t="s">
        <v>255</v>
      </c>
      <c r="G500" t="s">
        <v>281</v>
      </c>
      <c r="H500">
        <v>5</v>
      </c>
      <c r="I500">
        <v>6.1</v>
      </c>
      <c r="J500">
        <v>3</v>
      </c>
      <c r="K500">
        <v>6</v>
      </c>
      <c r="L500">
        <v>28</v>
      </c>
      <c r="M500">
        <v>108</v>
      </c>
      <c r="N500">
        <v>65</v>
      </c>
      <c r="O500">
        <v>0.79</v>
      </c>
      <c r="P500">
        <v>0.44</v>
      </c>
      <c r="Q500" s="2" t="s">
        <v>26</v>
      </c>
      <c r="R500">
        <f t="shared" si="17"/>
        <v>1</v>
      </c>
    </row>
    <row r="501" spans="1:18">
      <c r="A501" t="s">
        <v>407</v>
      </c>
      <c r="B501" s="2">
        <v>2018</v>
      </c>
      <c r="C501" t="s">
        <v>243</v>
      </c>
      <c r="D501" t="s">
        <v>19</v>
      </c>
      <c r="E501" t="s">
        <v>20</v>
      </c>
      <c r="F501" t="s">
        <v>21</v>
      </c>
      <c r="G501" t="s">
        <v>136</v>
      </c>
      <c r="H501">
        <v>4</v>
      </c>
      <c r="I501">
        <v>5.0999999999999996</v>
      </c>
      <c r="J501">
        <v>5</v>
      </c>
      <c r="K501">
        <v>6</v>
      </c>
      <c r="L501">
        <v>25</v>
      </c>
      <c r="M501">
        <v>88</v>
      </c>
      <c r="N501">
        <v>57</v>
      </c>
      <c r="O501">
        <v>0.93</v>
      </c>
      <c r="P501">
        <v>-2.86</v>
      </c>
      <c r="Q501" t="str">
        <f>IF(G501="W", "W", "L")</f>
        <v>L</v>
      </c>
      <c r="R501">
        <f t="shared" si="17"/>
        <v>0</v>
      </c>
    </row>
    <row r="502" spans="1:18">
      <c r="A502" t="s">
        <v>407</v>
      </c>
      <c r="B502" s="2">
        <v>2018</v>
      </c>
      <c r="C502" t="s">
        <v>244</v>
      </c>
      <c r="D502" t="s">
        <v>28</v>
      </c>
      <c r="E502" t="s">
        <v>70</v>
      </c>
      <c r="F502" t="s">
        <v>255</v>
      </c>
      <c r="G502" t="s">
        <v>268</v>
      </c>
      <c r="H502">
        <v>5</v>
      </c>
      <c r="I502">
        <v>7</v>
      </c>
      <c r="J502">
        <v>0</v>
      </c>
      <c r="K502">
        <v>8</v>
      </c>
      <c r="L502">
        <v>24</v>
      </c>
      <c r="M502">
        <v>109</v>
      </c>
      <c r="N502">
        <v>70</v>
      </c>
      <c r="O502">
        <v>1.1200000000000001</v>
      </c>
      <c r="P502">
        <v>3.69</v>
      </c>
      <c r="Q502" s="2" t="s">
        <v>26</v>
      </c>
      <c r="R502">
        <f t="shared" si="17"/>
        <v>1</v>
      </c>
    </row>
    <row r="503" spans="1:18">
      <c r="A503" t="s">
        <v>407</v>
      </c>
      <c r="B503" s="2">
        <v>2018</v>
      </c>
      <c r="C503" t="s">
        <v>245</v>
      </c>
      <c r="D503" t="s">
        <v>28</v>
      </c>
      <c r="E503" t="s">
        <v>20</v>
      </c>
      <c r="F503" t="s">
        <v>21</v>
      </c>
      <c r="G503" t="s">
        <v>36</v>
      </c>
      <c r="H503">
        <v>4</v>
      </c>
      <c r="I503">
        <v>6.2</v>
      </c>
      <c r="J503">
        <v>1</v>
      </c>
      <c r="K503">
        <v>10</v>
      </c>
      <c r="L503">
        <v>23</v>
      </c>
      <c r="M503">
        <v>105</v>
      </c>
      <c r="N503">
        <v>68</v>
      </c>
      <c r="O503">
        <v>1.03</v>
      </c>
      <c r="P503">
        <v>2.4500000000000002</v>
      </c>
      <c r="Q503" s="2" t="s">
        <v>26</v>
      </c>
      <c r="R503">
        <f t="shared" si="17"/>
        <v>1</v>
      </c>
    </row>
    <row r="504" spans="1:18">
      <c r="A504" t="s">
        <v>407</v>
      </c>
      <c r="B504" s="2">
        <v>2018</v>
      </c>
      <c r="C504" t="s">
        <v>246</v>
      </c>
      <c r="D504" t="s">
        <v>19</v>
      </c>
      <c r="E504" t="s">
        <v>70</v>
      </c>
      <c r="F504" t="s">
        <v>255</v>
      </c>
      <c r="G504" t="s">
        <v>91</v>
      </c>
      <c r="H504">
        <v>4</v>
      </c>
      <c r="I504">
        <v>1.2</v>
      </c>
      <c r="J504">
        <v>4</v>
      </c>
      <c r="K504">
        <v>4</v>
      </c>
      <c r="L504">
        <v>12</v>
      </c>
      <c r="M504">
        <v>55</v>
      </c>
      <c r="N504">
        <v>31</v>
      </c>
      <c r="O504">
        <v>0.96</v>
      </c>
      <c r="P504">
        <v>-3.78</v>
      </c>
      <c r="Q504" t="str">
        <f>IF(G504="W", "W", "L")</f>
        <v>L</v>
      </c>
      <c r="R504">
        <f t="shared" si="17"/>
        <v>0</v>
      </c>
    </row>
    <row r="505" spans="1:18">
      <c r="A505" t="s">
        <v>407</v>
      </c>
      <c r="B505" s="2">
        <v>2018</v>
      </c>
      <c r="C505" t="s">
        <v>335</v>
      </c>
      <c r="D505" t="s">
        <v>28</v>
      </c>
      <c r="E505" t="s">
        <v>29</v>
      </c>
      <c r="F505" t="s">
        <v>21</v>
      </c>
      <c r="G505" t="s">
        <v>59</v>
      </c>
      <c r="H505">
        <v>7</v>
      </c>
      <c r="I505">
        <v>8</v>
      </c>
      <c r="J505">
        <v>3</v>
      </c>
      <c r="K505">
        <v>11</v>
      </c>
      <c r="L505">
        <v>34</v>
      </c>
      <c r="M505">
        <v>107</v>
      </c>
      <c r="N505">
        <v>75</v>
      </c>
      <c r="O505">
        <v>1.07</v>
      </c>
      <c r="P505">
        <v>1.22</v>
      </c>
      <c r="Q505" s="2" t="s">
        <v>26</v>
      </c>
      <c r="R505">
        <f t="shared" si="17"/>
        <v>1</v>
      </c>
    </row>
    <row r="506" spans="1:18">
      <c r="A506" t="s">
        <v>407</v>
      </c>
      <c r="B506" s="2">
        <v>2018</v>
      </c>
      <c r="C506" t="s">
        <v>181</v>
      </c>
      <c r="D506" t="s">
        <v>19</v>
      </c>
      <c r="E506" t="s">
        <v>29</v>
      </c>
      <c r="F506" t="s">
        <v>21</v>
      </c>
      <c r="G506" t="s">
        <v>53</v>
      </c>
      <c r="H506">
        <v>5</v>
      </c>
      <c r="I506">
        <v>7</v>
      </c>
      <c r="J506">
        <v>0</v>
      </c>
      <c r="K506">
        <v>11</v>
      </c>
      <c r="L506">
        <v>26</v>
      </c>
      <c r="M506">
        <v>108</v>
      </c>
      <c r="N506">
        <v>75</v>
      </c>
      <c r="O506">
        <v>1.0900000000000001</v>
      </c>
      <c r="P506">
        <v>3.51</v>
      </c>
      <c r="Q506" s="2" t="s">
        <v>26</v>
      </c>
      <c r="R506">
        <f t="shared" si="17"/>
        <v>1</v>
      </c>
    </row>
    <row r="507" spans="1:18">
      <c r="A507" t="s">
        <v>407</v>
      </c>
      <c r="B507">
        <v>2018</v>
      </c>
      <c r="C507" t="s">
        <v>182</v>
      </c>
      <c r="D507" t="s">
        <v>19</v>
      </c>
      <c r="E507" t="s">
        <v>20</v>
      </c>
      <c r="F507" t="s">
        <v>21</v>
      </c>
      <c r="G507" t="s">
        <v>262</v>
      </c>
      <c r="H507">
        <v>4</v>
      </c>
      <c r="I507">
        <v>5</v>
      </c>
      <c r="J507">
        <v>3</v>
      </c>
      <c r="K507">
        <v>6</v>
      </c>
      <c r="L507">
        <v>24</v>
      </c>
      <c r="M507">
        <v>80</v>
      </c>
      <c r="N507">
        <v>59</v>
      </c>
      <c r="O507">
        <v>1.34</v>
      </c>
      <c r="P507">
        <v>-0.44</v>
      </c>
      <c r="Q507" t="str">
        <f>IF(G507="W", "W", "L")</f>
        <v>L</v>
      </c>
      <c r="R507">
        <f t="shared" si="17"/>
        <v>0</v>
      </c>
    </row>
    <row r="508" spans="1:18">
      <c r="A508" t="s">
        <v>353</v>
      </c>
      <c r="B508">
        <v>2017</v>
      </c>
      <c r="C508" t="s">
        <v>315</v>
      </c>
      <c r="D508" t="s">
        <v>19</v>
      </c>
      <c r="E508" t="s">
        <v>20</v>
      </c>
      <c r="F508" t="s">
        <v>21</v>
      </c>
      <c r="G508" t="s">
        <v>240</v>
      </c>
      <c r="H508">
        <v>99</v>
      </c>
      <c r="I508">
        <v>5.2</v>
      </c>
      <c r="J508">
        <v>0</v>
      </c>
      <c r="K508">
        <v>5</v>
      </c>
      <c r="L508">
        <v>21</v>
      </c>
      <c r="M508">
        <v>91</v>
      </c>
      <c r="N508">
        <v>50</v>
      </c>
      <c r="O508">
        <v>1.21</v>
      </c>
      <c r="P508">
        <v>3.09</v>
      </c>
      <c r="Q508" s="2" t="s">
        <v>26</v>
      </c>
      <c r="R508">
        <f t="shared" si="17"/>
        <v>1</v>
      </c>
    </row>
    <row r="509" spans="1:18">
      <c r="A509" t="s">
        <v>353</v>
      </c>
      <c r="B509">
        <v>2017</v>
      </c>
      <c r="C509" t="s">
        <v>194</v>
      </c>
      <c r="D509" t="s">
        <v>28</v>
      </c>
      <c r="E509" t="s">
        <v>41</v>
      </c>
      <c r="F509" t="s">
        <v>21</v>
      </c>
      <c r="G509" t="s">
        <v>99</v>
      </c>
      <c r="H509">
        <v>5</v>
      </c>
      <c r="I509">
        <v>4.0999999999999996</v>
      </c>
      <c r="J509">
        <v>3</v>
      </c>
      <c r="K509">
        <v>5</v>
      </c>
      <c r="L509">
        <v>19</v>
      </c>
      <c r="M509">
        <v>86</v>
      </c>
      <c r="N509">
        <v>49</v>
      </c>
      <c r="O509">
        <v>1.04</v>
      </c>
      <c r="P509">
        <v>-0.77</v>
      </c>
      <c r="Q509" t="str">
        <f>IF(G509="W", "W", "L")</f>
        <v>L</v>
      </c>
      <c r="R509">
        <f t="shared" si="17"/>
        <v>0</v>
      </c>
    </row>
    <row r="510" spans="1:18">
      <c r="A510" t="s">
        <v>353</v>
      </c>
      <c r="B510">
        <v>2017</v>
      </c>
      <c r="C510" t="s">
        <v>196</v>
      </c>
      <c r="D510" t="s">
        <v>19</v>
      </c>
      <c r="E510" t="s">
        <v>110</v>
      </c>
      <c r="F510" t="s">
        <v>152</v>
      </c>
      <c r="G510" t="s">
        <v>268</v>
      </c>
      <c r="H510">
        <v>3</v>
      </c>
      <c r="I510">
        <v>7</v>
      </c>
      <c r="J510">
        <v>0</v>
      </c>
      <c r="K510">
        <v>8</v>
      </c>
      <c r="L510">
        <v>24</v>
      </c>
      <c r="M510">
        <v>106</v>
      </c>
      <c r="N510">
        <v>66</v>
      </c>
      <c r="O510">
        <v>1.02</v>
      </c>
      <c r="P510">
        <v>3.09</v>
      </c>
      <c r="Q510" s="2" t="s">
        <v>26</v>
      </c>
      <c r="R510">
        <f t="shared" si="17"/>
        <v>1</v>
      </c>
    </row>
    <row r="511" spans="1:18">
      <c r="A511" t="s">
        <v>353</v>
      </c>
      <c r="B511">
        <v>2017</v>
      </c>
      <c r="C511" t="s">
        <v>292</v>
      </c>
      <c r="D511" t="s">
        <v>28</v>
      </c>
      <c r="E511" t="s">
        <v>20</v>
      </c>
      <c r="F511" t="s">
        <v>21</v>
      </c>
      <c r="G511" t="s">
        <v>128</v>
      </c>
      <c r="H511">
        <v>5</v>
      </c>
      <c r="I511">
        <v>5</v>
      </c>
      <c r="J511">
        <v>4</v>
      </c>
      <c r="K511">
        <v>6</v>
      </c>
      <c r="L511">
        <v>24</v>
      </c>
      <c r="M511">
        <v>83</v>
      </c>
      <c r="N511">
        <v>57</v>
      </c>
      <c r="O511">
        <v>0.96</v>
      </c>
      <c r="P511">
        <v>-1.6</v>
      </c>
      <c r="Q511" t="str">
        <f>IF(G511="W", "W", "L")</f>
        <v>L</v>
      </c>
      <c r="R511">
        <f t="shared" si="17"/>
        <v>0</v>
      </c>
    </row>
    <row r="512" spans="1:18">
      <c r="A512" t="s">
        <v>353</v>
      </c>
      <c r="B512">
        <v>2017</v>
      </c>
      <c r="C512" t="s">
        <v>149</v>
      </c>
      <c r="D512" t="s">
        <v>28</v>
      </c>
      <c r="E512" t="s">
        <v>35</v>
      </c>
      <c r="F512" t="s">
        <v>152</v>
      </c>
      <c r="G512" t="s">
        <v>22</v>
      </c>
      <c r="H512">
        <v>4</v>
      </c>
      <c r="I512">
        <v>6.2</v>
      </c>
      <c r="J512">
        <v>3</v>
      </c>
      <c r="K512">
        <v>7</v>
      </c>
      <c r="L512">
        <v>26</v>
      </c>
      <c r="M512">
        <v>108</v>
      </c>
      <c r="N512">
        <v>68</v>
      </c>
      <c r="O512">
        <v>0.83</v>
      </c>
      <c r="P512">
        <v>0.81</v>
      </c>
      <c r="Q512" t="str">
        <f>IF(G512="W", "W", "L")</f>
        <v>L</v>
      </c>
      <c r="R512">
        <f t="shared" si="17"/>
        <v>0</v>
      </c>
    </row>
    <row r="513" spans="1:18">
      <c r="A513" t="s">
        <v>353</v>
      </c>
      <c r="B513">
        <v>2017</v>
      </c>
      <c r="C513" t="s">
        <v>254</v>
      </c>
      <c r="D513" t="s">
        <v>19</v>
      </c>
      <c r="E513" t="s">
        <v>55</v>
      </c>
      <c r="F513" t="s">
        <v>155</v>
      </c>
      <c r="G513" t="s">
        <v>413</v>
      </c>
      <c r="H513">
        <v>5</v>
      </c>
      <c r="I513">
        <v>4</v>
      </c>
      <c r="J513">
        <v>5</v>
      </c>
      <c r="K513">
        <v>6</v>
      </c>
      <c r="L513">
        <v>18</v>
      </c>
      <c r="M513">
        <v>76</v>
      </c>
      <c r="N513">
        <v>45</v>
      </c>
      <c r="O513">
        <v>0.81</v>
      </c>
      <c r="P513">
        <v>-2.58</v>
      </c>
      <c r="Q513" t="str">
        <f>IF(G513="W", "W", "L")</f>
        <v>L</v>
      </c>
      <c r="R513">
        <f t="shared" si="17"/>
        <v>0</v>
      </c>
    </row>
    <row r="514" spans="1:18">
      <c r="A514" t="s">
        <v>353</v>
      </c>
      <c r="B514">
        <v>2017</v>
      </c>
      <c r="C514" t="s">
        <v>414</v>
      </c>
      <c r="D514" t="s">
        <v>19</v>
      </c>
      <c r="E514" t="s">
        <v>41</v>
      </c>
      <c r="F514" t="s">
        <v>21</v>
      </c>
      <c r="G514" t="s">
        <v>351</v>
      </c>
      <c r="H514">
        <v>10</v>
      </c>
      <c r="I514">
        <v>4</v>
      </c>
      <c r="J514">
        <v>1</v>
      </c>
      <c r="K514">
        <v>4</v>
      </c>
      <c r="L514">
        <v>15</v>
      </c>
      <c r="M514">
        <v>71</v>
      </c>
      <c r="N514">
        <v>44</v>
      </c>
      <c r="O514">
        <v>1.01</v>
      </c>
      <c r="P514">
        <v>1.1100000000000001</v>
      </c>
      <c r="Q514" s="2" t="s">
        <v>26</v>
      </c>
      <c r="R514">
        <f t="shared" si="17"/>
        <v>1</v>
      </c>
    </row>
    <row r="515" spans="1:18">
      <c r="A515" t="s">
        <v>353</v>
      </c>
      <c r="B515">
        <v>2017</v>
      </c>
      <c r="C515" t="s">
        <v>227</v>
      </c>
      <c r="D515" t="s">
        <v>19</v>
      </c>
      <c r="E515" t="s">
        <v>49</v>
      </c>
      <c r="F515" t="s">
        <v>255</v>
      </c>
      <c r="G515" t="s">
        <v>50</v>
      </c>
      <c r="H515">
        <v>4</v>
      </c>
      <c r="I515">
        <v>5</v>
      </c>
      <c r="J515">
        <v>2</v>
      </c>
      <c r="K515">
        <v>4</v>
      </c>
      <c r="L515">
        <v>24</v>
      </c>
      <c r="M515">
        <v>100</v>
      </c>
      <c r="N515">
        <v>56</v>
      </c>
      <c r="O515">
        <v>1.47</v>
      </c>
      <c r="P515">
        <v>0.56000000000000005</v>
      </c>
      <c r="Q515" s="2" t="s">
        <v>26</v>
      </c>
      <c r="R515">
        <f t="shared" ref="R515:R578" si="18">IF(Q515="W", 1, 0)</f>
        <v>1</v>
      </c>
    </row>
    <row r="516" spans="1:18">
      <c r="A516" t="s">
        <v>353</v>
      </c>
      <c r="B516">
        <v>2017</v>
      </c>
      <c r="C516" t="s">
        <v>229</v>
      </c>
      <c r="D516" t="s">
        <v>28</v>
      </c>
      <c r="E516" t="s">
        <v>52</v>
      </c>
      <c r="F516" t="s">
        <v>152</v>
      </c>
      <c r="G516" t="s">
        <v>148</v>
      </c>
      <c r="H516">
        <v>4</v>
      </c>
      <c r="I516">
        <v>6</v>
      </c>
      <c r="J516">
        <v>1</v>
      </c>
      <c r="K516">
        <v>9</v>
      </c>
      <c r="L516">
        <v>21</v>
      </c>
      <c r="M516">
        <v>102</v>
      </c>
      <c r="N516">
        <v>61</v>
      </c>
      <c r="O516">
        <v>1.08</v>
      </c>
      <c r="P516">
        <v>2.36</v>
      </c>
      <c r="Q516" t="str">
        <f>IF(G516="W", "W", "L")</f>
        <v>L</v>
      </c>
      <c r="R516">
        <f t="shared" si="18"/>
        <v>0</v>
      </c>
    </row>
    <row r="517" spans="1:18">
      <c r="A517" t="s">
        <v>353</v>
      </c>
      <c r="B517">
        <v>2017</v>
      </c>
      <c r="C517" t="s">
        <v>374</v>
      </c>
      <c r="D517" t="s">
        <v>19</v>
      </c>
      <c r="E517" t="s">
        <v>44</v>
      </c>
      <c r="F517" t="s">
        <v>21</v>
      </c>
      <c r="G517" t="s">
        <v>415</v>
      </c>
      <c r="H517">
        <v>4</v>
      </c>
      <c r="I517">
        <v>6</v>
      </c>
      <c r="J517">
        <v>1</v>
      </c>
      <c r="K517">
        <v>7</v>
      </c>
      <c r="L517">
        <v>25</v>
      </c>
      <c r="M517">
        <v>99</v>
      </c>
      <c r="N517">
        <v>60</v>
      </c>
      <c r="O517">
        <v>0.82</v>
      </c>
      <c r="P517">
        <v>2.2000000000000002</v>
      </c>
      <c r="Q517" s="2" t="s">
        <v>26</v>
      </c>
      <c r="R517">
        <f t="shared" si="18"/>
        <v>1</v>
      </c>
    </row>
    <row r="518" spans="1:18">
      <c r="A518" t="s">
        <v>353</v>
      </c>
      <c r="B518">
        <v>2017</v>
      </c>
      <c r="C518" t="s">
        <v>202</v>
      </c>
      <c r="D518" t="s">
        <v>28</v>
      </c>
      <c r="E518" t="s">
        <v>44</v>
      </c>
      <c r="F518" t="s">
        <v>21</v>
      </c>
      <c r="G518" t="s">
        <v>53</v>
      </c>
      <c r="H518">
        <v>5</v>
      </c>
      <c r="I518">
        <v>6</v>
      </c>
      <c r="J518">
        <v>0</v>
      </c>
      <c r="K518">
        <v>4</v>
      </c>
      <c r="L518">
        <v>22</v>
      </c>
      <c r="M518">
        <v>96</v>
      </c>
      <c r="N518">
        <v>54</v>
      </c>
      <c r="O518">
        <v>1.01</v>
      </c>
      <c r="P518">
        <v>3.36</v>
      </c>
      <c r="Q518" s="2" t="s">
        <v>26</v>
      </c>
      <c r="R518">
        <f t="shared" si="18"/>
        <v>1</v>
      </c>
    </row>
    <row r="519" spans="1:18">
      <c r="A519" t="s">
        <v>353</v>
      </c>
      <c r="B519">
        <v>2017</v>
      </c>
      <c r="C519" t="s">
        <v>317</v>
      </c>
      <c r="D519" t="s">
        <v>19</v>
      </c>
      <c r="E519" t="s">
        <v>98</v>
      </c>
      <c r="F519" t="s">
        <v>155</v>
      </c>
      <c r="G519" t="s">
        <v>148</v>
      </c>
      <c r="H519">
        <v>9</v>
      </c>
      <c r="I519">
        <v>6</v>
      </c>
      <c r="J519">
        <v>0</v>
      </c>
      <c r="K519">
        <v>7</v>
      </c>
      <c r="L519">
        <v>23</v>
      </c>
      <c r="M519">
        <v>100</v>
      </c>
      <c r="N519">
        <v>61</v>
      </c>
      <c r="O519">
        <v>1.1499999999999999</v>
      </c>
      <c r="P519">
        <v>2.04</v>
      </c>
      <c r="Q519" t="str">
        <f>IF(G519="W", "W", "L")</f>
        <v>L</v>
      </c>
      <c r="R519">
        <f t="shared" si="18"/>
        <v>0</v>
      </c>
    </row>
    <row r="520" spans="1:18">
      <c r="A520" t="s">
        <v>353</v>
      </c>
      <c r="B520">
        <v>2017</v>
      </c>
      <c r="C520" t="s">
        <v>126</v>
      </c>
      <c r="D520" t="s">
        <v>28</v>
      </c>
      <c r="E520" t="s">
        <v>32</v>
      </c>
      <c r="F520" t="s">
        <v>152</v>
      </c>
      <c r="G520" t="s">
        <v>416</v>
      </c>
      <c r="H520">
        <v>6</v>
      </c>
      <c r="I520">
        <v>4.0999999999999996</v>
      </c>
      <c r="J520">
        <v>5</v>
      </c>
      <c r="K520">
        <v>5</v>
      </c>
      <c r="L520">
        <v>24</v>
      </c>
      <c r="M520">
        <v>97</v>
      </c>
      <c r="N520">
        <v>54</v>
      </c>
      <c r="O520">
        <v>0.79</v>
      </c>
      <c r="P520">
        <v>-3.5</v>
      </c>
      <c r="Q520" s="2" t="s">
        <v>26</v>
      </c>
      <c r="R520">
        <f t="shared" si="18"/>
        <v>1</v>
      </c>
    </row>
    <row r="521" spans="1:18">
      <c r="A521" t="s">
        <v>353</v>
      </c>
      <c r="B521">
        <v>2017</v>
      </c>
      <c r="C521" t="s">
        <v>297</v>
      </c>
      <c r="D521" t="s">
        <v>19</v>
      </c>
      <c r="E521" t="s">
        <v>61</v>
      </c>
      <c r="F521" t="s">
        <v>255</v>
      </c>
      <c r="G521" t="s">
        <v>377</v>
      </c>
      <c r="H521">
        <v>5</v>
      </c>
      <c r="I521">
        <v>3</v>
      </c>
      <c r="J521">
        <v>5</v>
      </c>
      <c r="K521">
        <v>2</v>
      </c>
      <c r="L521">
        <v>19</v>
      </c>
      <c r="M521">
        <v>64</v>
      </c>
      <c r="N521">
        <v>35</v>
      </c>
      <c r="O521">
        <v>0.89</v>
      </c>
      <c r="P521">
        <v>-3.84</v>
      </c>
      <c r="Q521" t="str">
        <f>IF(G521="W", "W", "L")</f>
        <v>L</v>
      </c>
      <c r="R521">
        <f t="shared" si="18"/>
        <v>0</v>
      </c>
    </row>
    <row r="522" spans="1:18">
      <c r="A522" t="s">
        <v>353</v>
      </c>
      <c r="B522">
        <v>2017</v>
      </c>
      <c r="C522" t="s">
        <v>170</v>
      </c>
      <c r="D522" t="s">
        <v>19</v>
      </c>
      <c r="E522" t="s">
        <v>70</v>
      </c>
      <c r="F522" t="s">
        <v>255</v>
      </c>
      <c r="G522" t="s">
        <v>268</v>
      </c>
      <c r="H522">
        <v>5</v>
      </c>
      <c r="I522">
        <v>7</v>
      </c>
      <c r="J522">
        <v>0</v>
      </c>
      <c r="K522">
        <v>9</v>
      </c>
      <c r="L522">
        <v>24</v>
      </c>
      <c r="M522">
        <v>98</v>
      </c>
      <c r="N522">
        <v>64</v>
      </c>
      <c r="O522">
        <v>1.02</v>
      </c>
      <c r="P522">
        <v>3.55</v>
      </c>
      <c r="Q522" s="2" t="s">
        <v>26</v>
      </c>
      <c r="R522">
        <f t="shared" si="18"/>
        <v>1</v>
      </c>
    </row>
    <row r="523" spans="1:18">
      <c r="A523" t="s">
        <v>353</v>
      </c>
      <c r="B523">
        <v>2017</v>
      </c>
      <c r="C523" t="s">
        <v>302</v>
      </c>
      <c r="D523" t="s">
        <v>28</v>
      </c>
      <c r="E523" t="s">
        <v>61</v>
      </c>
      <c r="F523" t="s">
        <v>255</v>
      </c>
      <c r="G523" t="s">
        <v>281</v>
      </c>
      <c r="H523">
        <v>3</v>
      </c>
      <c r="I523">
        <v>4.0999999999999996</v>
      </c>
      <c r="J523">
        <v>4</v>
      </c>
      <c r="K523">
        <v>4</v>
      </c>
      <c r="L523">
        <v>22</v>
      </c>
      <c r="M523">
        <v>81</v>
      </c>
      <c r="N523">
        <v>48</v>
      </c>
      <c r="O523">
        <v>1.1000000000000001</v>
      </c>
      <c r="P523">
        <v>-1.5</v>
      </c>
      <c r="Q523" s="2" t="s">
        <v>26</v>
      </c>
      <c r="R523">
        <f t="shared" si="18"/>
        <v>1</v>
      </c>
    </row>
    <row r="524" spans="1:18">
      <c r="A524" t="s">
        <v>353</v>
      </c>
      <c r="B524">
        <v>2017</v>
      </c>
      <c r="C524" t="s">
        <v>80</v>
      </c>
      <c r="D524" t="s">
        <v>28</v>
      </c>
      <c r="E524" t="s">
        <v>20</v>
      </c>
      <c r="F524" t="s">
        <v>21</v>
      </c>
      <c r="G524" t="s">
        <v>53</v>
      </c>
      <c r="H524">
        <v>4</v>
      </c>
      <c r="I524">
        <v>6</v>
      </c>
      <c r="J524">
        <v>0</v>
      </c>
      <c r="K524">
        <v>9</v>
      </c>
      <c r="L524">
        <v>24</v>
      </c>
      <c r="M524">
        <v>106</v>
      </c>
      <c r="N524">
        <v>67</v>
      </c>
      <c r="O524">
        <v>1.17</v>
      </c>
      <c r="P524">
        <v>3.36</v>
      </c>
      <c r="Q524" s="2" t="s">
        <v>26</v>
      </c>
      <c r="R524">
        <f t="shared" si="18"/>
        <v>1</v>
      </c>
    </row>
    <row r="525" spans="1:18">
      <c r="A525" t="s">
        <v>353</v>
      </c>
      <c r="B525">
        <v>2017</v>
      </c>
      <c r="C525" t="s">
        <v>417</v>
      </c>
      <c r="D525" t="s">
        <v>19</v>
      </c>
      <c r="E525" t="s">
        <v>44</v>
      </c>
      <c r="F525" t="s">
        <v>21</v>
      </c>
      <c r="G525" t="s">
        <v>164</v>
      </c>
      <c r="H525">
        <v>5</v>
      </c>
      <c r="I525">
        <v>6</v>
      </c>
      <c r="J525">
        <v>0</v>
      </c>
      <c r="K525">
        <v>6</v>
      </c>
      <c r="L525">
        <v>22</v>
      </c>
      <c r="M525">
        <v>95</v>
      </c>
      <c r="N525">
        <v>56</v>
      </c>
      <c r="O525">
        <v>0.6</v>
      </c>
      <c r="P525">
        <v>3.2</v>
      </c>
      <c r="Q525" s="2" t="s">
        <v>26</v>
      </c>
      <c r="R525">
        <f t="shared" si="18"/>
        <v>1</v>
      </c>
    </row>
    <row r="526" spans="1:18">
      <c r="A526" t="s">
        <v>353</v>
      </c>
      <c r="B526">
        <v>2017</v>
      </c>
      <c r="C526" t="s">
        <v>304</v>
      </c>
      <c r="D526" t="s">
        <v>28</v>
      </c>
      <c r="E526" t="s">
        <v>49</v>
      </c>
      <c r="F526" t="s">
        <v>255</v>
      </c>
      <c r="G526" t="s">
        <v>314</v>
      </c>
      <c r="H526">
        <v>6</v>
      </c>
      <c r="I526">
        <v>6</v>
      </c>
      <c r="J526">
        <v>0</v>
      </c>
      <c r="K526">
        <v>7</v>
      </c>
      <c r="L526">
        <v>23</v>
      </c>
      <c r="M526">
        <v>98</v>
      </c>
      <c r="N526">
        <v>58</v>
      </c>
      <c r="O526">
        <v>0.76</v>
      </c>
      <c r="P526">
        <v>3.36</v>
      </c>
      <c r="Q526" s="2" t="s">
        <v>26</v>
      </c>
      <c r="R526">
        <f t="shared" si="18"/>
        <v>1</v>
      </c>
    </row>
    <row r="527" spans="1:18">
      <c r="A527" t="s">
        <v>353</v>
      </c>
      <c r="B527">
        <v>2017</v>
      </c>
      <c r="C527" t="s">
        <v>418</v>
      </c>
      <c r="D527" t="s">
        <v>28</v>
      </c>
      <c r="E527" t="s">
        <v>44</v>
      </c>
      <c r="F527" t="s">
        <v>21</v>
      </c>
      <c r="G527" t="s">
        <v>59</v>
      </c>
      <c r="H527">
        <v>4</v>
      </c>
      <c r="I527">
        <v>5.2</v>
      </c>
      <c r="J527">
        <v>1</v>
      </c>
      <c r="K527">
        <v>6</v>
      </c>
      <c r="L527">
        <v>25</v>
      </c>
      <c r="M527">
        <v>98</v>
      </c>
      <c r="N527">
        <v>64</v>
      </c>
      <c r="O527">
        <v>1.06</v>
      </c>
      <c r="P527">
        <v>0.11</v>
      </c>
      <c r="Q527" s="2" t="s">
        <v>26</v>
      </c>
      <c r="R527">
        <f t="shared" si="18"/>
        <v>1</v>
      </c>
    </row>
    <row r="528" spans="1:18">
      <c r="A528" t="s">
        <v>353</v>
      </c>
      <c r="B528">
        <v>2017</v>
      </c>
      <c r="C528" t="s">
        <v>179</v>
      </c>
      <c r="D528" t="s">
        <v>19</v>
      </c>
      <c r="E528" t="s">
        <v>32</v>
      </c>
      <c r="F528" t="s">
        <v>152</v>
      </c>
      <c r="G528" t="s">
        <v>50</v>
      </c>
      <c r="H528">
        <v>5</v>
      </c>
      <c r="I528">
        <v>6</v>
      </c>
      <c r="J528">
        <v>1</v>
      </c>
      <c r="K528">
        <v>6</v>
      </c>
      <c r="L528">
        <v>20</v>
      </c>
      <c r="M528">
        <v>92</v>
      </c>
      <c r="N528">
        <v>59</v>
      </c>
      <c r="O528">
        <v>1.39</v>
      </c>
      <c r="P528">
        <v>2.0699999999999998</v>
      </c>
      <c r="Q528" s="2" t="s">
        <v>26</v>
      </c>
      <c r="R528">
        <f t="shared" si="18"/>
        <v>1</v>
      </c>
    </row>
    <row r="529" spans="1:18">
      <c r="A529" t="s">
        <v>384</v>
      </c>
      <c r="B529">
        <v>2017</v>
      </c>
      <c r="C529" t="s">
        <v>324</v>
      </c>
      <c r="D529" t="s">
        <v>19</v>
      </c>
      <c r="E529" t="s">
        <v>52</v>
      </c>
      <c r="F529" t="s">
        <v>152</v>
      </c>
      <c r="G529" t="s">
        <v>56</v>
      </c>
      <c r="H529">
        <v>99</v>
      </c>
      <c r="I529">
        <v>5.2</v>
      </c>
      <c r="J529">
        <v>2</v>
      </c>
      <c r="K529">
        <v>7</v>
      </c>
      <c r="L529">
        <v>22</v>
      </c>
      <c r="M529">
        <v>78</v>
      </c>
      <c r="N529">
        <v>53</v>
      </c>
      <c r="O529">
        <v>1</v>
      </c>
      <c r="P529">
        <v>1.37</v>
      </c>
      <c r="Q529" s="2" t="s">
        <v>26</v>
      </c>
      <c r="R529">
        <f t="shared" si="18"/>
        <v>1</v>
      </c>
    </row>
    <row r="530" spans="1:18">
      <c r="A530" t="s">
        <v>384</v>
      </c>
      <c r="B530">
        <v>2017</v>
      </c>
      <c r="C530" t="s">
        <v>185</v>
      </c>
      <c r="D530" t="s">
        <v>28</v>
      </c>
      <c r="E530" t="s">
        <v>29</v>
      </c>
      <c r="F530" t="s">
        <v>21</v>
      </c>
      <c r="G530" t="s">
        <v>118</v>
      </c>
      <c r="H530">
        <v>6</v>
      </c>
      <c r="I530">
        <v>7</v>
      </c>
      <c r="J530">
        <v>1</v>
      </c>
      <c r="K530">
        <v>7</v>
      </c>
      <c r="L530">
        <v>24</v>
      </c>
      <c r="M530">
        <v>95</v>
      </c>
      <c r="N530">
        <v>61</v>
      </c>
      <c r="O530">
        <v>1.06</v>
      </c>
      <c r="P530">
        <v>2.92</v>
      </c>
      <c r="Q530" s="2" t="s">
        <v>26</v>
      </c>
      <c r="R530">
        <f t="shared" si="18"/>
        <v>1</v>
      </c>
    </row>
    <row r="531" spans="1:18">
      <c r="A531" t="s">
        <v>384</v>
      </c>
      <c r="B531">
        <v>2017</v>
      </c>
      <c r="C531" t="s">
        <v>140</v>
      </c>
      <c r="D531" t="s">
        <v>28</v>
      </c>
      <c r="E531" t="s">
        <v>44</v>
      </c>
      <c r="F531" t="s">
        <v>21</v>
      </c>
      <c r="G531" t="s">
        <v>99</v>
      </c>
      <c r="H531">
        <v>4</v>
      </c>
      <c r="I531">
        <v>6.2</v>
      </c>
      <c r="J531">
        <v>2</v>
      </c>
      <c r="K531">
        <v>5</v>
      </c>
      <c r="L531">
        <v>27</v>
      </c>
      <c r="M531">
        <v>102</v>
      </c>
      <c r="N531">
        <v>59</v>
      </c>
      <c r="O531">
        <v>0.83</v>
      </c>
      <c r="P531">
        <v>1.67</v>
      </c>
      <c r="Q531" t="str">
        <f>IF(G531="W", "W", "L")</f>
        <v>L</v>
      </c>
      <c r="R531">
        <f t="shared" si="18"/>
        <v>0</v>
      </c>
    </row>
    <row r="532" spans="1:18">
      <c r="A532" t="s">
        <v>384</v>
      </c>
      <c r="B532">
        <v>2017</v>
      </c>
      <c r="C532" t="s">
        <v>327</v>
      </c>
      <c r="D532" t="s">
        <v>19</v>
      </c>
      <c r="E532" t="s">
        <v>29</v>
      </c>
      <c r="F532" t="s">
        <v>21</v>
      </c>
      <c r="G532" t="s">
        <v>174</v>
      </c>
      <c r="H532">
        <v>5</v>
      </c>
      <c r="I532">
        <v>8</v>
      </c>
      <c r="J532">
        <v>0</v>
      </c>
      <c r="K532">
        <v>8</v>
      </c>
      <c r="L532">
        <v>27</v>
      </c>
      <c r="M532">
        <v>106</v>
      </c>
      <c r="N532">
        <v>73</v>
      </c>
      <c r="O532">
        <v>0.62</v>
      </c>
      <c r="P532">
        <v>4.0999999999999996</v>
      </c>
      <c r="Q532" s="2" t="s">
        <v>26</v>
      </c>
      <c r="R532">
        <f t="shared" si="18"/>
        <v>1</v>
      </c>
    </row>
    <row r="533" spans="1:18">
      <c r="A533" t="s">
        <v>384</v>
      </c>
      <c r="B533">
        <v>2017</v>
      </c>
      <c r="C533" t="s">
        <v>143</v>
      </c>
      <c r="D533" t="s">
        <v>28</v>
      </c>
      <c r="E533" t="s">
        <v>81</v>
      </c>
      <c r="F533" t="s">
        <v>152</v>
      </c>
      <c r="G533" t="s">
        <v>22</v>
      </c>
      <c r="H533">
        <v>5</v>
      </c>
      <c r="I533">
        <v>8</v>
      </c>
      <c r="J533">
        <v>3</v>
      </c>
      <c r="K533">
        <v>7</v>
      </c>
      <c r="L533">
        <v>28</v>
      </c>
      <c r="M533">
        <v>106</v>
      </c>
      <c r="N533">
        <v>75</v>
      </c>
      <c r="O533">
        <v>0.76</v>
      </c>
      <c r="P533">
        <v>1.48</v>
      </c>
      <c r="Q533" t="str">
        <f>IF(G533="W", "W", "L")</f>
        <v>L</v>
      </c>
      <c r="R533">
        <f t="shared" si="18"/>
        <v>0</v>
      </c>
    </row>
    <row r="534" spans="1:18">
      <c r="A534" t="s">
        <v>384</v>
      </c>
      <c r="B534">
        <v>2017</v>
      </c>
      <c r="C534" t="s">
        <v>328</v>
      </c>
      <c r="D534" t="s">
        <v>19</v>
      </c>
      <c r="E534" t="s">
        <v>44</v>
      </c>
      <c r="F534" t="s">
        <v>21</v>
      </c>
      <c r="G534" t="s">
        <v>42</v>
      </c>
      <c r="H534">
        <v>4</v>
      </c>
      <c r="I534">
        <v>6</v>
      </c>
      <c r="J534">
        <v>2</v>
      </c>
      <c r="K534">
        <v>5</v>
      </c>
      <c r="L534">
        <v>23</v>
      </c>
      <c r="M534">
        <v>91</v>
      </c>
      <c r="N534">
        <v>60</v>
      </c>
      <c r="O534">
        <v>1.1599999999999999</v>
      </c>
      <c r="P534">
        <v>1.2</v>
      </c>
      <c r="Q534" s="2" t="s">
        <v>26</v>
      </c>
      <c r="R534">
        <f t="shared" si="18"/>
        <v>1</v>
      </c>
    </row>
    <row r="535" spans="1:18">
      <c r="A535" t="s">
        <v>384</v>
      </c>
      <c r="B535">
        <v>2017</v>
      </c>
      <c r="C535" t="s">
        <v>106</v>
      </c>
      <c r="D535" t="s">
        <v>19</v>
      </c>
      <c r="E535" t="s">
        <v>38</v>
      </c>
      <c r="F535" t="s">
        <v>255</v>
      </c>
      <c r="G535" t="s">
        <v>286</v>
      </c>
      <c r="H535">
        <v>5</v>
      </c>
      <c r="I535">
        <v>7</v>
      </c>
      <c r="J535">
        <v>0</v>
      </c>
      <c r="K535">
        <v>7</v>
      </c>
      <c r="L535">
        <v>23</v>
      </c>
      <c r="M535">
        <v>97</v>
      </c>
      <c r="N535">
        <v>64</v>
      </c>
      <c r="O535">
        <v>0.97</v>
      </c>
      <c r="P535">
        <v>3.74</v>
      </c>
      <c r="Q535" s="2" t="s">
        <v>26</v>
      </c>
      <c r="R535">
        <f t="shared" si="18"/>
        <v>1</v>
      </c>
    </row>
    <row r="536" spans="1:18">
      <c r="A536" t="s">
        <v>384</v>
      </c>
      <c r="B536">
        <v>2017</v>
      </c>
      <c r="C536" t="s">
        <v>221</v>
      </c>
      <c r="D536" t="s">
        <v>28</v>
      </c>
      <c r="E536" t="s">
        <v>70</v>
      </c>
      <c r="F536" t="s">
        <v>255</v>
      </c>
      <c r="G536" t="s">
        <v>332</v>
      </c>
      <c r="H536">
        <v>5</v>
      </c>
      <c r="I536">
        <v>3.2</v>
      </c>
      <c r="J536">
        <v>5</v>
      </c>
      <c r="K536">
        <v>6</v>
      </c>
      <c r="L536">
        <v>20</v>
      </c>
      <c r="M536">
        <v>75</v>
      </c>
      <c r="N536">
        <v>41</v>
      </c>
      <c r="O536">
        <v>1</v>
      </c>
      <c r="P536">
        <v>-2.23</v>
      </c>
      <c r="Q536" s="2" t="s">
        <v>26</v>
      </c>
      <c r="R536">
        <f t="shared" si="18"/>
        <v>1</v>
      </c>
    </row>
    <row r="537" spans="1:18">
      <c r="A537" t="s">
        <v>384</v>
      </c>
      <c r="B537">
        <v>2017</v>
      </c>
      <c r="C537" t="s">
        <v>222</v>
      </c>
      <c r="D537" t="s">
        <v>19</v>
      </c>
      <c r="E537" t="s">
        <v>24</v>
      </c>
      <c r="F537" t="s">
        <v>259</v>
      </c>
      <c r="G537" t="s">
        <v>332</v>
      </c>
      <c r="H537">
        <v>7</v>
      </c>
      <c r="I537">
        <v>6.1</v>
      </c>
      <c r="J537">
        <v>4</v>
      </c>
      <c r="K537">
        <v>6</v>
      </c>
      <c r="L537">
        <v>29</v>
      </c>
      <c r="M537">
        <v>104</v>
      </c>
      <c r="N537">
        <v>62</v>
      </c>
      <c r="O537">
        <v>0.97</v>
      </c>
      <c r="P537">
        <v>0.11</v>
      </c>
      <c r="Q537" s="2" t="s">
        <v>26</v>
      </c>
      <c r="R537">
        <f t="shared" si="18"/>
        <v>1</v>
      </c>
    </row>
    <row r="538" spans="1:18">
      <c r="A538" t="s">
        <v>384</v>
      </c>
      <c r="B538">
        <v>2017</v>
      </c>
      <c r="C538" t="s">
        <v>223</v>
      </c>
      <c r="D538" t="s">
        <v>28</v>
      </c>
      <c r="E538" t="s">
        <v>35</v>
      </c>
      <c r="F538" t="s">
        <v>152</v>
      </c>
      <c r="G538" t="s">
        <v>59</v>
      </c>
      <c r="H538">
        <v>5</v>
      </c>
      <c r="I538">
        <v>7</v>
      </c>
      <c r="J538">
        <v>2</v>
      </c>
      <c r="K538">
        <v>7</v>
      </c>
      <c r="L538">
        <v>26</v>
      </c>
      <c r="M538">
        <v>101</v>
      </c>
      <c r="N538">
        <v>69</v>
      </c>
      <c r="O538">
        <v>0.66</v>
      </c>
      <c r="P538">
        <v>1.92</v>
      </c>
      <c r="Q538" s="2" t="s">
        <v>26</v>
      </c>
      <c r="R538">
        <f t="shared" si="18"/>
        <v>1</v>
      </c>
    </row>
    <row r="539" spans="1:18">
      <c r="A539" t="s">
        <v>384</v>
      </c>
      <c r="B539">
        <v>2017</v>
      </c>
      <c r="C539" t="s">
        <v>48</v>
      </c>
      <c r="D539" t="s">
        <v>19</v>
      </c>
      <c r="E539" t="s">
        <v>20</v>
      </c>
      <c r="F539" t="s">
        <v>21</v>
      </c>
      <c r="G539" t="s">
        <v>419</v>
      </c>
      <c r="H539">
        <v>4</v>
      </c>
      <c r="I539">
        <v>4.0999999999999996</v>
      </c>
      <c r="J539">
        <v>5</v>
      </c>
      <c r="K539">
        <v>3</v>
      </c>
      <c r="L539">
        <v>20</v>
      </c>
      <c r="M539">
        <v>77</v>
      </c>
      <c r="N539">
        <v>47</v>
      </c>
      <c r="O539">
        <v>1.19</v>
      </c>
      <c r="P539">
        <v>-2.04</v>
      </c>
      <c r="Q539" t="str">
        <f>IF(G539="W", "W", "L")</f>
        <v>L</v>
      </c>
      <c r="R539">
        <f t="shared" si="18"/>
        <v>0</v>
      </c>
    </row>
    <row r="540" spans="1:18">
      <c r="A540" t="s">
        <v>384</v>
      </c>
      <c r="B540">
        <v>2017</v>
      </c>
      <c r="C540" t="s">
        <v>115</v>
      </c>
      <c r="D540" t="s">
        <v>28</v>
      </c>
      <c r="E540" t="s">
        <v>29</v>
      </c>
      <c r="F540" t="s">
        <v>21</v>
      </c>
      <c r="G540" t="s">
        <v>89</v>
      </c>
      <c r="H540">
        <v>7</v>
      </c>
      <c r="I540">
        <v>5.0999999999999996</v>
      </c>
      <c r="J540">
        <v>2</v>
      </c>
      <c r="K540">
        <v>4</v>
      </c>
      <c r="L540">
        <v>23</v>
      </c>
      <c r="M540">
        <v>85</v>
      </c>
      <c r="N540">
        <v>56</v>
      </c>
      <c r="O540">
        <v>1.07</v>
      </c>
      <c r="P540">
        <v>0.63</v>
      </c>
      <c r="Q540" s="2" t="s">
        <v>26</v>
      </c>
      <c r="R540">
        <f t="shared" si="18"/>
        <v>1</v>
      </c>
    </row>
    <row r="541" spans="1:18">
      <c r="A541" t="s">
        <v>384</v>
      </c>
      <c r="B541">
        <v>2017</v>
      </c>
      <c r="C541" t="s">
        <v>226</v>
      </c>
      <c r="D541" t="s">
        <v>19</v>
      </c>
      <c r="E541" t="s">
        <v>41</v>
      </c>
      <c r="F541" t="s">
        <v>21</v>
      </c>
      <c r="G541" t="s">
        <v>47</v>
      </c>
      <c r="H541">
        <v>4</v>
      </c>
      <c r="I541">
        <v>6.1</v>
      </c>
      <c r="J541">
        <v>1</v>
      </c>
      <c r="K541">
        <v>7</v>
      </c>
      <c r="L541">
        <v>25</v>
      </c>
      <c r="M541">
        <v>113</v>
      </c>
      <c r="N541">
        <v>64</v>
      </c>
      <c r="O541">
        <v>0.61</v>
      </c>
      <c r="P541">
        <v>2.15</v>
      </c>
      <c r="Q541" s="2" t="s">
        <v>26</v>
      </c>
      <c r="R541">
        <f t="shared" si="18"/>
        <v>1</v>
      </c>
    </row>
    <row r="542" spans="1:18">
      <c r="A542" t="s">
        <v>384</v>
      </c>
      <c r="B542">
        <v>2017</v>
      </c>
      <c r="C542" t="s">
        <v>198</v>
      </c>
      <c r="D542" t="s">
        <v>19</v>
      </c>
      <c r="E542" t="s">
        <v>49</v>
      </c>
      <c r="F542" t="s">
        <v>255</v>
      </c>
      <c r="G542" t="s">
        <v>87</v>
      </c>
      <c r="H542">
        <v>4</v>
      </c>
      <c r="I542">
        <v>6</v>
      </c>
      <c r="J542">
        <v>0</v>
      </c>
      <c r="K542">
        <v>10</v>
      </c>
      <c r="L542">
        <v>24</v>
      </c>
      <c r="M542">
        <v>95</v>
      </c>
      <c r="N542">
        <v>64</v>
      </c>
      <c r="O542">
        <v>1.02</v>
      </c>
      <c r="P542">
        <v>1.23</v>
      </c>
      <c r="Q542" s="2" t="s">
        <v>26</v>
      </c>
      <c r="R542">
        <f t="shared" si="18"/>
        <v>1</v>
      </c>
    </row>
    <row r="543" spans="1:18">
      <c r="A543" t="s">
        <v>384</v>
      </c>
      <c r="B543">
        <v>2017</v>
      </c>
      <c r="C543" t="s">
        <v>199</v>
      </c>
      <c r="D543" t="s">
        <v>28</v>
      </c>
      <c r="E543" t="s">
        <v>52</v>
      </c>
      <c r="F543" t="s">
        <v>152</v>
      </c>
      <c r="G543" t="s">
        <v>420</v>
      </c>
      <c r="H543">
        <v>4</v>
      </c>
      <c r="I543">
        <v>3.1</v>
      </c>
      <c r="J543">
        <v>8</v>
      </c>
      <c r="K543">
        <v>7</v>
      </c>
      <c r="L543">
        <v>18</v>
      </c>
      <c r="M543">
        <v>78</v>
      </c>
      <c r="N543">
        <v>46</v>
      </c>
      <c r="O543">
        <v>0.56000000000000005</v>
      </c>
      <c r="P543">
        <v>-6.06</v>
      </c>
      <c r="Q543" s="2" t="s">
        <v>26</v>
      </c>
      <c r="R543">
        <f t="shared" si="18"/>
        <v>1</v>
      </c>
    </row>
    <row r="544" spans="1:18">
      <c r="A544" t="s">
        <v>384</v>
      </c>
      <c r="B544">
        <v>2017</v>
      </c>
      <c r="C544" t="s">
        <v>421</v>
      </c>
      <c r="D544" t="s">
        <v>19</v>
      </c>
      <c r="E544" t="s">
        <v>44</v>
      </c>
      <c r="F544" t="s">
        <v>21</v>
      </c>
      <c r="G544" t="s">
        <v>66</v>
      </c>
      <c r="H544">
        <v>4</v>
      </c>
      <c r="I544">
        <v>7</v>
      </c>
      <c r="J544">
        <v>1</v>
      </c>
      <c r="K544">
        <v>7</v>
      </c>
      <c r="L544">
        <v>28</v>
      </c>
      <c r="M544">
        <v>114</v>
      </c>
      <c r="N544">
        <v>75</v>
      </c>
      <c r="O544">
        <v>0.91</v>
      </c>
      <c r="P544">
        <v>2.74</v>
      </c>
      <c r="Q544" s="2" t="s">
        <v>26</v>
      </c>
      <c r="R544">
        <f t="shared" si="18"/>
        <v>1</v>
      </c>
    </row>
    <row r="545" spans="1:18">
      <c r="A545" t="s">
        <v>384</v>
      </c>
      <c r="B545">
        <v>2017</v>
      </c>
      <c r="C545" t="s">
        <v>376</v>
      </c>
      <c r="D545" t="s">
        <v>28</v>
      </c>
      <c r="E545" t="s">
        <v>44</v>
      </c>
      <c r="F545" t="s">
        <v>21</v>
      </c>
      <c r="G545" t="s">
        <v>410</v>
      </c>
      <c r="H545">
        <v>5</v>
      </c>
      <c r="I545">
        <v>7</v>
      </c>
      <c r="J545">
        <v>2</v>
      </c>
      <c r="K545">
        <v>11</v>
      </c>
      <c r="L545">
        <v>27</v>
      </c>
      <c r="M545">
        <v>97</v>
      </c>
      <c r="N545">
        <v>71</v>
      </c>
      <c r="O545">
        <v>0.85</v>
      </c>
      <c r="P545">
        <v>1.92</v>
      </c>
      <c r="Q545" s="2" t="s">
        <v>26</v>
      </c>
      <c r="R545">
        <f t="shared" si="18"/>
        <v>1</v>
      </c>
    </row>
    <row r="546" spans="1:18">
      <c r="A546" t="s">
        <v>384</v>
      </c>
      <c r="B546">
        <v>2017</v>
      </c>
      <c r="C546" t="s">
        <v>235</v>
      </c>
      <c r="D546" t="s">
        <v>19</v>
      </c>
      <c r="E546" t="s">
        <v>35</v>
      </c>
      <c r="F546" t="s">
        <v>152</v>
      </c>
      <c r="G546" t="s">
        <v>405</v>
      </c>
      <c r="H546">
        <v>6</v>
      </c>
      <c r="I546">
        <v>6.1</v>
      </c>
      <c r="J546">
        <v>5</v>
      </c>
      <c r="K546">
        <v>10</v>
      </c>
      <c r="L546">
        <v>27</v>
      </c>
      <c r="M546">
        <v>96</v>
      </c>
      <c r="N546">
        <v>62</v>
      </c>
      <c r="O546">
        <v>0.56999999999999995</v>
      </c>
      <c r="P546">
        <v>-1.44</v>
      </c>
      <c r="Q546" t="str">
        <f>IF(G546="W", "W", "L")</f>
        <v>L</v>
      </c>
      <c r="R546">
        <f t="shared" si="18"/>
        <v>0</v>
      </c>
    </row>
    <row r="547" spans="1:18">
      <c r="A547" t="s">
        <v>384</v>
      </c>
      <c r="B547">
        <v>2017</v>
      </c>
      <c r="C547" t="s">
        <v>364</v>
      </c>
      <c r="D547" t="s">
        <v>19</v>
      </c>
      <c r="E547" t="s">
        <v>98</v>
      </c>
      <c r="F547" t="s">
        <v>155</v>
      </c>
      <c r="G547" t="s">
        <v>105</v>
      </c>
      <c r="H547">
        <v>4</v>
      </c>
      <c r="I547">
        <v>6</v>
      </c>
      <c r="J547">
        <v>2</v>
      </c>
      <c r="K547">
        <v>6</v>
      </c>
      <c r="L547">
        <v>25</v>
      </c>
      <c r="M547">
        <v>106</v>
      </c>
      <c r="N547">
        <v>63</v>
      </c>
      <c r="O547">
        <v>1.36</v>
      </c>
      <c r="P547">
        <v>1.04</v>
      </c>
      <c r="Q547" t="str">
        <f>IF(G547="W", "W", "L")</f>
        <v>L</v>
      </c>
      <c r="R547">
        <f t="shared" si="18"/>
        <v>0</v>
      </c>
    </row>
    <row r="548" spans="1:18">
      <c r="A548" t="s">
        <v>384</v>
      </c>
      <c r="B548">
        <v>2017</v>
      </c>
      <c r="C548" t="s">
        <v>340</v>
      </c>
      <c r="D548" t="s">
        <v>28</v>
      </c>
      <c r="E548" t="s">
        <v>32</v>
      </c>
      <c r="F548" t="s">
        <v>152</v>
      </c>
      <c r="G548" t="s">
        <v>211</v>
      </c>
      <c r="H548">
        <v>6</v>
      </c>
      <c r="I548">
        <v>6.1</v>
      </c>
      <c r="J548">
        <v>2</v>
      </c>
      <c r="K548">
        <v>5</v>
      </c>
      <c r="L548">
        <v>26</v>
      </c>
      <c r="M548">
        <v>99</v>
      </c>
      <c r="N548">
        <v>64</v>
      </c>
      <c r="O548">
        <v>1.2</v>
      </c>
      <c r="P548">
        <v>1.19</v>
      </c>
      <c r="Q548" s="2" t="s">
        <v>26</v>
      </c>
      <c r="R548">
        <f t="shared" si="18"/>
        <v>1</v>
      </c>
    </row>
    <row r="549" spans="1:18">
      <c r="A549" t="s">
        <v>384</v>
      </c>
      <c r="B549">
        <v>2017</v>
      </c>
      <c r="C549" t="s">
        <v>168</v>
      </c>
      <c r="D549" t="s">
        <v>19</v>
      </c>
      <c r="E549" t="s">
        <v>61</v>
      </c>
      <c r="F549" t="s">
        <v>255</v>
      </c>
      <c r="G549" t="s">
        <v>422</v>
      </c>
      <c r="H549">
        <v>5</v>
      </c>
      <c r="I549">
        <v>1.2</v>
      </c>
      <c r="J549">
        <v>5</v>
      </c>
      <c r="K549">
        <v>1</v>
      </c>
      <c r="L549">
        <v>13</v>
      </c>
      <c r="M549">
        <v>56</v>
      </c>
      <c r="N549">
        <v>33</v>
      </c>
      <c r="O549">
        <v>1.08</v>
      </c>
      <c r="P549">
        <v>-4.3600000000000003</v>
      </c>
      <c r="Q549" t="str">
        <f>IF(G549="W", "W", "L")</f>
        <v>L</v>
      </c>
      <c r="R549">
        <f t="shared" si="18"/>
        <v>0</v>
      </c>
    </row>
    <row r="550" spans="1:18">
      <c r="A550" t="s">
        <v>384</v>
      </c>
      <c r="B550">
        <v>2017</v>
      </c>
      <c r="C550" t="s">
        <v>169</v>
      </c>
      <c r="D550" t="s">
        <v>28</v>
      </c>
      <c r="E550" t="s">
        <v>142</v>
      </c>
      <c r="F550" t="s">
        <v>255</v>
      </c>
      <c r="G550" t="s">
        <v>188</v>
      </c>
      <c r="H550">
        <v>4</v>
      </c>
      <c r="I550">
        <v>5.2</v>
      </c>
      <c r="J550">
        <v>5</v>
      </c>
      <c r="K550">
        <v>6</v>
      </c>
      <c r="L550">
        <v>25</v>
      </c>
      <c r="M550">
        <v>97</v>
      </c>
      <c r="N550">
        <v>62</v>
      </c>
      <c r="O550">
        <v>1.5</v>
      </c>
      <c r="P550">
        <v>-1.03</v>
      </c>
      <c r="Q550" t="str">
        <f>IF(G550="W", "W", "L")</f>
        <v>L</v>
      </c>
      <c r="R550">
        <f t="shared" si="18"/>
        <v>0</v>
      </c>
    </row>
    <row r="551" spans="1:18">
      <c r="A551" t="s">
        <v>384</v>
      </c>
      <c r="B551">
        <v>2017</v>
      </c>
      <c r="C551" t="s">
        <v>131</v>
      </c>
      <c r="D551" t="s">
        <v>19</v>
      </c>
      <c r="E551" t="s">
        <v>70</v>
      </c>
      <c r="F551" t="s">
        <v>255</v>
      </c>
      <c r="G551" t="s">
        <v>314</v>
      </c>
      <c r="H551">
        <v>4</v>
      </c>
      <c r="I551">
        <v>8</v>
      </c>
      <c r="J551">
        <v>0</v>
      </c>
      <c r="K551">
        <v>10</v>
      </c>
      <c r="L551">
        <v>28</v>
      </c>
      <c r="M551">
        <v>106</v>
      </c>
      <c r="N551">
        <v>73</v>
      </c>
      <c r="O551">
        <v>0.5</v>
      </c>
      <c r="P551">
        <v>4.05</v>
      </c>
      <c r="Q551" s="2" t="s">
        <v>26</v>
      </c>
      <c r="R551">
        <f t="shared" si="18"/>
        <v>1</v>
      </c>
    </row>
    <row r="552" spans="1:18">
      <c r="A552" t="s">
        <v>384</v>
      </c>
      <c r="B552">
        <v>2017</v>
      </c>
      <c r="C552" t="s">
        <v>423</v>
      </c>
      <c r="D552" t="s">
        <v>19</v>
      </c>
      <c r="E552" t="s">
        <v>41</v>
      </c>
      <c r="F552" t="s">
        <v>21</v>
      </c>
      <c r="G552" t="s">
        <v>325</v>
      </c>
      <c r="H552">
        <v>5</v>
      </c>
      <c r="I552">
        <v>5</v>
      </c>
      <c r="J552">
        <v>1</v>
      </c>
      <c r="K552">
        <v>9</v>
      </c>
      <c r="L552">
        <v>20</v>
      </c>
      <c r="M552">
        <v>94</v>
      </c>
      <c r="N552">
        <v>62</v>
      </c>
      <c r="O552">
        <v>1.44</v>
      </c>
      <c r="P552">
        <v>1.64</v>
      </c>
      <c r="Q552" s="2" t="s">
        <v>26</v>
      </c>
      <c r="R552">
        <f t="shared" si="18"/>
        <v>1</v>
      </c>
    </row>
    <row r="553" spans="1:18">
      <c r="A553" t="s">
        <v>384</v>
      </c>
      <c r="B553">
        <v>2017</v>
      </c>
      <c r="C553" t="s">
        <v>267</v>
      </c>
      <c r="D553" t="s">
        <v>28</v>
      </c>
      <c r="E553" t="s">
        <v>61</v>
      </c>
      <c r="F553" t="s">
        <v>255</v>
      </c>
      <c r="G553" t="s">
        <v>370</v>
      </c>
      <c r="H553">
        <v>4</v>
      </c>
      <c r="I553">
        <v>6.2</v>
      </c>
      <c r="J553">
        <v>6</v>
      </c>
      <c r="K553">
        <v>6</v>
      </c>
      <c r="L553">
        <v>30</v>
      </c>
      <c r="M553">
        <v>103</v>
      </c>
      <c r="N553">
        <v>72</v>
      </c>
      <c r="O553">
        <v>0.76</v>
      </c>
      <c r="P553">
        <v>-2.4300000000000002</v>
      </c>
      <c r="Q553" t="str">
        <f>IF(G553="W", "W", "L")</f>
        <v>L</v>
      </c>
      <c r="R553">
        <f t="shared" si="18"/>
        <v>0</v>
      </c>
    </row>
    <row r="554" spans="1:18">
      <c r="A554" t="s">
        <v>384</v>
      </c>
      <c r="B554">
        <v>2017</v>
      </c>
      <c r="C554" t="s">
        <v>134</v>
      </c>
      <c r="D554" t="s">
        <v>28</v>
      </c>
      <c r="E554" t="s">
        <v>20</v>
      </c>
      <c r="F554" t="s">
        <v>21</v>
      </c>
      <c r="G554" t="s">
        <v>411</v>
      </c>
      <c r="H554">
        <v>4</v>
      </c>
      <c r="I554">
        <v>7</v>
      </c>
      <c r="J554">
        <v>0</v>
      </c>
      <c r="K554">
        <v>8</v>
      </c>
      <c r="L554">
        <v>26</v>
      </c>
      <c r="M554">
        <v>83</v>
      </c>
      <c r="N554">
        <v>62</v>
      </c>
      <c r="O554">
        <v>0.25</v>
      </c>
      <c r="P554">
        <v>3.92</v>
      </c>
      <c r="Q554" s="2" t="s">
        <v>26</v>
      </c>
      <c r="R554">
        <f t="shared" si="18"/>
        <v>1</v>
      </c>
    </row>
    <row r="555" spans="1:18">
      <c r="A555" t="s">
        <v>384</v>
      </c>
      <c r="B555">
        <v>2017</v>
      </c>
      <c r="C555" t="s">
        <v>424</v>
      </c>
      <c r="D555" t="s">
        <v>19</v>
      </c>
      <c r="E555" t="s">
        <v>44</v>
      </c>
      <c r="F555" t="s">
        <v>21</v>
      </c>
      <c r="G555" t="s">
        <v>42</v>
      </c>
      <c r="H555">
        <v>4</v>
      </c>
      <c r="I555">
        <v>7</v>
      </c>
      <c r="J555">
        <v>1</v>
      </c>
      <c r="K555">
        <v>8</v>
      </c>
      <c r="L555">
        <v>27</v>
      </c>
      <c r="M555">
        <v>103</v>
      </c>
      <c r="N555">
        <v>68</v>
      </c>
      <c r="O555">
        <v>1.24</v>
      </c>
      <c r="P555">
        <v>2.74</v>
      </c>
      <c r="Q555" s="2" t="s">
        <v>26</v>
      </c>
      <c r="R555">
        <f t="shared" si="18"/>
        <v>1</v>
      </c>
    </row>
    <row r="556" spans="1:18">
      <c r="A556" t="s">
        <v>384</v>
      </c>
      <c r="B556">
        <v>2017</v>
      </c>
      <c r="C556" t="s">
        <v>84</v>
      </c>
      <c r="D556" t="s">
        <v>19</v>
      </c>
      <c r="E556" t="s">
        <v>29</v>
      </c>
      <c r="F556" t="s">
        <v>21</v>
      </c>
      <c r="G556" t="s">
        <v>87</v>
      </c>
      <c r="H556">
        <v>4</v>
      </c>
      <c r="I556">
        <v>9</v>
      </c>
      <c r="J556">
        <v>1</v>
      </c>
      <c r="K556">
        <v>9</v>
      </c>
      <c r="L556">
        <v>28</v>
      </c>
      <c r="M556">
        <v>97</v>
      </c>
      <c r="N556">
        <v>76</v>
      </c>
      <c r="O556">
        <v>0.84</v>
      </c>
      <c r="P556">
        <v>3.61</v>
      </c>
      <c r="Q556" s="2" t="s">
        <v>26</v>
      </c>
      <c r="R556">
        <f t="shared" si="18"/>
        <v>1</v>
      </c>
    </row>
    <row r="557" spans="1:18">
      <c r="A557" t="s">
        <v>384</v>
      </c>
      <c r="B557">
        <v>2017</v>
      </c>
      <c r="C557" t="s">
        <v>85</v>
      </c>
      <c r="D557" t="s">
        <v>28</v>
      </c>
      <c r="E557" t="s">
        <v>44</v>
      </c>
      <c r="F557" t="s">
        <v>21</v>
      </c>
      <c r="G557" t="s">
        <v>301</v>
      </c>
      <c r="H557">
        <v>4</v>
      </c>
      <c r="I557">
        <v>6</v>
      </c>
      <c r="J557">
        <v>0</v>
      </c>
      <c r="K557">
        <v>9</v>
      </c>
      <c r="L557">
        <v>26</v>
      </c>
      <c r="M557">
        <v>92</v>
      </c>
      <c r="N557">
        <v>64</v>
      </c>
      <c r="O557">
        <v>0.68</v>
      </c>
      <c r="P557">
        <v>3.36</v>
      </c>
      <c r="Q557" s="2" t="s">
        <v>26</v>
      </c>
      <c r="R557">
        <f t="shared" si="18"/>
        <v>1</v>
      </c>
    </row>
    <row r="558" spans="1:18">
      <c r="A558" t="s">
        <v>384</v>
      </c>
      <c r="B558">
        <v>2017</v>
      </c>
      <c r="C558" t="s">
        <v>248</v>
      </c>
      <c r="D558" t="s">
        <v>28</v>
      </c>
      <c r="E558" t="s">
        <v>20</v>
      </c>
      <c r="F558" t="s">
        <v>21</v>
      </c>
      <c r="G558" t="s">
        <v>162</v>
      </c>
      <c r="H558">
        <v>4</v>
      </c>
      <c r="I558">
        <v>6.2</v>
      </c>
      <c r="J558">
        <v>4</v>
      </c>
      <c r="K558">
        <v>5</v>
      </c>
      <c r="L558">
        <v>28</v>
      </c>
      <c r="M558">
        <v>101</v>
      </c>
      <c r="N558">
        <v>70</v>
      </c>
      <c r="O558">
        <v>0.92</v>
      </c>
      <c r="P558">
        <v>-0.33</v>
      </c>
      <c r="Q558" s="2" t="s">
        <v>26</v>
      </c>
      <c r="R558">
        <f t="shared" si="18"/>
        <v>1</v>
      </c>
    </row>
    <row r="559" spans="1:18">
      <c r="A559" t="s">
        <v>384</v>
      </c>
      <c r="B559">
        <v>2017</v>
      </c>
      <c r="C559" t="s">
        <v>425</v>
      </c>
      <c r="D559" t="s">
        <v>19</v>
      </c>
      <c r="E559" t="s">
        <v>81</v>
      </c>
      <c r="F559" t="s">
        <v>152</v>
      </c>
      <c r="G559" t="s">
        <v>180</v>
      </c>
      <c r="H559">
        <v>6</v>
      </c>
      <c r="I559">
        <v>5.2</v>
      </c>
      <c r="J559">
        <v>1</v>
      </c>
      <c r="K559">
        <v>6</v>
      </c>
      <c r="L559">
        <v>24</v>
      </c>
      <c r="M559">
        <v>99</v>
      </c>
      <c r="N559">
        <v>62</v>
      </c>
      <c r="O559">
        <v>1.01</v>
      </c>
      <c r="P559">
        <v>1.68</v>
      </c>
      <c r="Q559" s="2" t="s">
        <v>26</v>
      </c>
      <c r="R559">
        <f t="shared" si="18"/>
        <v>1</v>
      </c>
    </row>
    <row r="560" spans="1:18">
      <c r="A560" t="s">
        <v>384</v>
      </c>
      <c r="B560">
        <v>2017</v>
      </c>
      <c r="C560" t="s">
        <v>250</v>
      </c>
      <c r="D560" t="s">
        <v>28</v>
      </c>
      <c r="E560" t="s">
        <v>41</v>
      </c>
      <c r="F560" t="s">
        <v>21</v>
      </c>
      <c r="G560" t="s">
        <v>75</v>
      </c>
      <c r="H560">
        <v>4</v>
      </c>
      <c r="I560">
        <v>8.1</v>
      </c>
      <c r="J560">
        <v>0</v>
      </c>
      <c r="K560">
        <v>14</v>
      </c>
      <c r="L560">
        <v>31</v>
      </c>
      <c r="M560">
        <v>112</v>
      </c>
      <c r="N560">
        <v>79</v>
      </c>
      <c r="O560">
        <v>1.07</v>
      </c>
      <c r="P560">
        <v>4.74</v>
      </c>
      <c r="Q560" s="2" t="s">
        <v>26</v>
      </c>
      <c r="R560">
        <f t="shared" si="18"/>
        <v>1</v>
      </c>
    </row>
    <row r="561" spans="1:18">
      <c r="A561" t="s">
        <v>367</v>
      </c>
      <c r="B561">
        <v>2017</v>
      </c>
      <c r="C561" t="s">
        <v>400</v>
      </c>
      <c r="D561" t="s">
        <v>19</v>
      </c>
      <c r="E561" t="s">
        <v>72</v>
      </c>
      <c r="F561" t="s">
        <v>155</v>
      </c>
      <c r="G561" t="s">
        <v>275</v>
      </c>
      <c r="H561">
        <v>99</v>
      </c>
      <c r="I561">
        <v>5.2</v>
      </c>
      <c r="J561">
        <v>4</v>
      </c>
      <c r="K561">
        <v>7</v>
      </c>
      <c r="L561">
        <v>23</v>
      </c>
      <c r="M561">
        <v>102</v>
      </c>
      <c r="N561">
        <v>61</v>
      </c>
      <c r="O561">
        <v>1.06</v>
      </c>
      <c r="P561">
        <v>-0.04</v>
      </c>
      <c r="Q561" t="str">
        <f>IF(G561="W", "W", "L")</f>
        <v>L</v>
      </c>
      <c r="R561">
        <f t="shared" si="18"/>
        <v>0</v>
      </c>
    </row>
    <row r="562" spans="1:18">
      <c r="A562" t="s">
        <v>367</v>
      </c>
      <c r="B562">
        <v>2017</v>
      </c>
      <c r="C562" t="s">
        <v>310</v>
      </c>
      <c r="D562" t="s">
        <v>28</v>
      </c>
      <c r="E562" t="s">
        <v>44</v>
      </c>
      <c r="F562" t="s">
        <v>21</v>
      </c>
      <c r="G562" t="s">
        <v>357</v>
      </c>
      <c r="H562">
        <v>5</v>
      </c>
      <c r="I562">
        <v>5</v>
      </c>
      <c r="J562">
        <v>6</v>
      </c>
      <c r="K562">
        <v>6</v>
      </c>
      <c r="L562">
        <v>25</v>
      </c>
      <c r="M562">
        <v>111</v>
      </c>
      <c r="N562">
        <v>70</v>
      </c>
      <c r="O562">
        <v>0.88</v>
      </c>
      <c r="P562">
        <v>-3.2</v>
      </c>
      <c r="Q562" t="str">
        <f>IF(G562="W", "W", "L")</f>
        <v>L</v>
      </c>
      <c r="R562">
        <f t="shared" si="18"/>
        <v>0</v>
      </c>
    </row>
    <row r="563" spans="1:18">
      <c r="A563" t="s">
        <v>367</v>
      </c>
      <c r="B563">
        <v>2017</v>
      </c>
      <c r="C563" t="s">
        <v>312</v>
      </c>
      <c r="D563" t="s">
        <v>19</v>
      </c>
      <c r="E563" t="s">
        <v>41</v>
      </c>
      <c r="F563" t="s">
        <v>21</v>
      </c>
      <c r="G563" t="s">
        <v>351</v>
      </c>
      <c r="H563">
        <v>5</v>
      </c>
      <c r="I563">
        <v>6.1</v>
      </c>
      <c r="J563">
        <v>2</v>
      </c>
      <c r="K563">
        <v>7</v>
      </c>
      <c r="L563">
        <v>25</v>
      </c>
      <c r="M563">
        <v>110</v>
      </c>
      <c r="N563">
        <v>65</v>
      </c>
      <c r="O563">
        <v>1.08</v>
      </c>
      <c r="P563">
        <v>1.42</v>
      </c>
      <c r="Q563" s="2" t="s">
        <v>26</v>
      </c>
      <c r="R563">
        <f t="shared" si="18"/>
        <v>1</v>
      </c>
    </row>
    <row r="564" spans="1:18">
      <c r="A564" t="s">
        <v>367</v>
      </c>
      <c r="B564">
        <v>2017</v>
      </c>
      <c r="C564" t="s">
        <v>218</v>
      </c>
      <c r="D564" t="s">
        <v>28</v>
      </c>
      <c r="E564" t="s">
        <v>110</v>
      </c>
      <c r="F564" t="s">
        <v>152</v>
      </c>
      <c r="G564" t="s">
        <v>158</v>
      </c>
      <c r="H564">
        <v>5</v>
      </c>
      <c r="I564">
        <v>6</v>
      </c>
      <c r="J564">
        <v>4</v>
      </c>
      <c r="K564">
        <v>8</v>
      </c>
      <c r="L564">
        <v>25</v>
      </c>
      <c r="M564">
        <v>108</v>
      </c>
      <c r="N564">
        <v>64</v>
      </c>
      <c r="O564">
        <v>0.91</v>
      </c>
      <c r="P564">
        <v>-0.64</v>
      </c>
      <c r="Q564" s="2" t="s">
        <v>26</v>
      </c>
      <c r="R564">
        <f t="shared" si="18"/>
        <v>1</v>
      </c>
    </row>
    <row r="565" spans="1:18">
      <c r="A565" t="s">
        <v>367</v>
      </c>
      <c r="B565">
        <v>2017</v>
      </c>
      <c r="C565" t="s">
        <v>219</v>
      </c>
      <c r="D565" t="s">
        <v>19</v>
      </c>
      <c r="E565" t="s">
        <v>44</v>
      </c>
      <c r="F565" t="s">
        <v>21</v>
      </c>
      <c r="G565" t="s">
        <v>136</v>
      </c>
      <c r="H565">
        <v>4</v>
      </c>
      <c r="I565">
        <v>4</v>
      </c>
      <c r="J565">
        <v>7</v>
      </c>
      <c r="K565">
        <v>3</v>
      </c>
      <c r="L565">
        <v>23</v>
      </c>
      <c r="M565">
        <v>93</v>
      </c>
      <c r="N565">
        <v>50</v>
      </c>
      <c r="O565">
        <v>0.6</v>
      </c>
      <c r="P565">
        <v>-4.3600000000000003</v>
      </c>
      <c r="Q565" t="str">
        <f>IF(G565="W", "W", "L")</f>
        <v>L</v>
      </c>
      <c r="R565">
        <f t="shared" si="18"/>
        <v>0</v>
      </c>
    </row>
    <row r="566" spans="1:18">
      <c r="A566" t="s">
        <v>367</v>
      </c>
      <c r="B566">
        <v>2017</v>
      </c>
      <c r="C566" t="s">
        <v>330</v>
      </c>
      <c r="D566" t="s">
        <v>19</v>
      </c>
      <c r="E566" t="s">
        <v>38</v>
      </c>
      <c r="F566" t="s">
        <v>255</v>
      </c>
      <c r="G566" t="s">
        <v>45</v>
      </c>
      <c r="H566">
        <v>6</v>
      </c>
      <c r="I566">
        <v>6</v>
      </c>
      <c r="J566">
        <v>4</v>
      </c>
      <c r="K566">
        <v>6</v>
      </c>
      <c r="L566">
        <v>25</v>
      </c>
      <c r="M566">
        <v>125</v>
      </c>
      <c r="N566">
        <v>77</v>
      </c>
      <c r="O566">
        <v>0.55000000000000004</v>
      </c>
      <c r="P566">
        <v>-0.8</v>
      </c>
      <c r="Q566" t="str">
        <f>IF(G566="W", "W", "L")</f>
        <v>L</v>
      </c>
      <c r="R566">
        <f t="shared" si="18"/>
        <v>0</v>
      </c>
    </row>
    <row r="567" spans="1:18">
      <c r="A567" t="s">
        <v>367</v>
      </c>
      <c r="B567">
        <v>2017</v>
      </c>
      <c r="C567" t="s">
        <v>40</v>
      </c>
      <c r="D567" t="s">
        <v>28</v>
      </c>
      <c r="E567" t="s">
        <v>41</v>
      </c>
      <c r="F567" t="s">
        <v>21</v>
      </c>
      <c r="G567" t="s">
        <v>150</v>
      </c>
      <c r="H567">
        <v>5</v>
      </c>
      <c r="I567">
        <v>6</v>
      </c>
      <c r="J567">
        <v>3</v>
      </c>
      <c r="K567">
        <v>7</v>
      </c>
      <c r="L567">
        <v>24</v>
      </c>
      <c r="M567">
        <v>106</v>
      </c>
      <c r="N567">
        <v>70</v>
      </c>
      <c r="O567">
        <v>0.39</v>
      </c>
      <c r="P567">
        <v>0.36</v>
      </c>
      <c r="Q567" s="2" t="s">
        <v>26</v>
      </c>
      <c r="R567">
        <f t="shared" si="18"/>
        <v>1</v>
      </c>
    </row>
    <row r="568" spans="1:18">
      <c r="A568" t="s">
        <v>367</v>
      </c>
      <c r="B568">
        <v>2017</v>
      </c>
      <c r="C568" t="s">
        <v>146</v>
      </c>
      <c r="D568" t="s">
        <v>19</v>
      </c>
      <c r="E568" t="s">
        <v>110</v>
      </c>
      <c r="F568" t="s">
        <v>152</v>
      </c>
      <c r="G568" t="s">
        <v>59</v>
      </c>
      <c r="H568">
        <v>4</v>
      </c>
      <c r="I568">
        <v>5.2</v>
      </c>
      <c r="J568">
        <v>3</v>
      </c>
      <c r="K568">
        <v>9</v>
      </c>
      <c r="L568">
        <v>23</v>
      </c>
      <c r="M568">
        <v>102</v>
      </c>
      <c r="N568">
        <v>64</v>
      </c>
      <c r="O568">
        <v>0.88</v>
      </c>
      <c r="P568">
        <v>-0.12</v>
      </c>
      <c r="Q568" s="2" t="s">
        <v>26</v>
      </c>
      <c r="R568">
        <f t="shared" si="18"/>
        <v>1</v>
      </c>
    </row>
    <row r="569" spans="1:18">
      <c r="A569" t="s">
        <v>367</v>
      </c>
      <c r="B569">
        <v>2017</v>
      </c>
      <c r="C569" t="s">
        <v>109</v>
      </c>
      <c r="D569" t="s">
        <v>28</v>
      </c>
      <c r="E569" t="s">
        <v>24</v>
      </c>
      <c r="F569" t="s">
        <v>259</v>
      </c>
      <c r="G569" t="s">
        <v>133</v>
      </c>
      <c r="H569">
        <v>4</v>
      </c>
      <c r="I569">
        <v>5.0999999999999996</v>
      </c>
      <c r="J569">
        <v>2</v>
      </c>
      <c r="K569">
        <v>6</v>
      </c>
      <c r="L569">
        <v>23</v>
      </c>
      <c r="M569">
        <v>94</v>
      </c>
      <c r="N569">
        <v>57</v>
      </c>
      <c r="O569">
        <v>1.23</v>
      </c>
      <c r="P569">
        <v>1.06</v>
      </c>
      <c r="Q569" t="str">
        <f>IF(G569="W", "W", "L")</f>
        <v>L</v>
      </c>
      <c r="R569">
        <f t="shared" si="18"/>
        <v>0</v>
      </c>
    </row>
    <row r="570" spans="1:18">
      <c r="A570" t="s">
        <v>367</v>
      </c>
      <c r="B570">
        <v>2017</v>
      </c>
      <c r="C570" t="s">
        <v>112</v>
      </c>
      <c r="D570" t="s">
        <v>28</v>
      </c>
      <c r="E570" t="s">
        <v>35</v>
      </c>
      <c r="F570" t="s">
        <v>152</v>
      </c>
      <c r="G570" t="s">
        <v>397</v>
      </c>
      <c r="H570">
        <v>5</v>
      </c>
      <c r="I570">
        <v>7</v>
      </c>
      <c r="J570">
        <v>3</v>
      </c>
      <c r="K570">
        <v>14</v>
      </c>
      <c r="L570">
        <v>28</v>
      </c>
      <c r="M570">
        <v>113</v>
      </c>
      <c r="N570">
        <v>77</v>
      </c>
      <c r="O570">
        <v>0.86</v>
      </c>
      <c r="P570">
        <v>0.92</v>
      </c>
      <c r="Q570" s="2" t="s">
        <v>26</v>
      </c>
      <c r="R570">
        <f t="shared" si="18"/>
        <v>1</v>
      </c>
    </row>
    <row r="571" spans="1:18">
      <c r="A571" t="s">
        <v>367</v>
      </c>
      <c r="B571">
        <v>2017</v>
      </c>
      <c r="C571" t="s">
        <v>224</v>
      </c>
      <c r="D571" t="s">
        <v>19</v>
      </c>
      <c r="E571" t="s">
        <v>20</v>
      </c>
      <c r="F571" t="s">
        <v>21</v>
      </c>
      <c r="G571" t="s">
        <v>171</v>
      </c>
      <c r="H571">
        <v>4</v>
      </c>
      <c r="I571">
        <v>1.2</v>
      </c>
      <c r="J571">
        <v>0</v>
      </c>
      <c r="K571">
        <v>0</v>
      </c>
      <c r="L571">
        <v>7</v>
      </c>
      <c r="M571">
        <v>28</v>
      </c>
      <c r="N571">
        <v>16</v>
      </c>
      <c r="O571">
        <v>0.95</v>
      </c>
      <c r="P571">
        <v>0.61</v>
      </c>
      <c r="Q571" s="2" t="s">
        <v>26</v>
      </c>
      <c r="R571">
        <f t="shared" si="18"/>
        <v>1</v>
      </c>
    </row>
    <row r="572" spans="1:18">
      <c r="A572" t="s">
        <v>367</v>
      </c>
      <c r="B572">
        <v>2017</v>
      </c>
      <c r="C572" t="s">
        <v>338</v>
      </c>
      <c r="D572" t="s">
        <v>19</v>
      </c>
      <c r="E572" t="s">
        <v>55</v>
      </c>
      <c r="F572" t="s">
        <v>155</v>
      </c>
      <c r="G572" t="s">
        <v>188</v>
      </c>
      <c r="H572">
        <v>2</v>
      </c>
      <c r="I572">
        <v>3.1</v>
      </c>
      <c r="J572">
        <v>4</v>
      </c>
      <c r="K572">
        <v>3</v>
      </c>
      <c r="L572">
        <v>19</v>
      </c>
      <c r="M572">
        <v>86</v>
      </c>
      <c r="N572">
        <v>49</v>
      </c>
      <c r="O572">
        <v>1.35</v>
      </c>
      <c r="P572">
        <v>-3.1</v>
      </c>
      <c r="Q572" t="str">
        <f>IF(G572="W", "W", "L")</f>
        <v>L</v>
      </c>
      <c r="R572">
        <f t="shared" si="18"/>
        <v>0</v>
      </c>
    </row>
    <row r="573" spans="1:18">
      <c r="A573" t="s">
        <v>367</v>
      </c>
      <c r="B573">
        <v>2017</v>
      </c>
      <c r="C573" t="s">
        <v>381</v>
      </c>
      <c r="D573" t="s">
        <v>28</v>
      </c>
      <c r="E573" t="s">
        <v>58</v>
      </c>
      <c r="F573" t="s">
        <v>155</v>
      </c>
      <c r="G573" t="s">
        <v>383</v>
      </c>
      <c r="H573">
        <v>5</v>
      </c>
      <c r="I573">
        <v>5.2</v>
      </c>
      <c r="J573">
        <v>2</v>
      </c>
      <c r="K573">
        <v>5</v>
      </c>
      <c r="L573">
        <v>26</v>
      </c>
      <c r="M573">
        <v>108</v>
      </c>
      <c r="N573">
        <v>63</v>
      </c>
      <c r="O573">
        <v>1.08</v>
      </c>
      <c r="P573">
        <v>0.55000000000000004</v>
      </c>
      <c r="Q573" t="str">
        <f>IF(G573="W", "W", "L")</f>
        <v>L</v>
      </c>
      <c r="R573">
        <f t="shared" si="18"/>
        <v>0</v>
      </c>
    </row>
    <row r="574" spans="1:18">
      <c r="A574" t="s">
        <v>367</v>
      </c>
      <c r="B574">
        <v>2017</v>
      </c>
      <c r="C574" t="s">
        <v>154</v>
      </c>
      <c r="D574" t="s">
        <v>19</v>
      </c>
      <c r="E574" t="s">
        <v>41</v>
      </c>
      <c r="F574" t="s">
        <v>21</v>
      </c>
      <c r="G574" t="s">
        <v>75</v>
      </c>
      <c r="H574">
        <v>4</v>
      </c>
      <c r="I574">
        <v>7</v>
      </c>
      <c r="J574">
        <v>2</v>
      </c>
      <c r="K574">
        <v>8</v>
      </c>
      <c r="L574">
        <v>26</v>
      </c>
      <c r="M574">
        <v>105</v>
      </c>
      <c r="N574">
        <v>72</v>
      </c>
      <c r="O574">
        <v>0.94</v>
      </c>
      <c r="P574">
        <v>1.31</v>
      </c>
      <c r="Q574" s="2" t="s">
        <v>26</v>
      </c>
      <c r="R574">
        <f t="shared" si="18"/>
        <v>1</v>
      </c>
    </row>
    <row r="575" spans="1:18">
      <c r="A575" t="s">
        <v>367</v>
      </c>
      <c r="B575">
        <v>2017</v>
      </c>
      <c r="C575" t="s">
        <v>119</v>
      </c>
      <c r="D575" t="s">
        <v>28</v>
      </c>
      <c r="E575" t="s">
        <v>41</v>
      </c>
      <c r="F575" t="s">
        <v>21</v>
      </c>
      <c r="G575" t="s">
        <v>405</v>
      </c>
      <c r="H575">
        <v>4</v>
      </c>
      <c r="I575">
        <v>6.2</v>
      </c>
      <c r="J575">
        <v>4</v>
      </c>
      <c r="K575">
        <v>4</v>
      </c>
      <c r="L575">
        <v>28</v>
      </c>
      <c r="M575">
        <v>111</v>
      </c>
      <c r="N575">
        <v>73</v>
      </c>
      <c r="O575">
        <v>0.5</v>
      </c>
      <c r="P575">
        <v>-1.33</v>
      </c>
      <c r="Q575" t="str">
        <f>IF(G575="W", "W", "L")</f>
        <v>L</v>
      </c>
      <c r="R575">
        <f t="shared" si="18"/>
        <v>0</v>
      </c>
    </row>
    <row r="576" spans="1:18">
      <c r="A576" t="s">
        <v>367</v>
      </c>
      <c r="B576">
        <v>2017</v>
      </c>
      <c r="C576" t="s">
        <v>278</v>
      </c>
      <c r="D576" t="s">
        <v>28</v>
      </c>
      <c r="E576" t="s">
        <v>52</v>
      </c>
      <c r="F576" t="s">
        <v>152</v>
      </c>
      <c r="G576" t="s">
        <v>59</v>
      </c>
      <c r="H576">
        <v>4</v>
      </c>
      <c r="I576">
        <v>6.1</v>
      </c>
      <c r="J576">
        <v>1</v>
      </c>
      <c r="K576">
        <v>3</v>
      </c>
      <c r="L576">
        <v>24</v>
      </c>
      <c r="M576">
        <v>103</v>
      </c>
      <c r="N576">
        <v>61</v>
      </c>
      <c r="O576">
        <v>0.99</v>
      </c>
      <c r="P576">
        <v>2.62</v>
      </c>
      <c r="Q576" s="2" t="s">
        <v>26</v>
      </c>
      <c r="R576">
        <f t="shared" si="18"/>
        <v>1</v>
      </c>
    </row>
    <row r="577" spans="1:18">
      <c r="A577" t="s">
        <v>367</v>
      </c>
      <c r="B577">
        <v>2017</v>
      </c>
      <c r="C577" t="s">
        <v>159</v>
      </c>
      <c r="D577" t="s">
        <v>28</v>
      </c>
      <c r="E577" t="s">
        <v>104</v>
      </c>
      <c r="F577" t="s">
        <v>155</v>
      </c>
      <c r="G577" t="s">
        <v>377</v>
      </c>
      <c r="H577">
        <v>6</v>
      </c>
      <c r="I577">
        <v>5</v>
      </c>
      <c r="J577">
        <v>3</v>
      </c>
      <c r="K577">
        <v>7</v>
      </c>
      <c r="L577">
        <v>26</v>
      </c>
      <c r="M577">
        <v>107</v>
      </c>
      <c r="N577">
        <v>62</v>
      </c>
      <c r="O577">
        <v>1.34</v>
      </c>
      <c r="P577">
        <v>-2.2200000000000002</v>
      </c>
      <c r="Q577" t="str">
        <f>IF(G577="W", "W", "L")</f>
        <v>L</v>
      </c>
      <c r="R577">
        <f t="shared" si="18"/>
        <v>0</v>
      </c>
    </row>
    <row r="578" spans="1:18">
      <c r="A578" t="s">
        <v>367</v>
      </c>
      <c r="B578">
        <v>2017</v>
      </c>
      <c r="C578" t="s">
        <v>163</v>
      </c>
      <c r="D578" t="s">
        <v>19</v>
      </c>
      <c r="E578" t="s">
        <v>35</v>
      </c>
      <c r="F578" t="s">
        <v>152</v>
      </c>
      <c r="G578" t="s">
        <v>111</v>
      </c>
      <c r="H578">
        <v>10</v>
      </c>
      <c r="I578">
        <v>0.2</v>
      </c>
      <c r="J578">
        <v>4</v>
      </c>
      <c r="K578">
        <v>2</v>
      </c>
      <c r="L578">
        <v>8</v>
      </c>
      <c r="M578">
        <v>43</v>
      </c>
      <c r="N578">
        <v>24</v>
      </c>
      <c r="O578">
        <v>1.81</v>
      </c>
      <c r="P578">
        <v>-4</v>
      </c>
      <c r="Q578" t="str">
        <f>IF(G578="W", "W", "L")</f>
        <v>L</v>
      </c>
      <c r="R578">
        <f t="shared" si="18"/>
        <v>0</v>
      </c>
    </row>
    <row r="579" spans="1:18">
      <c r="A579" t="s">
        <v>367</v>
      </c>
      <c r="B579">
        <v>2017</v>
      </c>
      <c r="C579" t="s">
        <v>280</v>
      </c>
      <c r="D579" t="s">
        <v>28</v>
      </c>
      <c r="E579" t="s">
        <v>38</v>
      </c>
      <c r="F579" t="s">
        <v>255</v>
      </c>
      <c r="G579" t="s">
        <v>426</v>
      </c>
      <c r="H579">
        <v>4</v>
      </c>
      <c r="I579">
        <v>5</v>
      </c>
      <c r="J579">
        <v>3</v>
      </c>
      <c r="K579">
        <v>6</v>
      </c>
      <c r="L579">
        <v>24</v>
      </c>
      <c r="M579">
        <v>112</v>
      </c>
      <c r="N579">
        <v>63</v>
      </c>
      <c r="O579">
        <v>1.06</v>
      </c>
      <c r="P579">
        <v>-0.2</v>
      </c>
      <c r="Q579" s="2" t="s">
        <v>26</v>
      </c>
      <c r="R579">
        <f t="shared" ref="R579:R642" si="19">IF(Q579="W", 1, 0)</f>
        <v>1</v>
      </c>
    </row>
    <row r="580" spans="1:18">
      <c r="A580" t="s">
        <v>367</v>
      </c>
      <c r="B580">
        <v>2017</v>
      </c>
      <c r="C580" t="s">
        <v>167</v>
      </c>
      <c r="D580" t="s">
        <v>28</v>
      </c>
      <c r="E580" t="s">
        <v>32</v>
      </c>
      <c r="F580" t="s">
        <v>152</v>
      </c>
      <c r="G580" t="s">
        <v>118</v>
      </c>
      <c r="H580">
        <v>5</v>
      </c>
      <c r="I580">
        <v>8</v>
      </c>
      <c r="J580">
        <v>1</v>
      </c>
      <c r="K580">
        <v>6</v>
      </c>
      <c r="L580">
        <v>30</v>
      </c>
      <c r="M580">
        <v>116</v>
      </c>
      <c r="N580">
        <v>77</v>
      </c>
      <c r="O580">
        <v>1.45</v>
      </c>
      <c r="P580">
        <v>3.48</v>
      </c>
      <c r="Q580" s="2" t="s">
        <v>26</v>
      </c>
      <c r="R580">
        <f t="shared" si="19"/>
        <v>1</v>
      </c>
    </row>
    <row r="581" spans="1:18">
      <c r="A581" t="s">
        <v>367</v>
      </c>
      <c r="B581">
        <v>2017</v>
      </c>
      <c r="C581" t="s">
        <v>129</v>
      </c>
      <c r="D581" t="s">
        <v>28</v>
      </c>
      <c r="E581" t="s">
        <v>142</v>
      </c>
      <c r="F581" t="s">
        <v>255</v>
      </c>
      <c r="G581" t="s">
        <v>77</v>
      </c>
      <c r="H581">
        <v>7</v>
      </c>
      <c r="I581">
        <v>7</v>
      </c>
      <c r="J581">
        <v>1</v>
      </c>
      <c r="K581">
        <v>7</v>
      </c>
      <c r="L581">
        <v>29</v>
      </c>
      <c r="M581">
        <v>114</v>
      </c>
      <c r="N581">
        <v>67</v>
      </c>
      <c r="O581">
        <v>0.81</v>
      </c>
      <c r="P581">
        <v>2.92</v>
      </c>
      <c r="Q581" s="2" t="s">
        <v>26</v>
      </c>
      <c r="R581">
        <f t="shared" si="19"/>
        <v>1</v>
      </c>
    </row>
    <row r="582" spans="1:18">
      <c r="A582" t="s">
        <v>367</v>
      </c>
      <c r="B582">
        <v>2017</v>
      </c>
      <c r="C582" t="s">
        <v>74</v>
      </c>
      <c r="D582" t="s">
        <v>28</v>
      </c>
      <c r="E582" t="s">
        <v>55</v>
      </c>
      <c r="F582" t="s">
        <v>155</v>
      </c>
      <c r="G582" t="s">
        <v>82</v>
      </c>
      <c r="H582">
        <v>4</v>
      </c>
      <c r="I582">
        <v>7</v>
      </c>
      <c r="J582">
        <v>1</v>
      </c>
      <c r="K582">
        <v>9</v>
      </c>
      <c r="L582">
        <v>28</v>
      </c>
      <c r="M582">
        <v>105</v>
      </c>
      <c r="N582">
        <v>72</v>
      </c>
      <c r="O582">
        <v>1.22</v>
      </c>
      <c r="P582">
        <v>2.5299999999999998</v>
      </c>
      <c r="Q582" t="str">
        <f>IF(G582="W", "W", "L")</f>
        <v>L</v>
      </c>
      <c r="R582">
        <f t="shared" si="19"/>
        <v>0</v>
      </c>
    </row>
    <row r="583" spans="1:18">
      <c r="A583" t="s">
        <v>367</v>
      </c>
      <c r="B583">
        <v>2017</v>
      </c>
      <c r="C583" t="s">
        <v>76</v>
      </c>
      <c r="D583" t="s">
        <v>19</v>
      </c>
      <c r="E583" t="s">
        <v>61</v>
      </c>
      <c r="F583" t="s">
        <v>255</v>
      </c>
      <c r="G583" t="s">
        <v>113</v>
      </c>
      <c r="H583">
        <v>4</v>
      </c>
      <c r="I583">
        <v>6.2</v>
      </c>
      <c r="J583">
        <v>3</v>
      </c>
      <c r="K583">
        <v>11</v>
      </c>
      <c r="L583">
        <v>28</v>
      </c>
      <c r="M583">
        <v>116</v>
      </c>
      <c r="N583">
        <v>70</v>
      </c>
      <c r="O583">
        <v>0.9</v>
      </c>
      <c r="P583">
        <v>0.63</v>
      </c>
      <c r="Q583" s="2" t="s">
        <v>26</v>
      </c>
      <c r="R583">
        <f t="shared" si="19"/>
        <v>1</v>
      </c>
    </row>
    <row r="584" spans="1:18">
      <c r="A584" t="s">
        <v>367</v>
      </c>
      <c r="B584">
        <v>2017</v>
      </c>
      <c r="C584" t="s">
        <v>242</v>
      </c>
      <c r="D584" t="s">
        <v>19</v>
      </c>
      <c r="E584" t="s">
        <v>20</v>
      </c>
      <c r="F584" t="s">
        <v>21</v>
      </c>
      <c r="G584" t="s">
        <v>314</v>
      </c>
      <c r="H584">
        <v>1</v>
      </c>
      <c r="I584">
        <v>6.1</v>
      </c>
      <c r="J584">
        <v>0</v>
      </c>
      <c r="K584">
        <v>4</v>
      </c>
      <c r="L584">
        <v>27</v>
      </c>
      <c r="M584">
        <v>105</v>
      </c>
      <c r="N584">
        <v>64</v>
      </c>
      <c r="O584">
        <v>0.86</v>
      </c>
      <c r="P584">
        <v>3.18</v>
      </c>
      <c r="Q584" s="2" t="s">
        <v>26</v>
      </c>
      <c r="R584">
        <f t="shared" si="19"/>
        <v>1</v>
      </c>
    </row>
    <row r="585" spans="1:18">
      <c r="A585" t="s">
        <v>367</v>
      </c>
      <c r="B585">
        <v>2017</v>
      </c>
      <c r="C585" t="s">
        <v>173</v>
      </c>
      <c r="D585" t="s">
        <v>28</v>
      </c>
      <c r="E585" t="s">
        <v>61</v>
      </c>
      <c r="F585" t="s">
        <v>255</v>
      </c>
      <c r="G585" t="s">
        <v>427</v>
      </c>
      <c r="H585">
        <v>4</v>
      </c>
      <c r="I585">
        <v>5.0999999999999996</v>
      </c>
      <c r="J585">
        <v>4</v>
      </c>
      <c r="K585">
        <v>8</v>
      </c>
      <c r="L585">
        <v>24</v>
      </c>
      <c r="M585">
        <v>104</v>
      </c>
      <c r="N585">
        <v>59</v>
      </c>
      <c r="O585">
        <v>0.88</v>
      </c>
      <c r="P585">
        <v>-1.21</v>
      </c>
      <c r="Q585" s="2" t="s">
        <v>26</v>
      </c>
      <c r="R585">
        <f t="shared" si="19"/>
        <v>1</v>
      </c>
    </row>
    <row r="586" spans="1:18">
      <c r="A586" t="s">
        <v>367</v>
      </c>
      <c r="B586">
        <v>2017</v>
      </c>
      <c r="C586" t="s">
        <v>428</v>
      </c>
      <c r="D586" t="s">
        <v>19</v>
      </c>
      <c r="E586" t="s">
        <v>142</v>
      </c>
      <c r="F586" t="s">
        <v>255</v>
      </c>
      <c r="G586" t="s">
        <v>118</v>
      </c>
      <c r="H586">
        <v>5</v>
      </c>
      <c r="I586">
        <v>6</v>
      </c>
      <c r="J586">
        <v>1</v>
      </c>
      <c r="K586">
        <v>4</v>
      </c>
      <c r="L586">
        <v>26</v>
      </c>
      <c r="M586">
        <v>109</v>
      </c>
      <c r="N586">
        <v>64</v>
      </c>
      <c r="O586">
        <v>1.36</v>
      </c>
      <c r="P586">
        <v>2.2999999999999998</v>
      </c>
      <c r="Q586" s="2" t="s">
        <v>26</v>
      </c>
      <c r="R586">
        <f t="shared" si="19"/>
        <v>1</v>
      </c>
    </row>
    <row r="587" spans="1:18">
      <c r="A587" t="s">
        <v>367</v>
      </c>
      <c r="B587">
        <v>2017</v>
      </c>
      <c r="C587" t="s">
        <v>176</v>
      </c>
      <c r="D587" t="s">
        <v>19</v>
      </c>
      <c r="E587" t="s">
        <v>29</v>
      </c>
      <c r="F587" t="s">
        <v>21</v>
      </c>
      <c r="G587" t="s">
        <v>59</v>
      </c>
      <c r="H587">
        <v>4</v>
      </c>
      <c r="I587">
        <v>6.1</v>
      </c>
      <c r="J587">
        <v>2</v>
      </c>
      <c r="K587">
        <v>9</v>
      </c>
      <c r="L587">
        <v>24</v>
      </c>
      <c r="M587">
        <v>97</v>
      </c>
      <c r="N587">
        <v>59</v>
      </c>
      <c r="O587">
        <v>1.04</v>
      </c>
      <c r="P587">
        <v>1.32</v>
      </c>
      <c r="Q587" s="2" t="s">
        <v>26</v>
      </c>
      <c r="R587">
        <f t="shared" si="19"/>
        <v>1</v>
      </c>
    </row>
    <row r="588" spans="1:18">
      <c r="A588" t="s">
        <v>367</v>
      </c>
      <c r="B588">
        <v>2017</v>
      </c>
      <c r="C588" t="s">
        <v>246</v>
      </c>
      <c r="D588" t="s">
        <v>28</v>
      </c>
      <c r="E588" t="s">
        <v>49</v>
      </c>
      <c r="F588" t="s">
        <v>255</v>
      </c>
      <c r="G588" t="s">
        <v>42</v>
      </c>
      <c r="H588">
        <v>5</v>
      </c>
      <c r="I588">
        <v>6.1</v>
      </c>
      <c r="J588">
        <v>2</v>
      </c>
      <c r="K588">
        <v>7</v>
      </c>
      <c r="L588">
        <v>24</v>
      </c>
      <c r="M588">
        <v>110</v>
      </c>
      <c r="N588">
        <v>67</v>
      </c>
      <c r="O588">
        <v>1.1599999999999999</v>
      </c>
      <c r="P588">
        <v>1.62</v>
      </c>
      <c r="Q588" s="2" t="s">
        <v>26</v>
      </c>
      <c r="R588">
        <f t="shared" si="19"/>
        <v>1</v>
      </c>
    </row>
    <row r="589" spans="1:18">
      <c r="A589" t="s">
        <v>367</v>
      </c>
      <c r="B589">
        <v>2017</v>
      </c>
      <c r="C589" t="s">
        <v>272</v>
      </c>
      <c r="D589" t="s">
        <v>28</v>
      </c>
      <c r="E589" t="s">
        <v>20</v>
      </c>
      <c r="F589" t="s">
        <v>21</v>
      </c>
      <c r="G589" t="s">
        <v>133</v>
      </c>
      <c r="H589">
        <v>4</v>
      </c>
      <c r="I589">
        <v>5.0999999999999996</v>
      </c>
      <c r="J589">
        <v>4</v>
      </c>
      <c r="K589">
        <v>6</v>
      </c>
      <c r="L589">
        <v>26</v>
      </c>
      <c r="M589">
        <v>98</v>
      </c>
      <c r="N589">
        <v>66</v>
      </c>
      <c r="O589">
        <v>1.1499999999999999</v>
      </c>
      <c r="P589">
        <v>-0.21</v>
      </c>
      <c r="Q589" t="str">
        <f>IF(G589="W", "W", "L")</f>
        <v>L</v>
      </c>
      <c r="R589">
        <f t="shared" si="19"/>
        <v>0</v>
      </c>
    </row>
    <row r="590" spans="1:18">
      <c r="A590" t="s">
        <v>367</v>
      </c>
      <c r="B590">
        <v>2017</v>
      </c>
      <c r="C590" t="s">
        <v>88</v>
      </c>
      <c r="D590" t="s">
        <v>19</v>
      </c>
      <c r="E590" t="s">
        <v>81</v>
      </c>
      <c r="F590" t="s">
        <v>152</v>
      </c>
      <c r="G590" t="s">
        <v>22</v>
      </c>
      <c r="H590">
        <v>6</v>
      </c>
      <c r="I590">
        <v>7</v>
      </c>
      <c r="J590">
        <v>1</v>
      </c>
      <c r="K590">
        <v>6</v>
      </c>
      <c r="L590">
        <v>26</v>
      </c>
      <c r="M590">
        <v>116</v>
      </c>
      <c r="N590">
        <v>70</v>
      </c>
      <c r="O590">
        <v>1.25</v>
      </c>
      <c r="P590">
        <v>2.5099999999999998</v>
      </c>
      <c r="Q590" t="str">
        <f>IF(G590="W", "W", "L")</f>
        <v>L</v>
      </c>
      <c r="R590">
        <f t="shared" si="19"/>
        <v>0</v>
      </c>
    </row>
    <row r="591" spans="1:18">
      <c r="A591" t="s">
        <v>367</v>
      </c>
      <c r="B591">
        <v>2017</v>
      </c>
      <c r="C591" t="s">
        <v>182</v>
      </c>
      <c r="D591" t="s">
        <v>28</v>
      </c>
      <c r="E591" t="s">
        <v>29</v>
      </c>
      <c r="F591" t="s">
        <v>21</v>
      </c>
      <c r="G591" t="s">
        <v>350</v>
      </c>
      <c r="H591">
        <v>6</v>
      </c>
      <c r="I591">
        <v>6</v>
      </c>
      <c r="J591">
        <v>1</v>
      </c>
      <c r="K591">
        <v>7</v>
      </c>
      <c r="L591">
        <v>22</v>
      </c>
      <c r="M591">
        <v>80</v>
      </c>
      <c r="N591">
        <v>49</v>
      </c>
      <c r="O591">
        <v>0.27</v>
      </c>
      <c r="P591">
        <v>2.36</v>
      </c>
      <c r="Q591" s="2" t="s">
        <v>26</v>
      </c>
      <c r="R591">
        <f t="shared" si="19"/>
        <v>1</v>
      </c>
    </row>
    <row r="592" spans="1:18">
      <c r="A592" t="s">
        <v>407</v>
      </c>
      <c r="B592">
        <v>2017</v>
      </c>
      <c r="C592" t="s">
        <v>309</v>
      </c>
      <c r="D592" t="s">
        <v>19</v>
      </c>
      <c r="E592" t="s">
        <v>52</v>
      </c>
      <c r="F592" t="s">
        <v>152</v>
      </c>
      <c r="G592" t="s">
        <v>429</v>
      </c>
      <c r="H592">
        <v>99</v>
      </c>
      <c r="I592">
        <v>6</v>
      </c>
      <c r="J592">
        <v>5</v>
      </c>
      <c r="K592">
        <v>6</v>
      </c>
      <c r="L592">
        <v>26</v>
      </c>
      <c r="M592">
        <v>109</v>
      </c>
      <c r="N592">
        <v>67</v>
      </c>
      <c r="O592">
        <v>0.69</v>
      </c>
      <c r="P592">
        <v>-1.51</v>
      </c>
      <c r="Q592" s="2" t="s">
        <v>26</v>
      </c>
      <c r="R592">
        <f t="shared" si="19"/>
        <v>1</v>
      </c>
    </row>
    <row r="593" spans="1:18">
      <c r="A593" t="s">
        <v>407</v>
      </c>
      <c r="B593">
        <v>2017</v>
      </c>
      <c r="C593" t="s">
        <v>95</v>
      </c>
      <c r="D593" t="s">
        <v>19</v>
      </c>
      <c r="E593" t="s">
        <v>72</v>
      </c>
      <c r="F593" t="s">
        <v>155</v>
      </c>
      <c r="G593" t="s">
        <v>82</v>
      </c>
      <c r="H593">
        <v>5</v>
      </c>
      <c r="I593">
        <v>6</v>
      </c>
      <c r="J593">
        <v>2</v>
      </c>
      <c r="K593">
        <v>4</v>
      </c>
      <c r="L593">
        <v>25</v>
      </c>
      <c r="M593">
        <v>90</v>
      </c>
      <c r="N593">
        <v>61</v>
      </c>
      <c r="O593">
        <v>0.76</v>
      </c>
      <c r="P593">
        <v>0.35</v>
      </c>
      <c r="Q593" t="str">
        <f>IF(G593="W", "W", "L")</f>
        <v>L</v>
      </c>
      <c r="R593">
        <f t="shared" si="19"/>
        <v>0</v>
      </c>
    </row>
    <row r="594" spans="1:18">
      <c r="A594" t="s">
        <v>407</v>
      </c>
      <c r="B594">
        <v>2017</v>
      </c>
      <c r="C594" t="s">
        <v>97</v>
      </c>
      <c r="D594" t="s">
        <v>28</v>
      </c>
      <c r="E594" t="s">
        <v>44</v>
      </c>
      <c r="F594" t="s">
        <v>21</v>
      </c>
      <c r="G594" t="s">
        <v>427</v>
      </c>
      <c r="H594">
        <v>5</v>
      </c>
      <c r="I594">
        <v>6.1</v>
      </c>
      <c r="J594">
        <v>6</v>
      </c>
      <c r="K594">
        <v>8</v>
      </c>
      <c r="L594">
        <v>29</v>
      </c>
      <c r="M594">
        <v>107</v>
      </c>
      <c r="N594">
        <v>71</v>
      </c>
      <c r="O594">
        <v>0.59</v>
      </c>
      <c r="P594">
        <v>-1.05</v>
      </c>
      <c r="Q594" s="2" t="s">
        <v>26</v>
      </c>
      <c r="R594">
        <f t="shared" si="19"/>
        <v>1</v>
      </c>
    </row>
    <row r="595" spans="1:18">
      <c r="A595" t="s">
        <v>407</v>
      </c>
      <c r="B595">
        <v>2017</v>
      </c>
      <c r="C595" t="s">
        <v>100</v>
      </c>
      <c r="D595" t="s">
        <v>19</v>
      </c>
      <c r="E595" t="s">
        <v>29</v>
      </c>
      <c r="F595" t="s">
        <v>21</v>
      </c>
      <c r="G595" t="s">
        <v>268</v>
      </c>
      <c r="H595">
        <v>5</v>
      </c>
      <c r="I595">
        <v>9</v>
      </c>
      <c r="J595">
        <v>0</v>
      </c>
      <c r="K595">
        <v>9</v>
      </c>
      <c r="L595">
        <v>29</v>
      </c>
      <c r="M595">
        <v>110</v>
      </c>
      <c r="N595">
        <v>73</v>
      </c>
      <c r="O595">
        <v>0.93</v>
      </c>
      <c r="P595">
        <v>4.6100000000000003</v>
      </c>
      <c r="Q595" s="2" t="s">
        <v>26</v>
      </c>
      <c r="R595">
        <f t="shared" si="19"/>
        <v>1</v>
      </c>
    </row>
    <row r="596" spans="1:18">
      <c r="A596" t="s">
        <v>407</v>
      </c>
      <c r="B596">
        <v>2017</v>
      </c>
      <c r="C596" t="s">
        <v>101</v>
      </c>
      <c r="D596" t="s">
        <v>28</v>
      </c>
      <c r="E596" t="s">
        <v>110</v>
      </c>
      <c r="F596" t="s">
        <v>152</v>
      </c>
      <c r="G596" t="s">
        <v>56</v>
      </c>
      <c r="H596">
        <v>5</v>
      </c>
      <c r="I596">
        <v>7</v>
      </c>
      <c r="J596">
        <v>3</v>
      </c>
      <c r="K596">
        <v>10</v>
      </c>
      <c r="L596">
        <v>32</v>
      </c>
      <c r="M596">
        <v>105</v>
      </c>
      <c r="N596">
        <v>72</v>
      </c>
      <c r="O596">
        <v>1.1599999999999999</v>
      </c>
      <c r="P596">
        <v>0.92</v>
      </c>
      <c r="Q596" s="2" t="s">
        <v>26</v>
      </c>
      <c r="R596">
        <f t="shared" si="19"/>
        <v>1</v>
      </c>
    </row>
    <row r="597" spans="1:18">
      <c r="A597" t="s">
        <v>407</v>
      </c>
      <c r="B597">
        <v>2017</v>
      </c>
      <c r="C597" t="s">
        <v>313</v>
      </c>
      <c r="D597" t="s">
        <v>19</v>
      </c>
      <c r="E597" t="s">
        <v>44</v>
      </c>
      <c r="F597" t="s">
        <v>21</v>
      </c>
      <c r="G597" t="s">
        <v>252</v>
      </c>
      <c r="H597">
        <v>4</v>
      </c>
      <c r="I597">
        <v>3</v>
      </c>
      <c r="J597">
        <v>5</v>
      </c>
      <c r="K597">
        <v>4</v>
      </c>
      <c r="L597">
        <v>17</v>
      </c>
      <c r="M597">
        <v>55</v>
      </c>
      <c r="N597">
        <v>38</v>
      </c>
      <c r="O597">
        <v>0.87</v>
      </c>
      <c r="P597">
        <v>-3.4</v>
      </c>
      <c r="Q597" t="str">
        <f>IF(G597="W", "W", "L")</f>
        <v>L</v>
      </c>
      <c r="R597">
        <f t="shared" si="19"/>
        <v>0</v>
      </c>
    </row>
    <row r="598" spans="1:18">
      <c r="A598" t="s">
        <v>407</v>
      </c>
      <c r="B598">
        <v>2017</v>
      </c>
      <c r="C598" t="s">
        <v>391</v>
      </c>
      <c r="D598" t="s">
        <v>28</v>
      </c>
      <c r="E598" t="s">
        <v>35</v>
      </c>
      <c r="F598" t="s">
        <v>152</v>
      </c>
      <c r="G598" t="s">
        <v>171</v>
      </c>
      <c r="H598">
        <v>29</v>
      </c>
      <c r="I598">
        <v>6</v>
      </c>
      <c r="J598">
        <v>0</v>
      </c>
      <c r="K598">
        <v>10</v>
      </c>
      <c r="L598">
        <v>20</v>
      </c>
      <c r="M598">
        <v>77</v>
      </c>
      <c r="N598">
        <v>51</v>
      </c>
      <c r="O598">
        <v>1.02</v>
      </c>
      <c r="P598">
        <v>3.36</v>
      </c>
      <c r="Q598" s="2" t="s">
        <v>26</v>
      </c>
      <c r="R598">
        <f t="shared" si="19"/>
        <v>1</v>
      </c>
    </row>
    <row r="599" spans="1:18">
      <c r="A599" t="s">
        <v>407</v>
      </c>
      <c r="B599">
        <v>2017</v>
      </c>
      <c r="C599" t="s">
        <v>362</v>
      </c>
      <c r="D599" t="s">
        <v>28</v>
      </c>
      <c r="E599" t="s">
        <v>29</v>
      </c>
      <c r="F599" t="s">
        <v>21</v>
      </c>
      <c r="G599" t="s">
        <v>113</v>
      </c>
      <c r="H599">
        <v>7</v>
      </c>
      <c r="I599">
        <v>6</v>
      </c>
      <c r="J599">
        <v>3</v>
      </c>
      <c r="K599">
        <v>8</v>
      </c>
      <c r="L599">
        <v>26</v>
      </c>
      <c r="M599">
        <v>98</v>
      </c>
      <c r="N599">
        <v>68</v>
      </c>
      <c r="O599">
        <v>1.2</v>
      </c>
      <c r="P599">
        <v>0.36</v>
      </c>
      <c r="Q599" s="2" t="s">
        <v>26</v>
      </c>
      <c r="R599">
        <f t="shared" si="19"/>
        <v>1</v>
      </c>
    </row>
    <row r="600" spans="1:18">
      <c r="A600" t="s">
        <v>407</v>
      </c>
      <c r="B600">
        <v>2017</v>
      </c>
      <c r="C600" t="s">
        <v>54</v>
      </c>
      <c r="D600" t="s">
        <v>28</v>
      </c>
      <c r="E600" t="s">
        <v>58</v>
      </c>
      <c r="F600" t="s">
        <v>155</v>
      </c>
      <c r="G600" t="s">
        <v>128</v>
      </c>
      <c r="H600">
        <v>4</v>
      </c>
      <c r="I600">
        <v>7</v>
      </c>
      <c r="J600">
        <v>2</v>
      </c>
      <c r="K600">
        <v>10</v>
      </c>
      <c r="L600">
        <v>26</v>
      </c>
      <c r="M600">
        <v>106</v>
      </c>
      <c r="N600">
        <v>71</v>
      </c>
      <c r="O600">
        <v>0.86</v>
      </c>
      <c r="P600">
        <v>1.92</v>
      </c>
      <c r="Q600" t="str">
        <f>IF(G600="W", "W", "L")</f>
        <v>L</v>
      </c>
      <c r="R600">
        <f t="shared" si="19"/>
        <v>0</v>
      </c>
    </row>
    <row r="601" spans="1:18">
      <c r="A601" t="s">
        <v>407</v>
      </c>
      <c r="B601">
        <v>2017</v>
      </c>
      <c r="C601" t="s">
        <v>57</v>
      </c>
      <c r="D601" t="s">
        <v>19</v>
      </c>
      <c r="E601" t="s">
        <v>49</v>
      </c>
      <c r="F601" t="s">
        <v>255</v>
      </c>
      <c r="G601" t="s">
        <v>411</v>
      </c>
      <c r="H601">
        <v>4</v>
      </c>
      <c r="I601">
        <v>9</v>
      </c>
      <c r="J601">
        <v>0</v>
      </c>
      <c r="K601">
        <v>11</v>
      </c>
      <c r="L601">
        <v>30</v>
      </c>
      <c r="M601">
        <v>108</v>
      </c>
      <c r="N601">
        <v>80</v>
      </c>
      <c r="O601">
        <v>0.28999999999999998</v>
      </c>
      <c r="P601">
        <v>4.6100000000000003</v>
      </c>
      <c r="Q601" s="2" t="s">
        <v>26</v>
      </c>
      <c r="R601">
        <f t="shared" si="19"/>
        <v>1</v>
      </c>
    </row>
    <row r="602" spans="1:18">
      <c r="A602" t="s">
        <v>407</v>
      </c>
      <c r="B602">
        <v>2017</v>
      </c>
      <c r="C602" t="s">
        <v>156</v>
      </c>
      <c r="D602" t="s">
        <v>28</v>
      </c>
      <c r="E602" t="s">
        <v>41</v>
      </c>
      <c r="F602" t="s">
        <v>21</v>
      </c>
      <c r="G602" t="s">
        <v>45</v>
      </c>
      <c r="H602">
        <v>4</v>
      </c>
      <c r="I602">
        <v>7</v>
      </c>
      <c r="J602">
        <v>0</v>
      </c>
      <c r="K602">
        <v>13</v>
      </c>
      <c r="L602">
        <v>27</v>
      </c>
      <c r="M602">
        <v>106</v>
      </c>
      <c r="N602">
        <v>73</v>
      </c>
      <c r="O602">
        <v>0.89</v>
      </c>
      <c r="P602">
        <v>1.92</v>
      </c>
      <c r="Q602" t="str">
        <f>IF(G602="W", "W", "L")</f>
        <v>L</v>
      </c>
      <c r="R602">
        <f t="shared" si="19"/>
        <v>0</v>
      </c>
    </row>
    <row r="603" spans="1:18">
      <c r="A603" t="s">
        <v>407</v>
      </c>
      <c r="B603">
        <v>2017</v>
      </c>
      <c r="C603" t="s">
        <v>157</v>
      </c>
      <c r="D603" t="s">
        <v>28</v>
      </c>
      <c r="E603" t="s">
        <v>52</v>
      </c>
      <c r="F603" t="s">
        <v>152</v>
      </c>
      <c r="G603" t="s">
        <v>87</v>
      </c>
      <c r="H603">
        <v>4</v>
      </c>
      <c r="I603">
        <v>8</v>
      </c>
      <c r="J603">
        <v>1</v>
      </c>
      <c r="K603">
        <v>12</v>
      </c>
      <c r="L603">
        <v>27</v>
      </c>
      <c r="M603">
        <v>111</v>
      </c>
      <c r="N603">
        <v>78</v>
      </c>
      <c r="O603">
        <v>0.8</v>
      </c>
      <c r="P603">
        <v>3.48</v>
      </c>
      <c r="Q603" s="2" t="s">
        <v>26</v>
      </c>
      <c r="R603">
        <f t="shared" si="19"/>
        <v>1</v>
      </c>
    </row>
    <row r="604" spans="1:18">
      <c r="A604" t="s">
        <v>407</v>
      </c>
      <c r="B604">
        <v>2017</v>
      </c>
      <c r="C604" t="s">
        <v>263</v>
      </c>
      <c r="D604" t="s">
        <v>28</v>
      </c>
      <c r="E604" t="s">
        <v>104</v>
      </c>
      <c r="F604" t="s">
        <v>155</v>
      </c>
      <c r="G604" t="s">
        <v>96</v>
      </c>
      <c r="H604">
        <v>4</v>
      </c>
      <c r="I604">
        <v>8</v>
      </c>
      <c r="J604">
        <v>1</v>
      </c>
      <c r="K604">
        <v>10</v>
      </c>
      <c r="L604">
        <v>29</v>
      </c>
      <c r="M604">
        <v>107</v>
      </c>
      <c r="N604">
        <v>73</v>
      </c>
      <c r="O604">
        <v>1.1200000000000001</v>
      </c>
      <c r="P604">
        <v>3.48</v>
      </c>
      <c r="Q604" t="str">
        <f>IF(G604="W", "W", "L")</f>
        <v>L</v>
      </c>
      <c r="R604">
        <f t="shared" si="19"/>
        <v>0</v>
      </c>
    </row>
    <row r="605" spans="1:18">
      <c r="A605" t="s">
        <v>407</v>
      </c>
      <c r="B605">
        <v>2017</v>
      </c>
      <c r="C605" t="s">
        <v>233</v>
      </c>
      <c r="D605" t="s">
        <v>28</v>
      </c>
      <c r="E605" t="s">
        <v>44</v>
      </c>
      <c r="F605" t="s">
        <v>21</v>
      </c>
      <c r="G605" t="s">
        <v>269</v>
      </c>
      <c r="H605">
        <v>4</v>
      </c>
      <c r="I605">
        <v>5</v>
      </c>
      <c r="J605">
        <v>1</v>
      </c>
      <c r="K605">
        <v>8</v>
      </c>
      <c r="L605">
        <v>21</v>
      </c>
      <c r="M605">
        <v>101</v>
      </c>
      <c r="N605">
        <v>61</v>
      </c>
      <c r="O605">
        <v>1.1399999999999999</v>
      </c>
      <c r="P605">
        <v>1.8</v>
      </c>
      <c r="Q605" t="str">
        <f>IF(G605="W", "W", "L")</f>
        <v>L</v>
      </c>
      <c r="R605">
        <f t="shared" si="19"/>
        <v>0</v>
      </c>
    </row>
    <row r="606" spans="1:18">
      <c r="A606" t="s">
        <v>407</v>
      </c>
      <c r="B606">
        <v>2017</v>
      </c>
      <c r="C606" t="s">
        <v>124</v>
      </c>
      <c r="D606" t="s">
        <v>19</v>
      </c>
      <c r="E606" t="s">
        <v>35</v>
      </c>
      <c r="F606" t="s">
        <v>152</v>
      </c>
      <c r="G606" t="s">
        <v>269</v>
      </c>
      <c r="H606">
        <v>5</v>
      </c>
      <c r="I606">
        <v>7.1</v>
      </c>
      <c r="J606">
        <v>3</v>
      </c>
      <c r="K606">
        <v>12</v>
      </c>
      <c r="L606">
        <v>27</v>
      </c>
      <c r="M606">
        <v>106</v>
      </c>
      <c r="N606">
        <v>72</v>
      </c>
      <c r="O606">
        <v>1.06</v>
      </c>
      <c r="P606">
        <v>0.74</v>
      </c>
      <c r="Q606" t="str">
        <f>IF(G606="W", "W", "L")</f>
        <v>L</v>
      </c>
      <c r="R606">
        <f t="shared" si="19"/>
        <v>0</v>
      </c>
    </row>
    <row r="607" spans="1:18">
      <c r="A607" t="s">
        <v>407</v>
      </c>
      <c r="B607">
        <v>2017</v>
      </c>
      <c r="C607" t="s">
        <v>318</v>
      </c>
      <c r="D607" t="s">
        <v>28</v>
      </c>
      <c r="E607" t="s">
        <v>38</v>
      </c>
      <c r="F607" t="s">
        <v>255</v>
      </c>
      <c r="G607" t="s">
        <v>47</v>
      </c>
      <c r="H607">
        <v>7</v>
      </c>
      <c r="I607">
        <v>7.2</v>
      </c>
      <c r="J607">
        <v>1</v>
      </c>
      <c r="K607">
        <v>14</v>
      </c>
      <c r="L607">
        <v>29</v>
      </c>
      <c r="M607">
        <v>120</v>
      </c>
      <c r="N607">
        <v>81</v>
      </c>
      <c r="O607">
        <v>0.62</v>
      </c>
      <c r="P607">
        <v>3.23</v>
      </c>
      <c r="Q607" s="2" t="s">
        <v>26</v>
      </c>
      <c r="R607">
        <f t="shared" si="19"/>
        <v>1</v>
      </c>
    </row>
    <row r="608" spans="1:18">
      <c r="A608" t="s">
        <v>407</v>
      </c>
      <c r="B608">
        <v>2017</v>
      </c>
      <c r="C608" t="s">
        <v>69</v>
      </c>
      <c r="D608" t="s">
        <v>19</v>
      </c>
      <c r="E608" t="s">
        <v>29</v>
      </c>
      <c r="F608" t="s">
        <v>21</v>
      </c>
      <c r="G608" t="s">
        <v>281</v>
      </c>
      <c r="H608">
        <v>5</v>
      </c>
      <c r="I608">
        <v>6.1</v>
      </c>
      <c r="J608">
        <v>4</v>
      </c>
      <c r="K608">
        <v>12</v>
      </c>
      <c r="L608">
        <v>30</v>
      </c>
      <c r="M608">
        <v>98</v>
      </c>
      <c r="N608">
        <v>72</v>
      </c>
      <c r="O608">
        <v>1.31</v>
      </c>
      <c r="P608">
        <v>-1.61</v>
      </c>
      <c r="Q608" s="2" t="s">
        <v>26</v>
      </c>
      <c r="R608">
        <f t="shared" si="19"/>
        <v>1</v>
      </c>
    </row>
    <row r="609" spans="1:18">
      <c r="A609" t="s">
        <v>407</v>
      </c>
      <c r="B609">
        <v>2017</v>
      </c>
      <c r="C609" t="s">
        <v>71</v>
      </c>
      <c r="D609" t="s">
        <v>28</v>
      </c>
      <c r="E609" t="s">
        <v>142</v>
      </c>
      <c r="F609" t="s">
        <v>255</v>
      </c>
      <c r="G609" t="s">
        <v>87</v>
      </c>
      <c r="H609">
        <v>4</v>
      </c>
      <c r="I609">
        <v>9</v>
      </c>
      <c r="J609">
        <v>1</v>
      </c>
      <c r="K609">
        <v>11</v>
      </c>
      <c r="L609">
        <v>30</v>
      </c>
      <c r="M609">
        <v>106</v>
      </c>
      <c r="N609">
        <v>72</v>
      </c>
      <c r="O609">
        <v>0.76</v>
      </c>
      <c r="P609">
        <v>4.04</v>
      </c>
      <c r="Q609" s="2" t="s">
        <v>26</v>
      </c>
      <c r="R609">
        <f t="shared" si="19"/>
        <v>1</v>
      </c>
    </row>
    <row r="610" spans="1:18">
      <c r="A610" t="s">
        <v>407</v>
      </c>
      <c r="B610">
        <v>2017</v>
      </c>
      <c r="C610" t="s">
        <v>319</v>
      </c>
      <c r="D610" t="s">
        <v>28</v>
      </c>
      <c r="E610" t="s">
        <v>55</v>
      </c>
      <c r="F610" t="s">
        <v>155</v>
      </c>
      <c r="G610" t="s">
        <v>66</v>
      </c>
      <c r="H610">
        <v>4</v>
      </c>
      <c r="I610">
        <v>9</v>
      </c>
      <c r="J610">
        <v>1</v>
      </c>
      <c r="K610">
        <v>11</v>
      </c>
      <c r="L610">
        <v>29</v>
      </c>
      <c r="M610">
        <v>116</v>
      </c>
      <c r="N610">
        <v>78</v>
      </c>
      <c r="O610">
        <v>0.83</v>
      </c>
      <c r="P610">
        <v>4.04</v>
      </c>
      <c r="Q610" s="2" t="s">
        <v>26</v>
      </c>
      <c r="R610">
        <f t="shared" si="19"/>
        <v>1</v>
      </c>
    </row>
    <row r="611" spans="1:18">
      <c r="A611" t="s">
        <v>407</v>
      </c>
      <c r="B611">
        <v>2017</v>
      </c>
      <c r="C611" t="s">
        <v>241</v>
      </c>
      <c r="D611" t="s">
        <v>19</v>
      </c>
      <c r="E611" t="s">
        <v>70</v>
      </c>
      <c r="F611" t="s">
        <v>255</v>
      </c>
      <c r="G611" t="s">
        <v>56</v>
      </c>
      <c r="H611">
        <v>4</v>
      </c>
      <c r="I611">
        <v>7</v>
      </c>
      <c r="J611">
        <v>3</v>
      </c>
      <c r="K611">
        <v>9</v>
      </c>
      <c r="L611">
        <v>27</v>
      </c>
      <c r="M611">
        <v>100</v>
      </c>
      <c r="N611">
        <v>66</v>
      </c>
      <c r="O611">
        <v>1.1100000000000001</v>
      </c>
      <c r="P611">
        <v>0.55000000000000004</v>
      </c>
      <c r="Q611" s="2" t="s">
        <v>26</v>
      </c>
      <c r="R611">
        <f t="shared" si="19"/>
        <v>1</v>
      </c>
    </row>
    <row r="612" spans="1:18">
      <c r="A612" t="s">
        <v>407</v>
      </c>
      <c r="B612">
        <v>2017</v>
      </c>
      <c r="C612" t="s">
        <v>320</v>
      </c>
      <c r="D612" t="s">
        <v>19</v>
      </c>
      <c r="E612" t="s">
        <v>20</v>
      </c>
      <c r="F612" t="s">
        <v>21</v>
      </c>
      <c r="G612" t="s">
        <v>350</v>
      </c>
      <c r="H612">
        <v>4</v>
      </c>
      <c r="I612">
        <v>5.0999999999999996</v>
      </c>
      <c r="J612">
        <v>1</v>
      </c>
      <c r="K612">
        <v>4</v>
      </c>
      <c r="L612">
        <v>22</v>
      </c>
      <c r="M612">
        <v>74</v>
      </c>
      <c r="N612">
        <v>47</v>
      </c>
      <c r="O612">
        <v>0.74</v>
      </c>
      <c r="P612">
        <v>1.26</v>
      </c>
      <c r="Q612" s="2" t="s">
        <v>26</v>
      </c>
      <c r="R612">
        <f t="shared" si="19"/>
        <v>1</v>
      </c>
    </row>
    <row r="613" spans="1:18">
      <c r="A613" t="s">
        <v>407</v>
      </c>
      <c r="B613">
        <v>2017</v>
      </c>
      <c r="C613" t="s">
        <v>206</v>
      </c>
      <c r="D613" t="s">
        <v>28</v>
      </c>
      <c r="E613" t="s">
        <v>61</v>
      </c>
      <c r="F613" t="s">
        <v>255</v>
      </c>
      <c r="G613" t="s">
        <v>201</v>
      </c>
      <c r="H613">
        <v>4</v>
      </c>
      <c r="I613">
        <v>7.2</v>
      </c>
      <c r="J613">
        <v>2</v>
      </c>
      <c r="K613">
        <v>12</v>
      </c>
      <c r="L613">
        <v>29</v>
      </c>
      <c r="M613">
        <v>114</v>
      </c>
      <c r="N613">
        <v>75</v>
      </c>
      <c r="O613">
        <v>0.94</v>
      </c>
      <c r="P613">
        <v>2.0099999999999998</v>
      </c>
      <c r="Q613" t="str">
        <f>IF(G613="W", "W", "L")</f>
        <v>L</v>
      </c>
      <c r="R613">
        <f t="shared" si="19"/>
        <v>0</v>
      </c>
    </row>
    <row r="614" spans="1:18">
      <c r="A614" t="s">
        <v>407</v>
      </c>
      <c r="B614">
        <v>2017</v>
      </c>
      <c r="C614" t="s">
        <v>207</v>
      </c>
      <c r="D614" t="s">
        <v>19</v>
      </c>
      <c r="E614" t="s">
        <v>142</v>
      </c>
      <c r="F614" t="s">
        <v>255</v>
      </c>
      <c r="G614" t="s">
        <v>351</v>
      </c>
      <c r="H614">
        <v>4</v>
      </c>
      <c r="I614">
        <v>8</v>
      </c>
      <c r="J614">
        <v>2</v>
      </c>
      <c r="K614">
        <v>7</v>
      </c>
      <c r="L614">
        <v>29</v>
      </c>
      <c r="M614">
        <v>110</v>
      </c>
      <c r="N614">
        <v>72</v>
      </c>
      <c r="O614">
        <v>1.02</v>
      </c>
      <c r="P614">
        <v>2.39</v>
      </c>
      <c r="Q614" s="2" t="s">
        <v>26</v>
      </c>
      <c r="R614">
        <f t="shared" si="19"/>
        <v>1</v>
      </c>
    </row>
    <row r="615" spans="1:18">
      <c r="A615" t="s">
        <v>407</v>
      </c>
      <c r="B615">
        <v>2017</v>
      </c>
      <c r="C615" t="s">
        <v>303</v>
      </c>
      <c r="D615" t="s">
        <v>19</v>
      </c>
      <c r="E615" t="s">
        <v>44</v>
      </c>
      <c r="F615" t="s">
        <v>21</v>
      </c>
      <c r="G615" t="s">
        <v>75</v>
      </c>
      <c r="H615">
        <v>4</v>
      </c>
      <c r="I615">
        <v>8</v>
      </c>
      <c r="J615">
        <v>1</v>
      </c>
      <c r="K615">
        <v>7</v>
      </c>
      <c r="L615">
        <v>31</v>
      </c>
      <c r="M615">
        <v>114</v>
      </c>
      <c r="N615">
        <v>84</v>
      </c>
      <c r="O615">
        <v>0.73</v>
      </c>
      <c r="P615">
        <v>3.27</v>
      </c>
      <c r="Q615" s="2" t="s">
        <v>26</v>
      </c>
      <c r="R615">
        <f t="shared" si="19"/>
        <v>1</v>
      </c>
    </row>
    <row r="616" spans="1:18">
      <c r="A616" t="s">
        <v>407</v>
      </c>
      <c r="B616">
        <v>2017</v>
      </c>
      <c r="C616" t="s">
        <v>333</v>
      </c>
      <c r="D616" t="s">
        <v>19</v>
      </c>
      <c r="E616" t="s">
        <v>29</v>
      </c>
      <c r="F616" t="s">
        <v>21</v>
      </c>
      <c r="G616" t="s">
        <v>410</v>
      </c>
      <c r="H616">
        <v>4</v>
      </c>
      <c r="I616">
        <v>7</v>
      </c>
      <c r="J616">
        <v>2</v>
      </c>
      <c r="K616">
        <v>13</v>
      </c>
      <c r="L616">
        <v>25</v>
      </c>
      <c r="M616">
        <v>96</v>
      </c>
      <c r="N616">
        <v>67</v>
      </c>
      <c r="O616">
        <v>0.43</v>
      </c>
      <c r="P616">
        <v>1.59</v>
      </c>
      <c r="Q616" s="2" t="s">
        <v>26</v>
      </c>
      <c r="R616">
        <f t="shared" si="19"/>
        <v>1</v>
      </c>
    </row>
    <row r="617" spans="1:18">
      <c r="A617" t="s">
        <v>407</v>
      </c>
      <c r="B617">
        <v>2017</v>
      </c>
      <c r="C617" t="s">
        <v>334</v>
      </c>
      <c r="D617" t="s">
        <v>28</v>
      </c>
      <c r="E617" t="s">
        <v>44</v>
      </c>
      <c r="F617" t="s">
        <v>21</v>
      </c>
      <c r="G617" t="s">
        <v>232</v>
      </c>
      <c r="H617">
        <v>4</v>
      </c>
      <c r="I617">
        <v>9</v>
      </c>
      <c r="J617">
        <v>0</v>
      </c>
      <c r="K617">
        <v>8</v>
      </c>
      <c r="L617">
        <v>30</v>
      </c>
      <c r="M617">
        <v>113</v>
      </c>
      <c r="N617">
        <v>77</v>
      </c>
      <c r="O617">
        <v>1.1200000000000001</v>
      </c>
      <c r="P617">
        <v>5.04</v>
      </c>
      <c r="Q617" s="2" t="s">
        <v>26</v>
      </c>
      <c r="R617">
        <f t="shared" si="19"/>
        <v>1</v>
      </c>
    </row>
    <row r="618" spans="1:18">
      <c r="A618" t="s">
        <v>407</v>
      </c>
      <c r="B618">
        <v>2017</v>
      </c>
      <c r="C618" t="s">
        <v>322</v>
      </c>
      <c r="D618" t="s">
        <v>28</v>
      </c>
      <c r="E618" t="s">
        <v>20</v>
      </c>
      <c r="F618" t="s">
        <v>21</v>
      </c>
      <c r="G618" t="s">
        <v>42</v>
      </c>
      <c r="H618">
        <v>4</v>
      </c>
      <c r="I618">
        <v>7</v>
      </c>
      <c r="J618">
        <v>0</v>
      </c>
      <c r="K618">
        <v>9</v>
      </c>
      <c r="L618">
        <v>26</v>
      </c>
      <c r="M618">
        <v>99</v>
      </c>
      <c r="N618">
        <v>76</v>
      </c>
      <c r="O618">
        <v>1.27</v>
      </c>
      <c r="P618">
        <v>3.92</v>
      </c>
      <c r="Q618" s="2" t="s">
        <v>26</v>
      </c>
      <c r="R618">
        <f t="shared" si="19"/>
        <v>1</v>
      </c>
    </row>
    <row r="619" spans="1:18">
      <c r="A619" t="s">
        <v>407</v>
      </c>
      <c r="B619">
        <v>2017</v>
      </c>
      <c r="C619" t="s">
        <v>181</v>
      </c>
      <c r="D619" t="s">
        <v>19</v>
      </c>
      <c r="E619" t="s">
        <v>81</v>
      </c>
      <c r="F619" t="s">
        <v>152</v>
      </c>
      <c r="G619" t="s">
        <v>89</v>
      </c>
      <c r="H619">
        <v>6</v>
      </c>
      <c r="I619">
        <v>7</v>
      </c>
      <c r="J619">
        <v>0</v>
      </c>
      <c r="K619">
        <v>10</v>
      </c>
      <c r="L619">
        <v>29</v>
      </c>
      <c r="M619">
        <v>108</v>
      </c>
      <c r="N619">
        <v>72</v>
      </c>
      <c r="O619">
        <v>1.23</v>
      </c>
      <c r="P619">
        <v>1.51</v>
      </c>
      <c r="Q619" s="2" t="s">
        <v>26</v>
      </c>
      <c r="R619">
        <f t="shared" si="19"/>
        <v>1</v>
      </c>
    </row>
    <row r="620" spans="1:18">
      <c r="A620" t="s">
        <v>407</v>
      </c>
      <c r="B620">
        <v>2017</v>
      </c>
      <c r="C620" t="s">
        <v>212</v>
      </c>
      <c r="D620" t="s">
        <v>28</v>
      </c>
      <c r="E620" t="s">
        <v>29</v>
      </c>
      <c r="F620" t="s">
        <v>21</v>
      </c>
      <c r="G620" t="s">
        <v>148</v>
      </c>
      <c r="H620">
        <v>5</v>
      </c>
      <c r="I620">
        <v>5</v>
      </c>
      <c r="J620">
        <v>1</v>
      </c>
      <c r="K620">
        <v>3</v>
      </c>
      <c r="L620">
        <v>20</v>
      </c>
      <c r="M620">
        <v>81</v>
      </c>
      <c r="N620">
        <v>57</v>
      </c>
      <c r="O620">
        <v>0.93</v>
      </c>
      <c r="P620">
        <v>1.8</v>
      </c>
      <c r="Q620" t="str">
        <f>IF(G620="W", "W", "L")</f>
        <v>L</v>
      </c>
      <c r="R620">
        <f t="shared" si="19"/>
        <v>0</v>
      </c>
    </row>
    <row r="621" spans="1:18">
      <c r="A621" t="s">
        <v>430</v>
      </c>
      <c r="B621">
        <v>2017</v>
      </c>
      <c r="C621" t="s">
        <v>18</v>
      </c>
      <c r="D621" t="s">
        <v>19</v>
      </c>
      <c r="E621" t="s">
        <v>72</v>
      </c>
      <c r="F621" t="s">
        <v>155</v>
      </c>
      <c r="G621" t="s">
        <v>111</v>
      </c>
      <c r="H621">
        <v>99</v>
      </c>
      <c r="I621">
        <v>4.2</v>
      </c>
      <c r="J621">
        <v>6</v>
      </c>
      <c r="K621">
        <v>6</v>
      </c>
      <c r="L621">
        <v>22</v>
      </c>
      <c r="M621">
        <v>81</v>
      </c>
      <c r="N621">
        <v>56</v>
      </c>
      <c r="O621">
        <v>1.31</v>
      </c>
      <c r="P621">
        <v>-2.46</v>
      </c>
      <c r="Q621" t="str">
        <f>IF(G621="W", "W", "L")</f>
        <v>L</v>
      </c>
      <c r="R621">
        <f t="shared" si="19"/>
        <v>0</v>
      </c>
    </row>
    <row r="622" spans="1:18">
      <c r="A622" t="s">
        <v>430</v>
      </c>
      <c r="B622">
        <v>2017</v>
      </c>
      <c r="C622" t="s">
        <v>216</v>
      </c>
      <c r="D622" t="s">
        <v>28</v>
      </c>
      <c r="E622" t="s">
        <v>29</v>
      </c>
      <c r="F622" t="s">
        <v>21</v>
      </c>
      <c r="G622" t="s">
        <v>395</v>
      </c>
      <c r="H622">
        <v>5</v>
      </c>
      <c r="I622">
        <v>1.2</v>
      </c>
      <c r="J622">
        <v>7</v>
      </c>
      <c r="K622">
        <v>0</v>
      </c>
      <c r="L622">
        <v>14</v>
      </c>
      <c r="M622">
        <v>42</v>
      </c>
      <c r="N622">
        <v>27</v>
      </c>
      <c r="O622">
        <v>0.75</v>
      </c>
      <c r="P622">
        <v>-6.23</v>
      </c>
      <c r="Q622" t="str">
        <f>IF(G622="W", "W", "L")</f>
        <v>L</v>
      </c>
      <c r="R622">
        <f t="shared" si="19"/>
        <v>0</v>
      </c>
    </row>
    <row r="623" spans="1:18">
      <c r="A623" t="s">
        <v>430</v>
      </c>
      <c r="B623">
        <v>2017</v>
      </c>
      <c r="C623" t="s">
        <v>387</v>
      </c>
      <c r="D623" t="s">
        <v>19</v>
      </c>
      <c r="E623" t="s">
        <v>41</v>
      </c>
      <c r="F623" t="s">
        <v>21</v>
      </c>
      <c r="G623" t="s">
        <v>180</v>
      </c>
      <c r="H623">
        <v>4</v>
      </c>
      <c r="I623">
        <v>6</v>
      </c>
      <c r="J623">
        <v>3</v>
      </c>
      <c r="K623">
        <v>2</v>
      </c>
      <c r="L623">
        <v>25</v>
      </c>
      <c r="M623">
        <v>85</v>
      </c>
      <c r="N623">
        <v>55</v>
      </c>
      <c r="O623">
        <v>0.86</v>
      </c>
      <c r="P623">
        <v>0.17</v>
      </c>
      <c r="Q623" s="2" t="s">
        <v>26</v>
      </c>
      <c r="R623">
        <f t="shared" si="19"/>
        <v>1</v>
      </c>
    </row>
    <row r="624" spans="1:18">
      <c r="A624" t="s">
        <v>430</v>
      </c>
      <c r="B624">
        <v>2017</v>
      </c>
      <c r="C624" t="s">
        <v>31</v>
      </c>
      <c r="D624" t="s">
        <v>28</v>
      </c>
      <c r="E624" t="s">
        <v>110</v>
      </c>
      <c r="F624" t="s">
        <v>152</v>
      </c>
      <c r="G624" t="s">
        <v>45</v>
      </c>
      <c r="H624">
        <v>6</v>
      </c>
      <c r="I624">
        <v>6</v>
      </c>
      <c r="J624">
        <v>3</v>
      </c>
      <c r="K624">
        <v>6</v>
      </c>
      <c r="L624">
        <v>26</v>
      </c>
      <c r="M624">
        <v>100</v>
      </c>
      <c r="N624">
        <v>68</v>
      </c>
      <c r="O624">
        <v>1.1499999999999999</v>
      </c>
      <c r="P624">
        <v>0.36</v>
      </c>
      <c r="Q624" t="str">
        <f>IF(G624="W", "W", "L")</f>
        <v>L</v>
      </c>
      <c r="R624">
        <f t="shared" si="19"/>
        <v>0</v>
      </c>
    </row>
    <row r="625" spans="1:18">
      <c r="A625" t="s">
        <v>430</v>
      </c>
      <c r="B625">
        <v>2017</v>
      </c>
      <c r="C625" t="s">
        <v>34</v>
      </c>
      <c r="D625" t="s">
        <v>28</v>
      </c>
      <c r="E625" t="s">
        <v>81</v>
      </c>
      <c r="F625" t="s">
        <v>152</v>
      </c>
      <c r="G625" t="s">
        <v>409</v>
      </c>
      <c r="H625">
        <v>4</v>
      </c>
      <c r="I625">
        <v>5</v>
      </c>
      <c r="J625">
        <v>4</v>
      </c>
      <c r="K625">
        <v>3</v>
      </c>
      <c r="L625">
        <v>22</v>
      </c>
      <c r="M625">
        <v>86</v>
      </c>
      <c r="N625">
        <v>54</v>
      </c>
      <c r="O625">
        <v>0.51</v>
      </c>
      <c r="P625">
        <v>-1.22</v>
      </c>
      <c r="Q625" s="2" t="s">
        <v>26</v>
      </c>
      <c r="R625">
        <f t="shared" si="19"/>
        <v>1</v>
      </c>
    </row>
    <row r="626" spans="1:18">
      <c r="A626" t="s">
        <v>430</v>
      </c>
      <c r="B626">
        <v>2017</v>
      </c>
      <c r="C626" t="s">
        <v>289</v>
      </c>
      <c r="D626" t="s">
        <v>19</v>
      </c>
      <c r="E626" t="s">
        <v>20</v>
      </c>
      <c r="F626" t="s">
        <v>21</v>
      </c>
      <c r="G626" t="s">
        <v>36</v>
      </c>
      <c r="H626">
        <v>5</v>
      </c>
      <c r="I626">
        <v>7</v>
      </c>
      <c r="J626">
        <v>1</v>
      </c>
      <c r="K626">
        <v>3</v>
      </c>
      <c r="L626">
        <v>23</v>
      </c>
      <c r="M626">
        <v>76</v>
      </c>
      <c r="N626">
        <v>56</v>
      </c>
      <c r="O626">
        <v>0.78</v>
      </c>
      <c r="P626">
        <v>2.74</v>
      </c>
      <c r="Q626" s="2" t="s">
        <v>26</v>
      </c>
      <c r="R626">
        <f t="shared" si="19"/>
        <v>1</v>
      </c>
    </row>
    <row r="627" spans="1:18">
      <c r="A627" t="s">
        <v>430</v>
      </c>
      <c r="B627">
        <v>2017</v>
      </c>
      <c r="C627" t="s">
        <v>402</v>
      </c>
      <c r="D627" t="s">
        <v>28</v>
      </c>
      <c r="E627" t="s">
        <v>41</v>
      </c>
      <c r="F627" t="s">
        <v>21</v>
      </c>
      <c r="G627" t="s">
        <v>96</v>
      </c>
      <c r="H627">
        <v>5</v>
      </c>
      <c r="I627">
        <v>8</v>
      </c>
      <c r="J627">
        <v>1</v>
      </c>
      <c r="K627">
        <v>7</v>
      </c>
      <c r="L627">
        <v>29</v>
      </c>
      <c r="M627">
        <v>105</v>
      </c>
      <c r="N627">
        <v>69</v>
      </c>
      <c r="O627">
        <v>0.87</v>
      </c>
      <c r="P627">
        <v>3.48</v>
      </c>
      <c r="Q627" t="str">
        <f>IF(G627="W", "W", "L")</f>
        <v>L</v>
      </c>
      <c r="R627">
        <f t="shared" si="19"/>
        <v>0</v>
      </c>
    </row>
    <row r="628" spans="1:18">
      <c r="A628" t="s">
        <v>430</v>
      </c>
      <c r="B628">
        <v>2017</v>
      </c>
      <c r="C628" t="s">
        <v>108</v>
      </c>
      <c r="D628" t="s">
        <v>28</v>
      </c>
      <c r="E628" t="s">
        <v>70</v>
      </c>
      <c r="F628" t="s">
        <v>255</v>
      </c>
      <c r="G628" t="s">
        <v>382</v>
      </c>
      <c r="H628">
        <v>4</v>
      </c>
      <c r="I628">
        <v>2.1</v>
      </c>
      <c r="J628">
        <v>6</v>
      </c>
      <c r="K628">
        <v>5</v>
      </c>
      <c r="L628">
        <v>14</v>
      </c>
      <c r="M628">
        <v>51</v>
      </c>
      <c r="N628">
        <v>36</v>
      </c>
      <c r="O628">
        <v>0.85</v>
      </c>
      <c r="P628">
        <v>-4.05</v>
      </c>
      <c r="Q628" t="str">
        <f>IF(G628="W", "W", "L")</f>
        <v>L</v>
      </c>
      <c r="R628">
        <f t="shared" si="19"/>
        <v>0</v>
      </c>
    </row>
    <row r="629" spans="1:18">
      <c r="A629" t="s">
        <v>430</v>
      </c>
      <c r="B629">
        <v>2017</v>
      </c>
      <c r="C629" t="s">
        <v>43</v>
      </c>
      <c r="D629" t="s">
        <v>19</v>
      </c>
      <c r="E629" t="s">
        <v>24</v>
      </c>
      <c r="F629" t="s">
        <v>259</v>
      </c>
      <c r="G629" t="s">
        <v>123</v>
      </c>
      <c r="H629">
        <v>4</v>
      </c>
      <c r="I629">
        <v>6.1</v>
      </c>
      <c r="J629">
        <v>4</v>
      </c>
      <c r="K629">
        <v>4</v>
      </c>
      <c r="L629">
        <v>27</v>
      </c>
      <c r="M629">
        <v>76</v>
      </c>
      <c r="N629">
        <v>57</v>
      </c>
      <c r="O629">
        <v>0.8</v>
      </c>
      <c r="P629">
        <v>-0.77</v>
      </c>
      <c r="Q629" t="str">
        <f>IF(G629="W", "W", "L")</f>
        <v>L</v>
      </c>
      <c r="R629">
        <f t="shared" si="19"/>
        <v>0</v>
      </c>
    </row>
    <row r="630" spans="1:18">
      <c r="A630" t="s">
        <v>430</v>
      </c>
      <c r="B630">
        <v>2017</v>
      </c>
      <c r="C630" t="s">
        <v>46</v>
      </c>
      <c r="D630" t="s">
        <v>28</v>
      </c>
      <c r="E630" t="s">
        <v>20</v>
      </c>
      <c r="F630" t="s">
        <v>21</v>
      </c>
      <c r="G630" t="s">
        <v>350</v>
      </c>
      <c r="H630">
        <v>5</v>
      </c>
      <c r="I630">
        <v>9</v>
      </c>
      <c r="J630">
        <v>1</v>
      </c>
      <c r="K630">
        <v>3</v>
      </c>
      <c r="L630">
        <v>32</v>
      </c>
      <c r="M630">
        <v>111</v>
      </c>
      <c r="N630">
        <v>79</v>
      </c>
      <c r="O630">
        <v>0.56000000000000005</v>
      </c>
      <c r="P630">
        <v>4.04</v>
      </c>
      <c r="Q630" s="2" t="s">
        <v>26</v>
      </c>
      <c r="R630">
        <f t="shared" si="19"/>
        <v>1</v>
      </c>
    </row>
    <row r="631" spans="1:18">
      <c r="A631" t="s">
        <v>430</v>
      </c>
      <c r="B631">
        <v>2017</v>
      </c>
      <c r="C631" t="s">
        <v>337</v>
      </c>
      <c r="D631" t="s">
        <v>19</v>
      </c>
      <c r="E631" t="s">
        <v>20</v>
      </c>
      <c r="F631" t="s">
        <v>21</v>
      </c>
      <c r="G631" t="s">
        <v>208</v>
      </c>
      <c r="H631">
        <v>4</v>
      </c>
      <c r="I631">
        <v>7.1</v>
      </c>
      <c r="J631">
        <v>3</v>
      </c>
      <c r="K631">
        <v>5</v>
      </c>
      <c r="L631">
        <v>29</v>
      </c>
      <c r="M631">
        <v>93</v>
      </c>
      <c r="N631">
        <v>66</v>
      </c>
      <c r="O631">
        <v>0.92</v>
      </c>
      <c r="P631">
        <v>0.99</v>
      </c>
      <c r="Q631" t="str">
        <f>IF(G631="W", "W", "L")</f>
        <v>L</v>
      </c>
      <c r="R631">
        <f t="shared" si="19"/>
        <v>0</v>
      </c>
    </row>
    <row r="632" spans="1:18">
      <c r="A632" t="s">
        <v>430</v>
      </c>
      <c r="B632">
        <v>2017</v>
      </c>
      <c r="C632" t="s">
        <v>225</v>
      </c>
      <c r="D632" t="s">
        <v>28</v>
      </c>
      <c r="E632" t="s">
        <v>29</v>
      </c>
      <c r="F632" t="s">
        <v>21</v>
      </c>
      <c r="G632" t="s">
        <v>269</v>
      </c>
      <c r="H632">
        <v>7</v>
      </c>
      <c r="I632">
        <v>2.2000000000000002</v>
      </c>
      <c r="J632">
        <v>3</v>
      </c>
      <c r="K632">
        <v>0</v>
      </c>
      <c r="L632">
        <v>16</v>
      </c>
      <c r="M632">
        <v>54</v>
      </c>
      <c r="N632">
        <v>37</v>
      </c>
      <c r="O632">
        <v>0.94</v>
      </c>
      <c r="P632">
        <v>-2.96</v>
      </c>
      <c r="Q632" t="str">
        <f>IF(G632="W", "W", "L")</f>
        <v>L</v>
      </c>
      <c r="R632">
        <f t="shared" si="19"/>
        <v>0</v>
      </c>
    </row>
    <row r="633" spans="1:18">
      <c r="A633" t="s">
        <v>430</v>
      </c>
      <c r="B633">
        <v>2017</v>
      </c>
      <c r="C633" t="s">
        <v>257</v>
      </c>
      <c r="D633" t="s">
        <v>28</v>
      </c>
      <c r="E633" t="s">
        <v>58</v>
      </c>
      <c r="F633" t="s">
        <v>155</v>
      </c>
      <c r="G633" t="s">
        <v>396</v>
      </c>
      <c r="H633">
        <v>4</v>
      </c>
      <c r="I633">
        <v>5</v>
      </c>
      <c r="J633">
        <v>4</v>
      </c>
      <c r="K633">
        <v>7</v>
      </c>
      <c r="L633">
        <v>24</v>
      </c>
      <c r="M633">
        <v>99</v>
      </c>
      <c r="N633">
        <v>60</v>
      </c>
      <c r="O633">
        <v>0.76</v>
      </c>
      <c r="P633">
        <v>-1.83</v>
      </c>
      <c r="Q633" s="2" t="s">
        <v>26</v>
      </c>
      <c r="R633">
        <f t="shared" si="19"/>
        <v>1</v>
      </c>
    </row>
    <row r="634" spans="1:18">
      <c r="A634" t="s">
        <v>430</v>
      </c>
      <c r="B634">
        <v>2017</v>
      </c>
      <c r="C634" t="s">
        <v>363</v>
      </c>
      <c r="D634" t="s">
        <v>19</v>
      </c>
      <c r="E634" t="s">
        <v>49</v>
      </c>
      <c r="F634" t="s">
        <v>255</v>
      </c>
      <c r="G634" t="s">
        <v>91</v>
      </c>
      <c r="H634">
        <v>4</v>
      </c>
      <c r="I634">
        <v>4.2</v>
      </c>
      <c r="J634">
        <v>5</v>
      </c>
      <c r="K634">
        <v>5</v>
      </c>
      <c r="L634">
        <v>22</v>
      </c>
      <c r="M634">
        <v>85</v>
      </c>
      <c r="N634">
        <v>60</v>
      </c>
      <c r="O634">
        <v>0.92</v>
      </c>
      <c r="P634">
        <v>-2.67</v>
      </c>
      <c r="Q634" t="str">
        <f>IF(G634="W", "W", "L")</f>
        <v>L</v>
      </c>
      <c r="R634">
        <f t="shared" si="19"/>
        <v>0</v>
      </c>
    </row>
    <row r="635" spans="1:18">
      <c r="A635" t="s">
        <v>430</v>
      </c>
      <c r="B635">
        <v>2017</v>
      </c>
      <c r="C635" t="s">
        <v>60</v>
      </c>
      <c r="D635" t="s">
        <v>28</v>
      </c>
      <c r="E635" t="s">
        <v>41</v>
      </c>
      <c r="F635" t="s">
        <v>21</v>
      </c>
      <c r="G635" t="s">
        <v>208</v>
      </c>
      <c r="H635">
        <v>4</v>
      </c>
      <c r="I635">
        <v>5.2</v>
      </c>
      <c r="J635">
        <v>4</v>
      </c>
      <c r="K635">
        <v>5</v>
      </c>
      <c r="L635">
        <v>28</v>
      </c>
      <c r="M635">
        <v>96</v>
      </c>
      <c r="N635">
        <v>57</v>
      </c>
      <c r="O635">
        <v>0.85</v>
      </c>
      <c r="P635">
        <v>-1.1100000000000001</v>
      </c>
      <c r="Q635" t="str">
        <f>IF(G635="W", "W", "L")</f>
        <v>L</v>
      </c>
      <c r="R635">
        <f t="shared" si="19"/>
        <v>0</v>
      </c>
    </row>
    <row r="636" spans="1:18">
      <c r="A636" t="s">
        <v>430</v>
      </c>
      <c r="B636">
        <v>2017</v>
      </c>
      <c r="C636" t="s">
        <v>431</v>
      </c>
      <c r="D636" t="s">
        <v>19</v>
      </c>
      <c r="E636" t="s">
        <v>44</v>
      </c>
      <c r="F636" t="s">
        <v>21</v>
      </c>
      <c r="G636" t="s">
        <v>382</v>
      </c>
      <c r="H636">
        <v>5</v>
      </c>
      <c r="I636">
        <v>4.2</v>
      </c>
      <c r="J636">
        <v>4</v>
      </c>
      <c r="K636">
        <v>3</v>
      </c>
      <c r="L636">
        <v>23</v>
      </c>
      <c r="M636">
        <v>82</v>
      </c>
      <c r="N636">
        <v>48</v>
      </c>
      <c r="O636">
        <v>1.06</v>
      </c>
      <c r="P636">
        <v>-1.67</v>
      </c>
      <c r="Q636" t="str">
        <f>IF(G636="W", "W", "L")</f>
        <v>L</v>
      </c>
      <c r="R636">
        <f t="shared" si="19"/>
        <v>0</v>
      </c>
    </row>
    <row r="637" spans="1:18">
      <c r="A637" t="s">
        <v>430</v>
      </c>
      <c r="B637">
        <v>2017</v>
      </c>
      <c r="C637" t="s">
        <v>63</v>
      </c>
      <c r="D637" t="s">
        <v>28</v>
      </c>
      <c r="E637" t="s">
        <v>104</v>
      </c>
      <c r="F637" t="s">
        <v>155</v>
      </c>
      <c r="G637" t="s">
        <v>410</v>
      </c>
      <c r="H637">
        <v>4</v>
      </c>
      <c r="I637">
        <v>7</v>
      </c>
      <c r="J637">
        <v>2</v>
      </c>
      <c r="K637">
        <v>6</v>
      </c>
      <c r="L637">
        <v>25</v>
      </c>
      <c r="M637">
        <v>96</v>
      </c>
      <c r="N637">
        <v>74</v>
      </c>
      <c r="O637">
        <v>0.6</v>
      </c>
      <c r="P637">
        <v>1.53</v>
      </c>
      <c r="Q637" s="2" t="s">
        <v>26</v>
      </c>
      <c r="R637">
        <f t="shared" si="19"/>
        <v>1</v>
      </c>
    </row>
    <row r="638" spans="1:18">
      <c r="A638" t="s">
        <v>430</v>
      </c>
      <c r="B638">
        <v>2017</v>
      </c>
      <c r="C638" t="s">
        <v>265</v>
      </c>
      <c r="D638" t="s">
        <v>19</v>
      </c>
      <c r="E638" t="s">
        <v>98</v>
      </c>
      <c r="F638" t="s">
        <v>155</v>
      </c>
      <c r="G638" t="s">
        <v>59</v>
      </c>
      <c r="H638">
        <v>10</v>
      </c>
      <c r="I638">
        <v>7.1</v>
      </c>
      <c r="J638">
        <v>3</v>
      </c>
      <c r="K638">
        <v>5</v>
      </c>
      <c r="L638">
        <v>26</v>
      </c>
      <c r="M638">
        <v>79</v>
      </c>
      <c r="N638">
        <v>52</v>
      </c>
      <c r="O638">
        <v>1.1000000000000001</v>
      </c>
      <c r="P638">
        <v>0.79</v>
      </c>
      <c r="Q638" s="2" t="s">
        <v>26</v>
      </c>
      <c r="R638">
        <f t="shared" si="19"/>
        <v>1</v>
      </c>
    </row>
    <row r="639" spans="1:18">
      <c r="A639" t="s">
        <v>430</v>
      </c>
      <c r="B639">
        <v>2017</v>
      </c>
      <c r="C639" t="s">
        <v>67</v>
      </c>
      <c r="D639" t="s">
        <v>28</v>
      </c>
      <c r="E639" t="s">
        <v>24</v>
      </c>
      <c r="F639" t="s">
        <v>259</v>
      </c>
      <c r="G639" t="s">
        <v>351</v>
      </c>
      <c r="H639">
        <v>6</v>
      </c>
      <c r="I639">
        <v>6</v>
      </c>
      <c r="J639">
        <v>2</v>
      </c>
      <c r="K639">
        <v>6</v>
      </c>
      <c r="L639">
        <v>22</v>
      </c>
      <c r="M639">
        <v>72</v>
      </c>
      <c r="N639">
        <v>49</v>
      </c>
      <c r="O639">
        <v>0.87</v>
      </c>
      <c r="P639">
        <v>1.36</v>
      </c>
      <c r="Q639" s="2" t="s">
        <v>26</v>
      </c>
      <c r="R639">
        <f t="shared" si="19"/>
        <v>1</v>
      </c>
    </row>
    <row r="640" spans="1:18">
      <c r="A640" t="s">
        <v>430</v>
      </c>
      <c r="B640">
        <v>2017</v>
      </c>
      <c r="C640" t="s">
        <v>127</v>
      </c>
      <c r="D640" t="s">
        <v>19</v>
      </c>
      <c r="E640" t="s">
        <v>29</v>
      </c>
      <c r="F640" t="s">
        <v>21</v>
      </c>
      <c r="G640" t="s">
        <v>22</v>
      </c>
      <c r="H640">
        <v>5</v>
      </c>
      <c r="I640">
        <v>4</v>
      </c>
      <c r="J640">
        <v>0</v>
      </c>
      <c r="K640">
        <v>5</v>
      </c>
      <c r="L640">
        <v>13</v>
      </c>
      <c r="M640">
        <v>56</v>
      </c>
      <c r="N640">
        <v>35</v>
      </c>
      <c r="O640">
        <v>0.84</v>
      </c>
      <c r="P640">
        <v>2.0499999999999998</v>
      </c>
      <c r="Q640" t="str">
        <f>IF(G640="W", "W", "L")</f>
        <v>L</v>
      </c>
      <c r="R640">
        <f t="shared" si="19"/>
        <v>0</v>
      </c>
    </row>
    <row r="641" spans="1:18">
      <c r="A641" t="s">
        <v>430</v>
      </c>
      <c r="B641">
        <v>2017</v>
      </c>
      <c r="C641" t="s">
        <v>270</v>
      </c>
      <c r="D641" t="s">
        <v>19</v>
      </c>
      <c r="E641" t="s">
        <v>44</v>
      </c>
      <c r="F641" t="s">
        <v>21</v>
      </c>
      <c r="G641" t="s">
        <v>30</v>
      </c>
      <c r="H641">
        <v>34</v>
      </c>
      <c r="I641">
        <v>5.2</v>
      </c>
      <c r="J641">
        <v>1</v>
      </c>
      <c r="K641">
        <v>2</v>
      </c>
      <c r="L641">
        <v>21</v>
      </c>
      <c r="M641">
        <v>74</v>
      </c>
      <c r="N641">
        <v>52</v>
      </c>
      <c r="O641">
        <v>0.79</v>
      </c>
      <c r="P641">
        <v>1.96</v>
      </c>
      <c r="Q641" s="2" t="s">
        <v>26</v>
      </c>
      <c r="R641">
        <f t="shared" si="19"/>
        <v>1</v>
      </c>
    </row>
    <row r="642" spans="1:18">
      <c r="A642" t="s">
        <v>430</v>
      </c>
      <c r="B642">
        <v>2017</v>
      </c>
      <c r="C642" t="s">
        <v>177</v>
      </c>
      <c r="D642" t="s">
        <v>28</v>
      </c>
      <c r="E642" t="s">
        <v>49</v>
      </c>
      <c r="F642" t="s">
        <v>255</v>
      </c>
      <c r="G642" t="s">
        <v>89</v>
      </c>
      <c r="H642">
        <v>5</v>
      </c>
      <c r="I642">
        <v>5</v>
      </c>
      <c r="J642">
        <v>2</v>
      </c>
      <c r="K642">
        <v>3</v>
      </c>
      <c r="L642">
        <v>19</v>
      </c>
      <c r="M642">
        <v>78</v>
      </c>
      <c r="N642">
        <v>54</v>
      </c>
      <c r="O642">
        <v>0.88</v>
      </c>
      <c r="P642">
        <v>0.8</v>
      </c>
      <c r="Q642" s="2" t="s">
        <v>26</v>
      </c>
      <c r="R642">
        <f t="shared" si="19"/>
        <v>1</v>
      </c>
    </row>
    <row r="643" spans="1:18">
      <c r="A643" t="s">
        <v>430</v>
      </c>
      <c r="B643">
        <v>2017</v>
      </c>
      <c r="C643" t="s">
        <v>178</v>
      </c>
      <c r="D643" t="s">
        <v>28</v>
      </c>
      <c r="E643" t="s">
        <v>20</v>
      </c>
      <c r="F643" t="s">
        <v>21</v>
      </c>
      <c r="G643" t="s">
        <v>42</v>
      </c>
      <c r="H643">
        <v>4</v>
      </c>
      <c r="I643">
        <v>5.2</v>
      </c>
      <c r="J643">
        <v>2</v>
      </c>
      <c r="K643">
        <v>4</v>
      </c>
      <c r="L643">
        <v>22</v>
      </c>
      <c r="M643">
        <v>79</v>
      </c>
      <c r="N643">
        <v>55</v>
      </c>
      <c r="O643">
        <v>1.24</v>
      </c>
      <c r="P643">
        <v>1.02</v>
      </c>
      <c r="Q643" s="2" t="s">
        <v>26</v>
      </c>
      <c r="R643">
        <f t="shared" ref="R643:R706" si="20">IF(Q643="W", 1, 0)</f>
        <v>1</v>
      </c>
    </row>
    <row r="644" spans="1:18">
      <c r="A644" t="s">
        <v>430</v>
      </c>
      <c r="B644">
        <v>2017</v>
      </c>
      <c r="C644" t="s">
        <v>209</v>
      </c>
      <c r="D644" t="s">
        <v>19</v>
      </c>
      <c r="E644" t="s">
        <v>32</v>
      </c>
      <c r="F644" t="s">
        <v>152</v>
      </c>
      <c r="G644" t="s">
        <v>125</v>
      </c>
      <c r="H644">
        <v>5</v>
      </c>
      <c r="I644">
        <v>5.0999999999999996</v>
      </c>
      <c r="J644">
        <v>2</v>
      </c>
      <c r="K644">
        <v>5</v>
      </c>
      <c r="L644">
        <v>22</v>
      </c>
      <c r="M644">
        <v>83</v>
      </c>
      <c r="N644">
        <v>57</v>
      </c>
      <c r="O644">
        <v>1.22</v>
      </c>
      <c r="P644">
        <v>0.8</v>
      </c>
      <c r="Q644" t="s">
        <v>26</v>
      </c>
      <c r="R644">
        <f t="shared" si="20"/>
        <v>1</v>
      </c>
    </row>
    <row r="645" spans="1:18">
      <c r="A645" t="s">
        <v>430</v>
      </c>
      <c r="B645">
        <v>2017</v>
      </c>
      <c r="C645" t="s">
        <v>308</v>
      </c>
      <c r="D645" t="s">
        <v>28</v>
      </c>
      <c r="E645" t="s">
        <v>41</v>
      </c>
      <c r="F645" t="s">
        <v>21</v>
      </c>
      <c r="G645" t="s">
        <v>294</v>
      </c>
      <c r="H645">
        <v>5</v>
      </c>
      <c r="I645">
        <v>3.2</v>
      </c>
      <c r="J645">
        <v>4</v>
      </c>
      <c r="K645">
        <v>3</v>
      </c>
      <c r="L645">
        <v>19</v>
      </c>
      <c r="M645">
        <v>76</v>
      </c>
      <c r="N645">
        <v>52</v>
      </c>
      <c r="O645">
        <v>1.07</v>
      </c>
      <c r="P645">
        <v>-2.2999999999999998</v>
      </c>
      <c r="Q645" t="str">
        <f>IF(G645="W", "W", "L")</f>
        <v>L</v>
      </c>
      <c r="R645">
        <f t="shared" si="20"/>
        <v>0</v>
      </c>
    </row>
    <row r="646" spans="1:18">
      <c r="A646" t="s">
        <v>430</v>
      </c>
      <c r="B646">
        <v>2017</v>
      </c>
      <c r="C646" t="s">
        <v>135</v>
      </c>
      <c r="D646" t="s">
        <v>28</v>
      </c>
      <c r="E646" t="s">
        <v>29</v>
      </c>
      <c r="F646" t="s">
        <v>21</v>
      </c>
      <c r="G646" t="s">
        <v>36</v>
      </c>
      <c r="H646">
        <v>4</v>
      </c>
      <c r="I646">
        <v>5.0999999999999996</v>
      </c>
      <c r="J646">
        <v>1</v>
      </c>
      <c r="K646">
        <v>6</v>
      </c>
      <c r="L646">
        <v>20</v>
      </c>
      <c r="M646">
        <v>73</v>
      </c>
      <c r="N646">
        <v>52</v>
      </c>
      <c r="O646">
        <v>0.92</v>
      </c>
      <c r="P646">
        <v>1.79</v>
      </c>
      <c r="Q646" s="2" t="s">
        <v>26</v>
      </c>
      <c r="R646">
        <f t="shared" si="20"/>
        <v>1</v>
      </c>
    </row>
    <row r="647" spans="1:18">
      <c r="A647" t="s">
        <v>432</v>
      </c>
      <c r="B647">
        <v>2016</v>
      </c>
      <c r="C647" t="s">
        <v>400</v>
      </c>
      <c r="D647" t="s">
        <v>19</v>
      </c>
      <c r="E647" t="s">
        <v>29</v>
      </c>
      <c r="F647" t="s">
        <v>21</v>
      </c>
      <c r="G647" t="s">
        <v>433</v>
      </c>
      <c r="H647">
        <v>99</v>
      </c>
      <c r="I647">
        <v>5.0999999999999996</v>
      </c>
      <c r="J647">
        <v>1</v>
      </c>
      <c r="K647">
        <v>7</v>
      </c>
      <c r="L647">
        <v>21</v>
      </c>
      <c r="M647">
        <v>94</v>
      </c>
      <c r="N647">
        <v>52</v>
      </c>
      <c r="O647">
        <v>0.51</v>
      </c>
      <c r="P647">
        <v>1.41</v>
      </c>
      <c r="Q647" s="2" t="s">
        <v>26</v>
      </c>
      <c r="R647">
        <f t="shared" si="20"/>
        <v>1</v>
      </c>
    </row>
    <row r="648" spans="1:18">
      <c r="A648" t="s">
        <v>432</v>
      </c>
      <c r="B648">
        <v>2016</v>
      </c>
      <c r="C648" t="s">
        <v>310</v>
      </c>
      <c r="D648" t="s">
        <v>19</v>
      </c>
      <c r="E648" t="s">
        <v>70</v>
      </c>
      <c r="F648" t="s">
        <v>255</v>
      </c>
      <c r="G648" t="s">
        <v>286</v>
      </c>
      <c r="H648">
        <v>5</v>
      </c>
      <c r="I648">
        <v>6</v>
      </c>
      <c r="J648">
        <v>0</v>
      </c>
      <c r="K648">
        <v>9</v>
      </c>
      <c r="L648">
        <v>23</v>
      </c>
      <c r="M648">
        <v>103</v>
      </c>
      <c r="N648">
        <v>66</v>
      </c>
      <c r="O648">
        <v>1.04</v>
      </c>
      <c r="P648">
        <v>2.89</v>
      </c>
      <c r="Q648" s="2" t="s">
        <v>26</v>
      </c>
      <c r="R648">
        <f t="shared" si="20"/>
        <v>1</v>
      </c>
    </row>
    <row r="649" spans="1:18">
      <c r="A649" t="s">
        <v>432</v>
      </c>
      <c r="B649">
        <v>2016</v>
      </c>
      <c r="C649" t="s">
        <v>312</v>
      </c>
      <c r="D649" t="s">
        <v>28</v>
      </c>
      <c r="E649" t="s">
        <v>81</v>
      </c>
      <c r="F649" t="s">
        <v>152</v>
      </c>
      <c r="G649" t="s">
        <v>148</v>
      </c>
      <c r="H649">
        <v>5</v>
      </c>
      <c r="I649">
        <v>7</v>
      </c>
      <c r="J649">
        <v>2</v>
      </c>
      <c r="K649">
        <v>7</v>
      </c>
      <c r="L649">
        <v>28</v>
      </c>
      <c r="M649">
        <v>114</v>
      </c>
      <c r="N649">
        <v>70</v>
      </c>
      <c r="O649">
        <v>1.01</v>
      </c>
      <c r="P649">
        <v>1.88</v>
      </c>
      <c r="Q649" t="str">
        <f>IF(G649="W", "W", "L")</f>
        <v>L</v>
      </c>
      <c r="R649">
        <f t="shared" si="20"/>
        <v>0</v>
      </c>
    </row>
    <row r="650" spans="1:18">
      <c r="A650" t="s">
        <v>432</v>
      </c>
      <c r="B650">
        <v>2016</v>
      </c>
      <c r="C650" t="s">
        <v>31</v>
      </c>
      <c r="D650" t="s">
        <v>19</v>
      </c>
      <c r="E650" t="s">
        <v>41</v>
      </c>
      <c r="F650" t="s">
        <v>21</v>
      </c>
      <c r="G650" t="s">
        <v>133</v>
      </c>
      <c r="H650">
        <v>4</v>
      </c>
      <c r="I650">
        <v>4.2</v>
      </c>
      <c r="J650">
        <v>3</v>
      </c>
      <c r="K650">
        <v>3</v>
      </c>
      <c r="L650">
        <v>21</v>
      </c>
      <c r="M650">
        <v>101</v>
      </c>
      <c r="N650">
        <v>53</v>
      </c>
      <c r="O650">
        <v>1.07</v>
      </c>
      <c r="P650">
        <v>0.1</v>
      </c>
      <c r="Q650" t="str">
        <f>IF(G650="W", "W", "L")</f>
        <v>L</v>
      </c>
      <c r="R650">
        <f t="shared" si="20"/>
        <v>0</v>
      </c>
    </row>
    <row r="651" spans="1:18">
      <c r="A651" t="s">
        <v>432</v>
      </c>
      <c r="B651">
        <v>2016</v>
      </c>
      <c r="C651" t="s">
        <v>219</v>
      </c>
      <c r="D651" t="s">
        <v>19</v>
      </c>
      <c r="E651" t="s">
        <v>343</v>
      </c>
      <c r="F651" t="s">
        <v>344</v>
      </c>
      <c r="G651" t="s">
        <v>148</v>
      </c>
      <c r="H651">
        <v>5</v>
      </c>
      <c r="I651">
        <v>7</v>
      </c>
      <c r="J651">
        <v>2</v>
      </c>
      <c r="K651">
        <v>8</v>
      </c>
      <c r="L651">
        <v>24</v>
      </c>
      <c r="M651">
        <v>102</v>
      </c>
      <c r="N651">
        <v>67</v>
      </c>
      <c r="O651">
        <v>0.75</v>
      </c>
      <c r="P651">
        <v>1.44</v>
      </c>
      <c r="Q651" t="str">
        <f>IF(G651="W", "W", "L")</f>
        <v>L</v>
      </c>
      <c r="R651">
        <f t="shared" si="20"/>
        <v>0</v>
      </c>
    </row>
    <row r="652" spans="1:18">
      <c r="A652" t="s">
        <v>432</v>
      </c>
      <c r="B652">
        <v>2016</v>
      </c>
      <c r="C652" t="s">
        <v>289</v>
      </c>
      <c r="D652" t="s">
        <v>28</v>
      </c>
      <c r="E652" t="s">
        <v>20</v>
      </c>
      <c r="F652" t="s">
        <v>21</v>
      </c>
      <c r="G652" t="s">
        <v>433</v>
      </c>
      <c r="H652">
        <v>4</v>
      </c>
      <c r="I652">
        <v>7.2</v>
      </c>
      <c r="J652">
        <v>0</v>
      </c>
      <c r="K652">
        <v>9</v>
      </c>
      <c r="L652">
        <v>27</v>
      </c>
      <c r="M652">
        <v>106</v>
      </c>
      <c r="N652">
        <v>74</v>
      </c>
      <c r="O652">
        <v>0.45</v>
      </c>
      <c r="P652">
        <v>4.3099999999999996</v>
      </c>
      <c r="Q652" s="2" t="s">
        <v>26</v>
      </c>
      <c r="R652">
        <f t="shared" si="20"/>
        <v>1</v>
      </c>
    </row>
    <row r="653" spans="1:18">
      <c r="A653" t="s">
        <v>432</v>
      </c>
      <c r="B653">
        <v>2016</v>
      </c>
      <c r="C653" t="s">
        <v>371</v>
      </c>
      <c r="D653" t="s">
        <v>19</v>
      </c>
      <c r="E653" t="s">
        <v>110</v>
      </c>
      <c r="F653" t="s">
        <v>152</v>
      </c>
      <c r="G653" t="s">
        <v>269</v>
      </c>
      <c r="H653">
        <v>4</v>
      </c>
      <c r="I653">
        <v>5</v>
      </c>
      <c r="J653">
        <v>1</v>
      </c>
      <c r="K653">
        <v>10</v>
      </c>
      <c r="L653">
        <v>25</v>
      </c>
      <c r="M653">
        <v>106</v>
      </c>
      <c r="N653">
        <v>54</v>
      </c>
      <c r="O653">
        <v>1.45</v>
      </c>
      <c r="P653">
        <v>1.39</v>
      </c>
      <c r="Q653" t="str">
        <f>IF(G653="W", "W", "L")</f>
        <v>L</v>
      </c>
      <c r="R653">
        <f t="shared" si="20"/>
        <v>0</v>
      </c>
    </row>
    <row r="654" spans="1:18">
      <c r="A654" t="s">
        <v>432</v>
      </c>
      <c r="B654">
        <v>2016</v>
      </c>
      <c r="C654" t="s">
        <v>108</v>
      </c>
      <c r="D654" t="s">
        <v>28</v>
      </c>
      <c r="E654" t="s">
        <v>24</v>
      </c>
      <c r="F654" t="s">
        <v>259</v>
      </c>
      <c r="G654" t="s">
        <v>234</v>
      </c>
      <c r="H654">
        <v>5</v>
      </c>
      <c r="I654">
        <v>7.1</v>
      </c>
      <c r="J654">
        <v>1</v>
      </c>
      <c r="K654">
        <v>8</v>
      </c>
      <c r="L654">
        <v>28</v>
      </c>
      <c r="M654">
        <v>95</v>
      </c>
      <c r="N654">
        <v>67</v>
      </c>
      <c r="O654">
        <v>0.44</v>
      </c>
      <c r="P654">
        <v>2.71</v>
      </c>
      <c r="Q654" s="2" t="s">
        <v>26</v>
      </c>
      <c r="R654">
        <f t="shared" si="20"/>
        <v>1</v>
      </c>
    </row>
    <row r="655" spans="1:18">
      <c r="A655" t="s">
        <v>432</v>
      </c>
      <c r="B655">
        <v>2016</v>
      </c>
      <c r="C655" t="s">
        <v>43</v>
      </c>
      <c r="D655" t="s">
        <v>19</v>
      </c>
      <c r="E655" t="s">
        <v>61</v>
      </c>
      <c r="F655" t="s">
        <v>255</v>
      </c>
      <c r="G655" t="s">
        <v>252</v>
      </c>
      <c r="H655">
        <v>4</v>
      </c>
      <c r="I655">
        <v>4.0999999999999996</v>
      </c>
      <c r="J655">
        <v>4</v>
      </c>
      <c r="K655">
        <v>6</v>
      </c>
      <c r="L655">
        <v>24</v>
      </c>
      <c r="M655">
        <v>109</v>
      </c>
      <c r="N655">
        <v>69</v>
      </c>
      <c r="O655">
        <v>1.02</v>
      </c>
      <c r="P655">
        <v>-1.87</v>
      </c>
      <c r="Q655" t="str">
        <f>IF(G655="W", "W", "L")</f>
        <v>L</v>
      </c>
      <c r="R655">
        <f t="shared" si="20"/>
        <v>0</v>
      </c>
    </row>
    <row r="656" spans="1:18">
      <c r="A656" t="s">
        <v>432</v>
      </c>
      <c r="B656">
        <v>2016</v>
      </c>
      <c r="C656" t="s">
        <v>46</v>
      </c>
      <c r="D656" t="s">
        <v>28</v>
      </c>
      <c r="E656" t="s">
        <v>49</v>
      </c>
      <c r="F656" t="s">
        <v>255</v>
      </c>
      <c r="G656" t="s">
        <v>180</v>
      </c>
      <c r="H656">
        <v>5</v>
      </c>
      <c r="I656">
        <v>6</v>
      </c>
      <c r="J656">
        <v>2</v>
      </c>
      <c r="K656">
        <v>5</v>
      </c>
      <c r="L656">
        <v>26</v>
      </c>
      <c r="M656">
        <v>107</v>
      </c>
      <c r="N656">
        <v>69</v>
      </c>
      <c r="O656">
        <v>0.5</v>
      </c>
      <c r="P656">
        <v>1.32</v>
      </c>
      <c r="Q656" s="2" t="s">
        <v>26</v>
      </c>
      <c r="R656">
        <f t="shared" si="20"/>
        <v>1</v>
      </c>
    </row>
    <row r="657" spans="1:18">
      <c r="A657" t="s">
        <v>432</v>
      </c>
      <c r="B657">
        <v>2016</v>
      </c>
      <c r="C657" t="s">
        <v>48</v>
      </c>
      <c r="D657" t="s">
        <v>28</v>
      </c>
      <c r="E657" t="s">
        <v>20</v>
      </c>
      <c r="F657" t="s">
        <v>21</v>
      </c>
      <c r="G657" t="s">
        <v>197</v>
      </c>
      <c r="H657">
        <v>5</v>
      </c>
      <c r="I657">
        <v>8</v>
      </c>
      <c r="J657">
        <v>1</v>
      </c>
      <c r="K657">
        <v>9</v>
      </c>
      <c r="L657">
        <v>30</v>
      </c>
      <c r="M657">
        <v>113</v>
      </c>
      <c r="N657">
        <v>70</v>
      </c>
      <c r="O657">
        <v>0.84</v>
      </c>
      <c r="P657">
        <v>3.43</v>
      </c>
      <c r="Q657" s="2" t="s">
        <v>26</v>
      </c>
      <c r="R657">
        <f t="shared" si="20"/>
        <v>1</v>
      </c>
    </row>
    <row r="658" spans="1:18">
      <c r="A658" t="s">
        <v>432</v>
      </c>
      <c r="B658">
        <v>2016</v>
      </c>
      <c r="C658" t="s">
        <v>153</v>
      </c>
      <c r="D658" t="s">
        <v>19</v>
      </c>
      <c r="E658" t="s">
        <v>32</v>
      </c>
      <c r="F658" t="s">
        <v>152</v>
      </c>
      <c r="G658" t="s">
        <v>150</v>
      </c>
      <c r="H658">
        <v>8</v>
      </c>
      <c r="I658">
        <v>5.2</v>
      </c>
      <c r="J658">
        <v>1</v>
      </c>
      <c r="K658">
        <v>8</v>
      </c>
      <c r="L658">
        <v>22</v>
      </c>
      <c r="M658">
        <v>102</v>
      </c>
      <c r="N658">
        <v>62</v>
      </c>
      <c r="O658">
        <v>0.72</v>
      </c>
      <c r="P658">
        <v>1.79</v>
      </c>
      <c r="Q658" s="2" t="s">
        <v>26</v>
      </c>
      <c r="R658">
        <f t="shared" si="20"/>
        <v>1</v>
      </c>
    </row>
    <row r="659" spans="1:18">
      <c r="A659" t="s">
        <v>432</v>
      </c>
      <c r="B659">
        <v>2016</v>
      </c>
      <c r="C659" t="s">
        <v>154</v>
      </c>
      <c r="D659" t="s">
        <v>28</v>
      </c>
      <c r="E659" t="s">
        <v>29</v>
      </c>
      <c r="F659" t="s">
        <v>21</v>
      </c>
      <c r="G659" t="s">
        <v>434</v>
      </c>
      <c r="H659">
        <v>5</v>
      </c>
      <c r="I659">
        <v>6.2</v>
      </c>
      <c r="J659">
        <v>2</v>
      </c>
      <c r="K659">
        <v>7</v>
      </c>
      <c r="L659">
        <v>26</v>
      </c>
      <c r="M659">
        <v>108</v>
      </c>
      <c r="N659">
        <v>70</v>
      </c>
      <c r="O659">
        <v>0.23</v>
      </c>
      <c r="P659">
        <v>1.76</v>
      </c>
      <c r="Q659" s="2" t="s">
        <v>26</v>
      </c>
      <c r="R659">
        <f t="shared" si="20"/>
        <v>1</v>
      </c>
    </row>
    <row r="660" spans="1:18">
      <c r="A660" t="s">
        <v>432</v>
      </c>
      <c r="B660">
        <v>2016</v>
      </c>
      <c r="C660" t="s">
        <v>156</v>
      </c>
      <c r="D660" t="s">
        <v>19</v>
      </c>
      <c r="E660" t="s">
        <v>44</v>
      </c>
      <c r="F660" t="s">
        <v>21</v>
      </c>
      <c r="G660" t="s">
        <v>93</v>
      </c>
      <c r="H660">
        <v>5</v>
      </c>
      <c r="I660">
        <v>5.2</v>
      </c>
      <c r="J660">
        <v>3</v>
      </c>
      <c r="K660">
        <v>3</v>
      </c>
      <c r="L660">
        <v>25</v>
      </c>
      <c r="M660">
        <v>100</v>
      </c>
      <c r="N660">
        <v>57</v>
      </c>
      <c r="O660">
        <v>0.81</v>
      </c>
      <c r="P660">
        <v>-0.19</v>
      </c>
      <c r="Q660" s="2" t="s">
        <v>26</v>
      </c>
      <c r="R660">
        <f t="shared" si="20"/>
        <v>1</v>
      </c>
    </row>
    <row r="661" spans="1:18">
      <c r="A661" t="s">
        <v>432</v>
      </c>
      <c r="B661">
        <v>2016</v>
      </c>
      <c r="C661" t="s">
        <v>157</v>
      </c>
      <c r="D661" t="s">
        <v>19</v>
      </c>
      <c r="E661" t="s">
        <v>359</v>
      </c>
      <c r="F661" t="s">
        <v>344</v>
      </c>
      <c r="G661" t="s">
        <v>268</v>
      </c>
      <c r="H661">
        <v>4</v>
      </c>
      <c r="I661">
        <v>7</v>
      </c>
      <c r="J661">
        <v>0</v>
      </c>
      <c r="K661">
        <v>8</v>
      </c>
      <c r="L661">
        <v>25</v>
      </c>
      <c r="M661">
        <v>98</v>
      </c>
      <c r="N661">
        <v>70</v>
      </c>
      <c r="O661">
        <v>1.07</v>
      </c>
      <c r="P661">
        <v>3.4</v>
      </c>
      <c r="Q661" s="2" t="s">
        <v>26</v>
      </c>
      <c r="R661">
        <f t="shared" si="20"/>
        <v>1</v>
      </c>
    </row>
    <row r="662" spans="1:18">
      <c r="A662" t="s">
        <v>432</v>
      </c>
      <c r="B662">
        <v>2016</v>
      </c>
      <c r="C662" t="s">
        <v>263</v>
      </c>
      <c r="D662" t="s">
        <v>28</v>
      </c>
      <c r="E662" t="s">
        <v>44</v>
      </c>
      <c r="F662" t="s">
        <v>21</v>
      </c>
      <c r="G662" t="s">
        <v>59</v>
      </c>
      <c r="H662">
        <v>4</v>
      </c>
      <c r="I662">
        <v>5.2</v>
      </c>
      <c r="J662">
        <v>3</v>
      </c>
      <c r="K662">
        <v>6</v>
      </c>
      <c r="L662">
        <v>25</v>
      </c>
      <c r="M662">
        <v>99</v>
      </c>
      <c r="N662">
        <v>64</v>
      </c>
      <c r="O662">
        <v>1.1200000000000001</v>
      </c>
      <c r="P662">
        <v>-0.14000000000000001</v>
      </c>
      <c r="Q662" s="2" t="s">
        <v>26</v>
      </c>
      <c r="R662">
        <f t="shared" si="20"/>
        <v>1</v>
      </c>
    </row>
    <row r="663" spans="1:18">
      <c r="A663" t="s">
        <v>432</v>
      </c>
      <c r="B663">
        <v>2016</v>
      </c>
      <c r="C663" t="s">
        <v>233</v>
      </c>
      <c r="D663" t="s">
        <v>28</v>
      </c>
      <c r="E663" t="s">
        <v>142</v>
      </c>
      <c r="F663" t="s">
        <v>255</v>
      </c>
      <c r="G663" t="s">
        <v>357</v>
      </c>
      <c r="H663">
        <v>4</v>
      </c>
      <c r="I663">
        <v>5.2</v>
      </c>
      <c r="J663">
        <v>6</v>
      </c>
      <c r="K663">
        <v>5</v>
      </c>
      <c r="L663">
        <v>27</v>
      </c>
      <c r="M663">
        <v>112</v>
      </c>
      <c r="N663">
        <v>76</v>
      </c>
      <c r="O663">
        <v>1.18</v>
      </c>
      <c r="P663">
        <v>-0.49</v>
      </c>
      <c r="Q663" t="str">
        <f>IF(G663="W", "W", "L")</f>
        <v>L</v>
      </c>
      <c r="R663">
        <f t="shared" si="20"/>
        <v>0</v>
      </c>
    </row>
    <row r="664" spans="1:18">
      <c r="A664" t="s">
        <v>432</v>
      </c>
      <c r="B664">
        <v>2016</v>
      </c>
      <c r="C664" t="s">
        <v>364</v>
      </c>
      <c r="D664" t="s">
        <v>19</v>
      </c>
      <c r="E664" t="s">
        <v>20</v>
      </c>
      <c r="F664" t="s">
        <v>21</v>
      </c>
      <c r="G664" t="s">
        <v>113</v>
      </c>
      <c r="H664">
        <v>9</v>
      </c>
      <c r="I664">
        <v>6.2</v>
      </c>
      <c r="J664">
        <v>2</v>
      </c>
      <c r="K664">
        <v>7</v>
      </c>
      <c r="L664">
        <v>29</v>
      </c>
      <c r="M664">
        <v>104</v>
      </c>
      <c r="N664">
        <v>68</v>
      </c>
      <c r="O664">
        <v>0.83</v>
      </c>
      <c r="P664">
        <v>0.26</v>
      </c>
      <c r="Q664" s="2" t="s">
        <v>26</v>
      </c>
      <c r="R664">
        <f t="shared" si="20"/>
        <v>1</v>
      </c>
    </row>
    <row r="665" spans="1:18">
      <c r="A665" t="s">
        <v>432</v>
      </c>
      <c r="B665">
        <v>2016</v>
      </c>
      <c r="C665" t="s">
        <v>340</v>
      </c>
      <c r="D665" t="s">
        <v>28</v>
      </c>
      <c r="E665" t="s">
        <v>345</v>
      </c>
      <c r="F665" t="s">
        <v>344</v>
      </c>
      <c r="G665" t="s">
        <v>158</v>
      </c>
      <c r="H665">
        <v>6</v>
      </c>
      <c r="I665">
        <v>4</v>
      </c>
      <c r="J665">
        <v>4</v>
      </c>
      <c r="K665">
        <v>5</v>
      </c>
      <c r="L665">
        <v>19</v>
      </c>
      <c r="M665">
        <v>85</v>
      </c>
      <c r="N665">
        <v>54</v>
      </c>
      <c r="O665">
        <v>0.89</v>
      </c>
      <c r="P665">
        <v>-2.1800000000000002</v>
      </c>
      <c r="Q665" s="2" t="s">
        <v>26</v>
      </c>
      <c r="R665">
        <f t="shared" si="20"/>
        <v>1</v>
      </c>
    </row>
    <row r="666" spans="1:18">
      <c r="A666" t="s">
        <v>432</v>
      </c>
      <c r="B666">
        <v>2016</v>
      </c>
      <c r="C666" t="s">
        <v>168</v>
      </c>
      <c r="D666" t="s">
        <v>28</v>
      </c>
      <c r="E666" t="s">
        <v>41</v>
      </c>
      <c r="F666" t="s">
        <v>21</v>
      </c>
      <c r="G666" t="s">
        <v>419</v>
      </c>
      <c r="H666">
        <v>5</v>
      </c>
      <c r="I666">
        <v>2</v>
      </c>
      <c r="J666">
        <v>6</v>
      </c>
      <c r="K666">
        <v>3</v>
      </c>
      <c r="L666">
        <v>13</v>
      </c>
      <c r="M666">
        <v>55</v>
      </c>
      <c r="N666">
        <v>31</v>
      </c>
      <c r="O666">
        <v>0.86</v>
      </c>
      <c r="P666">
        <v>-4.29</v>
      </c>
      <c r="Q666" t="str">
        <f>IF(G666="W", "W", "L")</f>
        <v>L</v>
      </c>
      <c r="R666">
        <f t="shared" si="20"/>
        <v>0</v>
      </c>
    </row>
    <row r="667" spans="1:18">
      <c r="A667" t="s">
        <v>432</v>
      </c>
      <c r="B667">
        <v>2016</v>
      </c>
      <c r="C667" t="s">
        <v>320</v>
      </c>
      <c r="D667" t="s">
        <v>28</v>
      </c>
      <c r="E667" t="s">
        <v>29</v>
      </c>
      <c r="F667" t="s">
        <v>21</v>
      </c>
      <c r="G667" t="s">
        <v>281</v>
      </c>
      <c r="H667">
        <v>16</v>
      </c>
      <c r="I667">
        <v>1</v>
      </c>
      <c r="J667">
        <v>3</v>
      </c>
      <c r="K667">
        <v>1</v>
      </c>
      <c r="L667">
        <v>7</v>
      </c>
      <c r="M667">
        <v>34</v>
      </c>
      <c r="N667">
        <v>16</v>
      </c>
      <c r="O667">
        <v>1.42</v>
      </c>
      <c r="P667">
        <v>-2.4500000000000002</v>
      </c>
      <c r="Q667" s="2" t="s">
        <v>26</v>
      </c>
      <c r="R667">
        <f t="shared" si="20"/>
        <v>1</v>
      </c>
    </row>
    <row r="668" spans="1:18">
      <c r="A668" t="s">
        <v>432</v>
      </c>
      <c r="B668">
        <v>2016</v>
      </c>
      <c r="C668" t="s">
        <v>206</v>
      </c>
      <c r="D668" t="s">
        <v>19</v>
      </c>
      <c r="E668" t="s">
        <v>35</v>
      </c>
      <c r="F668" t="s">
        <v>152</v>
      </c>
      <c r="G668" t="s">
        <v>370</v>
      </c>
      <c r="H668">
        <v>4</v>
      </c>
      <c r="I668">
        <v>4</v>
      </c>
      <c r="J668">
        <v>6</v>
      </c>
      <c r="K668">
        <v>2</v>
      </c>
      <c r="L668">
        <v>22</v>
      </c>
      <c r="M668">
        <v>80</v>
      </c>
      <c r="N668">
        <v>49</v>
      </c>
      <c r="O668">
        <v>0.52</v>
      </c>
      <c r="P668">
        <v>-3.67</v>
      </c>
      <c r="Q668" t="str">
        <f>IF(G668="W", "W", "L")</f>
        <v>L</v>
      </c>
      <c r="R668">
        <f t="shared" si="20"/>
        <v>0</v>
      </c>
    </row>
    <row r="669" spans="1:18">
      <c r="A669" t="s">
        <v>432</v>
      </c>
      <c r="B669">
        <v>2016</v>
      </c>
      <c r="C669" t="s">
        <v>207</v>
      </c>
      <c r="D669" t="s">
        <v>19</v>
      </c>
      <c r="E669" t="s">
        <v>52</v>
      </c>
      <c r="F669" t="s">
        <v>152</v>
      </c>
      <c r="G669" t="s">
        <v>148</v>
      </c>
      <c r="H669">
        <v>4</v>
      </c>
      <c r="I669">
        <v>5.0999999999999996</v>
      </c>
      <c r="J669">
        <v>2</v>
      </c>
      <c r="K669">
        <v>10</v>
      </c>
      <c r="L669">
        <v>24</v>
      </c>
      <c r="M669">
        <v>98</v>
      </c>
      <c r="N669">
        <v>63</v>
      </c>
      <c r="O669">
        <v>0.88</v>
      </c>
      <c r="P669">
        <v>0.7</v>
      </c>
      <c r="Q669" t="str">
        <f>IF(G669="W", "W", "L")</f>
        <v>L</v>
      </c>
      <c r="R669">
        <f t="shared" si="20"/>
        <v>0</v>
      </c>
    </row>
    <row r="670" spans="1:18">
      <c r="A670" t="s">
        <v>432</v>
      </c>
      <c r="B670">
        <v>2016</v>
      </c>
      <c r="C670" t="s">
        <v>176</v>
      </c>
      <c r="D670" t="s">
        <v>28</v>
      </c>
      <c r="E670" t="s">
        <v>369</v>
      </c>
      <c r="F670" t="s">
        <v>344</v>
      </c>
      <c r="G670" t="s">
        <v>125</v>
      </c>
      <c r="H670">
        <v>6</v>
      </c>
      <c r="I670">
        <v>5.2</v>
      </c>
      <c r="J670">
        <v>1</v>
      </c>
      <c r="K670">
        <v>11</v>
      </c>
      <c r="L670">
        <v>24</v>
      </c>
      <c r="M670">
        <v>102</v>
      </c>
      <c r="N670">
        <v>67</v>
      </c>
      <c r="O670">
        <v>1.01</v>
      </c>
      <c r="P670">
        <v>2.0699999999999998</v>
      </c>
      <c r="Q670" s="2" t="s">
        <v>26</v>
      </c>
      <c r="R670">
        <f t="shared" si="20"/>
        <v>1</v>
      </c>
    </row>
    <row r="671" spans="1:18">
      <c r="A671" t="s">
        <v>432</v>
      </c>
      <c r="B671">
        <v>2016</v>
      </c>
      <c r="C671" t="s">
        <v>177</v>
      </c>
      <c r="D671" t="s">
        <v>19</v>
      </c>
      <c r="E671" t="s">
        <v>41</v>
      </c>
      <c r="F671" t="s">
        <v>21</v>
      </c>
      <c r="G671" t="s">
        <v>281</v>
      </c>
      <c r="H671">
        <v>4</v>
      </c>
      <c r="I671">
        <v>4</v>
      </c>
      <c r="J671">
        <v>3</v>
      </c>
      <c r="K671">
        <v>4</v>
      </c>
      <c r="L671">
        <v>19</v>
      </c>
      <c r="M671">
        <v>76</v>
      </c>
      <c r="N671">
        <v>48</v>
      </c>
      <c r="O671">
        <v>0.76</v>
      </c>
      <c r="P671">
        <v>-1.97</v>
      </c>
      <c r="Q671" s="2" t="s">
        <v>26</v>
      </c>
      <c r="R671">
        <f t="shared" si="20"/>
        <v>1</v>
      </c>
    </row>
    <row r="672" spans="1:18">
      <c r="A672" t="s">
        <v>384</v>
      </c>
      <c r="B672">
        <v>2016</v>
      </c>
      <c r="C672" t="s">
        <v>386</v>
      </c>
      <c r="D672" t="s">
        <v>28</v>
      </c>
      <c r="E672" t="s">
        <v>61</v>
      </c>
      <c r="F672" t="s">
        <v>255</v>
      </c>
      <c r="G672" t="s">
        <v>158</v>
      </c>
      <c r="H672">
        <v>99</v>
      </c>
      <c r="I672">
        <v>5</v>
      </c>
      <c r="J672">
        <v>4</v>
      </c>
      <c r="K672">
        <v>5</v>
      </c>
      <c r="L672">
        <v>23</v>
      </c>
      <c r="M672">
        <v>96</v>
      </c>
      <c r="N672">
        <v>63</v>
      </c>
      <c r="O672">
        <v>0.84</v>
      </c>
      <c r="P672">
        <v>-1.23</v>
      </c>
      <c r="Q672" s="2" t="s">
        <v>26</v>
      </c>
      <c r="R672">
        <f t="shared" si="20"/>
        <v>1</v>
      </c>
    </row>
    <row r="673" spans="1:18">
      <c r="A673" t="s">
        <v>384</v>
      </c>
      <c r="B673">
        <v>2016</v>
      </c>
      <c r="C673" t="s">
        <v>216</v>
      </c>
      <c r="D673" t="s">
        <v>19</v>
      </c>
      <c r="E673" t="s">
        <v>70</v>
      </c>
      <c r="F673" t="s">
        <v>255</v>
      </c>
      <c r="G673" t="s">
        <v>66</v>
      </c>
      <c r="H673">
        <v>6</v>
      </c>
      <c r="I673">
        <v>8</v>
      </c>
      <c r="J673">
        <v>1</v>
      </c>
      <c r="K673">
        <v>8</v>
      </c>
      <c r="L673">
        <v>28</v>
      </c>
      <c r="M673">
        <v>93</v>
      </c>
      <c r="N673">
        <v>59</v>
      </c>
      <c r="O673">
        <v>0.8</v>
      </c>
      <c r="P673">
        <v>2.86</v>
      </c>
      <c r="Q673" s="2" t="s">
        <v>26</v>
      </c>
      <c r="R673">
        <f t="shared" si="20"/>
        <v>1</v>
      </c>
    </row>
    <row r="674" spans="1:18">
      <c r="A674" t="s">
        <v>384</v>
      </c>
      <c r="B674">
        <v>2016</v>
      </c>
      <c r="C674" t="s">
        <v>435</v>
      </c>
      <c r="D674" t="s">
        <v>28</v>
      </c>
      <c r="E674" t="s">
        <v>81</v>
      </c>
      <c r="F674" t="s">
        <v>152</v>
      </c>
      <c r="G674" t="s">
        <v>42</v>
      </c>
      <c r="H674">
        <v>5</v>
      </c>
      <c r="I674">
        <v>6.1</v>
      </c>
      <c r="J674">
        <v>1</v>
      </c>
      <c r="K674">
        <v>5</v>
      </c>
      <c r="L674">
        <v>26</v>
      </c>
      <c r="M674">
        <v>103</v>
      </c>
      <c r="N674">
        <v>66</v>
      </c>
      <c r="O674">
        <v>1.0900000000000001</v>
      </c>
      <c r="P674">
        <v>2.15</v>
      </c>
      <c r="Q674" s="2" t="s">
        <v>26</v>
      </c>
      <c r="R674">
        <f t="shared" si="20"/>
        <v>1</v>
      </c>
    </row>
    <row r="675" spans="1:18">
      <c r="A675" t="s">
        <v>384</v>
      </c>
      <c r="B675">
        <v>2016</v>
      </c>
      <c r="C675" t="s">
        <v>189</v>
      </c>
      <c r="D675" t="s">
        <v>19</v>
      </c>
      <c r="E675" t="s">
        <v>44</v>
      </c>
      <c r="F675" t="s">
        <v>21</v>
      </c>
      <c r="G675" t="s">
        <v>50</v>
      </c>
      <c r="H675">
        <v>4</v>
      </c>
      <c r="I675">
        <v>2.2000000000000002</v>
      </c>
      <c r="J675">
        <v>0</v>
      </c>
      <c r="K675">
        <v>2</v>
      </c>
      <c r="L675">
        <v>8</v>
      </c>
      <c r="M675">
        <v>21</v>
      </c>
      <c r="N675">
        <v>17</v>
      </c>
      <c r="O675">
        <v>0.91</v>
      </c>
      <c r="P675">
        <v>1.42</v>
      </c>
      <c r="Q675" s="2" t="s">
        <v>26</v>
      </c>
      <c r="R675">
        <f t="shared" si="20"/>
        <v>1</v>
      </c>
    </row>
    <row r="676" spans="1:18">
      <c r="A676" t="s">
        <v>384</v>
      </c>
      <c r="B676">
        <v>2016</v>
      </c>
      <c r="C676" t="s">
        <v>337</v>
      </c>
      <c r="D676" t="s">
        <v>28</v>
      </c>
      <c r="E676" t="s">
        <v>20</v>
      </c>
      <c r="F676" t="s">
        <v>21</v>
      </c>
      <c r="G676" t="s">
        <v>281</v>
      </c>
      <c r="H676">
        <v>38</v>
      </c>
      <c r="I676">
        <v>5</v>
      </c>
      <c r="J676">
        <v>3</v>
      </c>
      <c r="K676">
        <v>2</v>
      </c>
      <c r="L676">
        <v>23</v>
      </c>
      <c r="M676">
        <v>78</v>
      </c>
      <c r="N676">
        <v>50</v>
      </c>
      <c r="O676">
        <v>1.1100000000000001</v>
      </c>
      <c r="P676">
        <v>-0.23</v>
      </c>
      <c r="Q676" s="2" t="s">
        <v>26</v>
      </c>
      <c r="R676">
        <f t="shared" si="20"/>
        <v>1</v>
      </c>
    </row>
    <row r="677" spans="1:18">
      <c r="A677" t="s">
        <v>384</v>
      </c>
      <c r="B677">
        <v>2016</v>
      </c>
      <c r="C677" t="s">
        <v>51</v>
      </c>
      <c r="D677" t="s">
        <v>19</v>
      </c>
      <c r="E677" t="s">
        <v>81</v>
      </c>
      <c r="F677" t="s">
        <v>152</v>
      </c>
      <c r="G677" t="s">
        <v>405</v>
      </c>
      <c r="H677">
        <v>5</v>
      </c>
      <c r="I677">
        <v>6.2</v>
      </c>
      <c r="J677">
        <v>4</v>
      </c>
      <c r="K677">
        <v>6</v>
      </c>
      <c r="L677">
        <v>26</v>
      </c>
      <c r="M677">
        <v>99</v>
      </c>
      <c r="N677">
        <v>63</v>
      </c>
      <c r="O677">
        <v>0.64</v>
      </c>
      <c r="P677">
        <v>0.19</v>
      </c>
      <c r="Q677" t="str">
        <f>IF(G677="W", "W", "L")</f>
        <v>L</v>
      </c>
      <c r="R677">
        <f t="shared" si="20"/>
        <v>0</v>
      </c>
    </row>
    <row r="678" spans="1:18">
      <c r="A678" t="s">
        <v>384</v>
      </c>
      <c r="B678">
        <v>2016</v>
      </c>
      <c r="C678" t="s">
        <v>381</v>
      </c>
      <c r="D678" t="s">
        <v>19</v>
      </c>
      <c r="E678" t="s">
        <v>20</v>
      </c>
      <c r="F678" t="s">
        <v>21</v>
      </c>
      <c r="G678" t="s">
        <v>148</v>
      </c>
      <c r="H678">
        <v>4</v>
      </c>
      <c r="I678">
        <v>6</v>
      </c>
      <c r="J678">
        <v>2</v>
      </c>
      <c r="K678">
        <v>8</v>
      </c>
      <c r="L678">
        <v>27</v>
      </c>
      <c r="M678">
        <v>103</v>
      </c>
      <c r="N678">
        <v>71</v>
      </c>
      <c r="O678">
        <v>0.85</v>
      </c>
      <c r="P678">
        <v>1.1100000000000001</v>
      </c>
      <c r="Q678" t="str">
        <f>IF(G678="W", "W", "L")</f>
        <v>L</v>
      </c>
      <c r="R678">
        <f t="shared" si="20"/>
        <v>0</v>
      </c>
    </row>
    <row r="679" spans="1:18">
      <c r="A679" t="s">
        <v>384</v>
      </c>
      <c r="B679">
        <v>2016</v>
      </c>
      <c r="C679" t="s">
        <v>57</v>
      </c>
      <c r="D679" t="s">
        <v>28</v>
      </c>
      <c r="E679" t="s">
        <v>29</v>
      </c>
      <c r="F679" t="s">
        <v>21</v>
      </c>
      <c r="G679" t="s">
        <v>42</v>
      </c>
      <c r="H679">
        <v>5</v>
      </c>
      <c r="I679">
        <v>7.1</v>
      </c>
      <c r="J679">
        <v>2</v>
      </c>
      <c r="K679">
        <v>6</v>
      </c>
      <c r="L679">
        <v>29</v>
      </c>
      <c r="M679">
        <v>100</v>
      </c>
      <c r="N679">
        <v>62</v>
      </c>
      <c r="O679">
        <v>1.1599999999999999</v>
      </c>
      <c r="P679">
        <v>1.71</v>
      </c>
      <c r="Q679" s="2" t="s">
        <v>26</v>
      </c>
      <c r="R679">
        <f t="shared" si="20"/>
        <v>1</v>
      </c>
    </row>
    <row r="680" spans="1:18">
      <c r="A680" t="s">
        <v>384</v>
      </c>
      <c r="B680">
        <v>2016</v>
      </c>
      <c r="C680" t="s">
        <v>60</v>
      </c>
      <c r="D680" t="s">
        <v>19</v>
      </c>
      <c r="E680" t="s">
        <v>44</v>
      </c>
      <c r="F680" t="s">
        <v>21</v>
      </c>
      <c r="G680" t="s">
        <v>286</v>
      </c>
      <c r="H680">
        <v>5</v>
      </c>
      <c r="I680">
        <v>9</v>
      </c>
      <c r="J680">
        <v>0</v>
      </c>
      <c r="K680">
        <v>7</v>
      </c>
      <c r="L680">
        <v>32</v>
      </c>
      <c r="M680">
        <v>117</v>
      </c>
      <c r="N680">
        <v>82</v>
      </c>
      <c r="O680">
        <v>0.56000000000000005</v>
      </c>
      <c r="P680">
        <v>4.57</v>
      </c>
      <c r="Q680" s="2" t="s">
        <v>26</v>
      </c>
      <c r="R680">
        <f t="shared" si="20"/>
        <v>1</v>
      </c>
    </row>
    <row r="681" spans="1:18">
      <c r="A681" t="s">
        <v>384</v>
      </c>
      <c r="B681">
        <v>2016</v>
      </c>
      <c r="C681" t="s">
        <v>62</v>
      </c>
      <c r="D681" t="s">
        <v>19</v>
      </c>
      <c r="E681" t="s">
        <v>38</v>
      </c>
      <c r="F681" t="s">
        <v>255</v>
      </c>
      <c r="G681" t="s">
        <v>66</v>
      </c>
      <c r="H681">
        <v>4</v>
      </c>
      <c r="I681">
        <v>7.1</v>
      </c>
      <c r="J681">
        <v>1</v>
      </c>
      <c r="K681">
        <v>14</v>
      </c>
      <c r="L681">
        <v>26</v>
      </c>
      <c r="M681">
        <v>113</v>
      </c>
      <c r="N681">
        <v>77</v>
      </c>
      <c r="O681">
        <v>1.01</v>
      </c>
      <c r="P681">
        <v>2.4500000000000002</v>
      </c>
      <c r="Q681" s="2" t="s">
        <v>26</v>
      </c>
      <c r="R681">
        <f t="shared" si="20"/>
        <v>1</v>
      </c>
    </row>
    <row r="682" spans="1:18">
      <c r="A682" t="s">
        <v>384</v>
      </c>
      <c r="B682">
        <v>2016</v>
      </c>
      <c r="C682" t="s">
        <v>159</v>
      </c>
      <c r="D682" t="s">
        <v>28</v>
      </c>
      <c r="E682" t="s">
        <v>44</v>
      </c>
      <c r="F682" t="s">
        <v>21</v>
      </c>
      <c r="G682" t="s">
        <v>436</v>
      </c>
      <c r="H682">
        <v>4</v>
      </c>
      <c r="I682">
        <v>6</v>
      </c>
      <c r="J682">
        <v>1</v>
      </c>
      <c r="K682">
        <v>5</v>
      </c>
      <c r="L682">
        <v>23</v>
      </c>
      <c r="M682">
        <v>82</v>
      </c>
      <c r="N682">
        <v>52</v>
      </c>
      <c r="O682">
        <v>0.8</v>
      </c>
      <c r="P682">
        <v>2.3199999999999998</v>
      </c>
      <c r="Q682" s="2" t="s">
        <v>26</v>
      </c>
      <c r="R682">
        <f t="shared" si="20"/>
        <v>1</v>
      </c>
    </row>
    <row r="683" spans="1:18">
      <c r="A683" t="s">
        <v>384</v>
      </c>
      <c r="B683">
        <v>2016</v>
      </c>
      <c r="C683" t="s">
        <v>122</v>
      </c>
      <c r="D683" t="s">
        <v>28</v>
      </c>
      <c r="E683" t="s">
        <v>142</v>
      </c>
      <c r="F683" t="s">
        <v>255</v>
      </c>
      <c r="G683" t="s">
        <v>437</v>
      </c>
      <c r="H683">
        <v>4</v>
      </c>
      <c r="I683">
        <v>3.2</v>
      </c>
      <c r="J683">
        <v>1</v>
      </c>
      <c r="K683">
        <v>4</v>
      </c>
      <c r="L683">
        <v>20</v>
      </c>
      <c r="M683">
        <v>81</v>
      </c>
      <c r="N683">
        <v>54</v>
      </c>
      <c r="O683">
        <v>0.98</v>
      </c>
      <c r="P683">
        <v>-3.25</v>
      </c>
      <c r="Q683" s="2" t="s">
        <v>438</v>
      </c>
      <c r="R683">
        <f t="shared" si="20"/>
        <v>0</v>
      </c>
    </row>
    <row r="684" spans="1:18">
      <c r="A684" t="s">
        <v>384</v>
      </c>
      <c r="B684">
        <v>2016</v>
      </c>
      <c r="C684" t="s">
        <v>124</v>
      </c>
      <c r="D684" t="s">
        <v>19</v>
      </c>
      <c r="E684" t="s">
        <v>41</v>
      </c>
      <c r="F684" t="s">
        <v>21</v>
      </c>
      <c r="G684" t="s">
        <v>75</v>
      </c>
      <c r="H684">
        <v>4</v>
      </c>
      <c r="I684">
        <v>6.2</v>
      </c>
      <c r="J684">
        <v>2</v>
      </c>
      <c r="K684">
        <v>3</v>
      </c>
      <c r="L684">
        <v>25</v>
      </c>
      <c r="M684">
        <v>101</v>
      </c>
      <c r="N684">
        <v>64</v>
      </c>
      <c r="O684">
        <v>0.95</v>
      </c>
      <c r="P684">
        <v>1.23</v>
      </c>
      <c r="Q684" s="2" t="s">
        <v>26</v>
      </c>
      <c r="R684">
        <f t="shared" si="20"/>
        <v>1</v>
      </c>
    </row>
    <row r="685" spans="1:18">
      <c r="A685" t="s">
        <v>384</v>
      </c>
      <c r="B685">
        <v>2016</v>
      </c>
      <c r="C685" t="s">
        <v>295</v>
      </c>
      <c r="D685" t="s">
        <v>19</v>
      </c>
      <c r="E685" t="s">
        <v>20</v>
      </c>
      <c r="F685" t="s">
        <v>21</v>
      </c>
      <c r="G685" t="s">
        <v>180</v>
      </c>
      <c r="H685">
        <v>4</v>
      </c>
      <c r="I685">
        <v>6</v>
      </c>
      <c r="J685">
        <v>0</v>
      </c>
      <c r="K685">
        <v>6</v>
      </c>
      <c r="L685">
        <v>21</v>
      </c>
      <c r="M685">
        <v>84</v>
      </c>
      <c r="N685">
        <v>53</v>
      </c>
      <c r="O685">
        <v>0.46</v>
      </c>
      <c r="P685">
        <v>3.11</v>
      </c>
      <c r="Q685" s="2" t="s">
        <v>26</v>
      </c>
      <c r="R685">
        <f t="shared" si="20"/>
        <v>1</v>
      </c>
    </row>
    <row r="686" spans="1:18">
      <c r="A686" t="s">
        <v>384</v>
      </c>
      <c r="B686">
        <v>2016</v>
      </c>
      <c r="C686" t="s">
        <v>167</v>
      </c>
      <c r="D686" t="s">
        <v>28</v>
      </c>
      <c r="E686" t="s">
        <v>345</v>
      </c>
      <c r="F686" t="s">
        <v>344</v>
      </c>
      <c r="G686" t="s">
        <v>99</v>
      </c>
      <c r="H686">
        <v>6</v>
      </c>
      <c r="I686">
        <v>6</v>
      </c>
      <c r="J686">
        <v>3</v>
      </c>
      <c r="K686">
        <v>5</v>
      </c>
      <c r="L686">
        <v>24</v>
      </c>
      <c r="M686">
        <v>105</v>
      </c>
      <c r="N686">
        <v>69</v>
      </c>
      <c r="O686">
        <v>1</v>
      </c>
      <c r="P686">
        <v>0.32</v>
      </c>
      <c r="Q686" t="str">
        <f>IF(G686="W", "W", "L")</f>
        <v>L</v>
      </c>
      <c r="R686">
        <f t="shared" si="20"/>
        <v>0</v>
      </c>
    </row>
    <row r="687" spans="1:18">
      <c r="A687" t="s">
        <v>384</v>
      </c>
      <c r="B687">
        <v>2016</v>
      </c>
      <c r="C687" t="s">
        <v>238</v>
      </c>
      <c r="D687" t="s">
        <v>28</v>
      </c>
      <c r="E687" t="s">
        <v>41</v>
      </c>
      <c r="F687" t="s">
        <v>21</v>
      </c>
      <c r="G687" t="s">
        <v>439</v>
      </c>
      <c r="H687">
        <v>5</v>
      </c>
      <c r="I687">
        <v>3.2</v>
      </c>
      <c r="J687">
        <v>8</v>
      </c>
      <c r="K687">
        <v>1</v>
      </c>
      <c r="L687">
        <v>22</v>
      </c>
      <c r="M687">
        <v>92</v>
      </c>
      <c r="N687">
        <v>60</v>
      </c>
      <c r="O687">
        <v>0.63</v>
      </c>
      <c r="P687">
        <v>-6.13</v>
      </c>
      <c r="Q687" t="str">
        <f>IF(G687="W", "W", "L")</f>
        <v>L</v>
      </c>
      <c r="R687">
        <f t="shared" si="20"/>
        <v>0</v>
      </c>
    </row>
    <row r="688" spans="1:18">
      <c r="A688" t="s">
        <v>384</v>
      </c>
      <c r="B688">
        <v>2016</v>
      </c>
      <c r="C688" t="s">
        <v>239</v>
      </c>
      <c r="D688" t="s">
        <v>19</v>
      </c>
      <c r="E688" t="s">
        <v>142</v>
      </c>
      <c r="F688" t="s">
        <v>255</v>
      </c>
      <c r="G688" t="s">
        <v>82</v>
      </c>
      <c r="H688">
        <v>4</v>
      </c>
      <c r="I688">
        <v>7</v>
      </c>
      <c r="J688">
        <v>3</v>
      </c>
      <c r="K688">
        <v>9</v>
      </c>
      <c r="L688">
        <v>28</v>
      </c>
      <c r="M688">
        <v>96</v>
      </c>
      <c r="N688">
        <v>63</v>
      </c>
      <c r="O688">
        <v>0.63</v>
      </c>
      <c r="P688">
        <v>0.67</v>
      </c>
      <c r="Q688" t="str">
        <f>IF(G688="W", "W", "L")</f>
        <v>L</v>
      </c>
      <c r="R688">
        <f t="shared" si="20"/>
        <v>0</v>
      </c>
    </row>
    <row r="689" spans="1:18">
      <c r="A689" t="s">
        <v>384</v>
      </c>
      <c r="B689">
        <v>2016</v>
      </c>
      <c r="C689" t="s">
        <v>170</v>
      </c>
      <c r="D689" t="s">
        <v>28</v>
      </c>
      <c r="E689" t="s">
        <v>32</v>
      </c>
      <c r="F689" t="s">
        <v>152</v>
      </c>
      <c r="G689" t="s">
        <v>426</v>
      </c>
      <c r="H689">
        <v>4</v>
      </c>
      <c r="I689">
        <v>7</v>
      </c>
      <c r="J689">
        <v>3</v>
      </c>
      <c r="K689">
        <v>8</v>
      </c>
      <c r="L689">
        <v>29</v>
      </c>
      <c r="M689">
        <v>98</v>
      </c>
      <c r="N689">
        <v>65</v>
      </c>
      <c r="O689">
        <v>0.74</v>
      </c>
      <c r="P689">
        <v>0.88</v>
      </c>
      <c r="Q689" s="2" t="s">
        <v>26</v>
      </c>
      <c r="R689">
        <f t="shared" si="20"/>
        <v>1</v>
      </c>
    </row>
    <row r="690" spans="1:18">
      <c r="A690" t="s">
        <v>384</v>
      </c>
      <c r="B690">
        <v>2016</v>
      </c>
      <c r="C690" t="s">
        <v>172</v>
      </c>
      <c r="D690" t="s">
        <v>28</v>
      </c>
      <c r="E690" t="s">
        <v>29</v>
      </c>
      <c r="F690" t="s">
        <v>21</v>
      </c>
      <c r="G690" t="s">
        <v>352</v>
      </c>
      <c r="H690">
        <v>4</v>
      </c>
      <c r="I690">
        <v>6.2</v>
      </c>
      <c r="J690">
        <v>4</v>
      </c>
      <c r="K690">
        <v>11</v>
      </c>
      <c r="L690">
        <v>27</v>
      </c>
      <c r="M690">
        <v>98</v>
      </c>
      <c r="N690">
        <v>69</v>
      </c>
      <c r="O690">
        <v>0.98</v>
      </c>
      <c r="P690">
        <v>-1.37</v>
      </c>
      <c r="Q690" t="str">
        <f>IF(G690="W", "W", "L")</f>
        <v>L</v>
      </c>
      <c r="R690">
        <f t="shared" si="20"/>
        <v>0</v>
      </c>
    </row>
    <row r="691" spans="1:18">
      <c r="A691" t="s">
        <v>384</v>
      </c>
      <c r="B691">
        <v>2016</v>
      </c>
      <c r="C691" t="s">
        <v>267</v>
      </c>
      <c r="D691" t="s">
        <v>19</v>
      </c>
      <c r="E691" t="s">
        <v>35</v>
      </c>
      <c r="F691" t="s">
        <v>152</v>
      </c>
      <c r="G691" t="s">
        <v>240</v>
      </c>
      <c r="H691">
        <v>4</v>
      </c>
      <c r="I691">
        <v>8</v>
      </c>
      <c r="J691">
        <v>0</v>
      </c>
      <c r="K691">
        <v>9</v>
      </c>
      <c r="L691">
        <v>28</v>
      </c>
      <c r="M691">
        <v>99</v>
      </c>
      <c r="N691">
        <v>69</v>
      </c>
      <c r="O691">
        <v>1.06</v>
      </c>
      <c r="P691">
        <v>3.9</v>
      </c>
      <c r="Q691" s="2" t="s">
        <v>26</v>
      </c>
      <c r="R691">
        <f t="shared" si="20"/>
        <v>1</v>
      </c>
    </row>
    <row r="692" spans="1:18">
      <c r="A692" t="s">
        <v>384</v>
      </c>
      <c r="B692">
        <v>2016</v>
      </c>
      <c r="C692" t="s">
        <v>134</v>
      </c>
      <c r="D692" t="s">
        <v>19</v>
      </c>
      <c r="E692" t="s">
        <v>52</v>
      </c>
      <c r="F692" t="s">
        <v>152</v>
      </c>
      <c r="G692" t="s">
        <v>412</v>
      </c>
      <c r="H692">
        <v>4</v>
      </c>
      <c r="I692">
        <v>4</v>
      </c>
      <c r="J692">
        <v>3</v>
      </c>
      <c r="K692">
        <v>8</v>
      </c>
      <c r="L692">
        <v>23</v>
      </c>
      <c r="M692">
        <v>93</v>
      </c>
      <c r="N692">
        <v>59</v>
      </c>
      <c r="O692">
        <v>0.65</v>
      </c>
      <c r="P692">
        <v>-4.83</v>
      </c>
      <c r="Q692" t="str">
        <f>IF(G692="W", "W", "L")</f>
        <v>L</v>
      </c>
      <c r="R692">
        <f t="shared" si="20"/>
        <v>0</v>
      </c>
    </row>
    <row r="693" spans="1:18">
      <c r="A693" t="s">
        <v>384</v>
      </c>
      <c r="B693">
        <v>2016</v>
      </c>
      <c r="C693" t="s">
        <v>303</v>
      </c>
      <c r="D693" t="s">
        <v>28</v>
      </c>
      <c r="E693" t="s">
        <v>369</v>
      </c>
      <c r="F693" t="s">
        <v>344</v>
      </c>
      <c r="G693" t="s">
        <v>351</v>
      </c>
      <c r="H693">
        <v>5</v>
      </c>
      <c r="I693">
        <v>7.1</v>
      </c>
      <c r="J693">
        <v>0</v>
      </c>
      <c r="K693">
        <v>11</v>
      </c>
      <c r="L693">
        <v>29</v>
      </c>
      <c r="M693">
        <v>108</v>
      </c>
      <c r="N693">
        <v>76</v>
      </c>
      <c r="O693">
        <v>0.53</v>
      </c>
      <c r="P693">
        <v>4.1399999999999997</v>
      </c>
      <c r="Q693" s="2" t="s">
        <v>26</v>
      </c>
      <c r="R693">
        <f t="shared" si="20"/>
        <v>1</v>
      </c>
    </row>
    <row r="694" spans="1:18">
      <c r="A694" t="s">
        <v>384</v>
      </c>
      <c r="B694">
        <v>2016</v>
      </c>
      <c r="C694" t="s">
        <v>333</v>
      </c>
      <c r="D694" t="s">
        <v>28</v>
      </c>
      <c r="E694" t="s">
        <v>110</v>
      </c>
      <c r="F694" t="s">
        <v>152</v>
      </c>
      <c r="G694" t="s">
        <v>125</v>
      </c>
      <c r="H694">
        <v>4</v>
      </c>
      <c r="I694">
        <v>7.1</v>
      </c>
      <c r="J694">
        <v>4</v>
      </c>
      <c r="K694">
        <v>5</v>
      </c>
      <c r="L694">
        <v>31</v>
      </c>
      <c r="M694">
        <v>100</v>
      </c>
      <c r="N694">
        <v>66</v>
      </c>
      <c r="O694">
        <v>0.98</v>
      </c>
      <c r="P694">
        <v>0.71</v>
      </c>
      <c r="Q694" s="2" t="s">
        <v>26</v>
      </c>
      <c r="R694">
        <f t="shared" si="20"/>
        <v>1</v>
      </c>
    </row>
    <row r="695" spans="1:18">
      <c r="A695" t="s">
        <v>384</v>
      </c>
      <c r="B695">
        <v>2016</v>
      </c>
      <c r="C695" t="s">
        <v>334</v>
      </c>
      <c r="D695" t="s">
        <v>19</v>
      </c>
      <c r="E695" t="s">
        <v>29</v>
      </c>
      <c r="F695" t="s">
        <v>21</v>
      </c>
      <c r="G695" t="s">
        <v>160</v>
      </c>
      <c r="H695">
        <v>4</v>
      </c>
      <c r="I695">
        <v>3.2</v>
      </c>
      <c r="J695">
        <v>4</v>
      </c>
      <c r="K695">
        <v>2</v>
      </c>
      <c r="L695">
        <v>20</v>
      </c>
      <c r="M695">
        <v>84</v>
      </c>
      <c r="N695">
        <v>57</v>
      </c>
      <c r="O695">
        <v>1.21</v>
      </c>
      <c r="P695">
        <v>-3.37</v>
      </c>
      <c r="Q695" t="str">
        <f>IF(G695="W", "W", "L")</f>
        <v>L</v>
      </c>
      <c r="R695">
        <f t="shared" si="20"/>
        <v>0</v>
      </c>
    </row>
    <row r="696" spans="1:18">
      <c r="A696" t="s">
        <v>384</v>
      </c>
      <c r="B696">
        <v>2016</v>
      </c>
      <c r="C696" t="s">
        <v>322</v>
      </c>
      <c r="D696" t="s">
        <v>28</v>
      </c>
      <c r="E696" t="s">
        <v>44</v>
      </c>
      <c r="F696" t="s">
        <v>21</v>
      </c>
      <c r="G696" t="s">
        <v>240</v>
      </c>
      <c r="H696">
        <v>4</v>
      </c>
      <c r="I696">
        <v>0</v>
      </c>
      <c r="J696">
        <v>0</v>
      </c>
      <c r="K696">
        <v>0</v>
      </c>
      <c r="L696">
        <v>1</v>
      </c>
      <c r="M696">
        <v>2</v>
      </c>
      <c r="N696">
        <v>1</v>
      </c>
      <c r="O696">
        <v>0.87</v>
      </c>
      <c r="P696">
        <v>-0.4</v>
      </c>
      <c r="Q696" s="2" t="s">
        <v>26</v>
      </c>
      <c r="R696">
        <f t="shared" si="20"/>
        <v>1</v>
      </c>
    </row>
    <row r="697" spans="1:18">
      <c r="A697" t="s">
        <v>367</v>
      </c>
      <c r="B697">
        <v>2016</v>
      </c>
      <c r="C697" t="s">
        <v>34</v>
      </c>
      <c r="D697" t="s">
        <v>19</v>
      </c>
      <c r="E697" t="s">
        <v>343</v>
      </c>
      <c r="F697" t="s">
        <v>344</v>
      </c>
      <c r="G697" t="s">
        <v>133</v>
      </c>
      <c r="H697">
        <v>5</v>
      </c>
      <c r="I697">
        <v>4</v>
      </c>
      <c r="J697">
        <v>3</v>
      </c>
      <c r="K697">
        <v>4</v>
      </c>
      <c r="L697">
        <v>19</v>
      </c>
      <c r="M697">
        <v>78</v>
      </c>
      <c r="N697">
        <v>49</v>
      </c>
      <c r="O697">
        <v>0.71</v>
      </c>
      <c r="P697">
        <v>-2.38</v>
      </c>
      <c r="Q697" t="str">
        <f>IF(G697="W", "W", "L")</f>
        <v>L</v>
      </c>
      <c r="R697">
        <f t="shared" si="20"/>
        <v>0</v>
      </c>
    </row>
    <row r="698" spans="1:18">
      <c r="A698" t="s">
        <v>367</v>
      </c>
      <c r="B698">
        <v>2016</v>
      </c>
      <c r="C698" t="s">
        <v>193</v>
      </c>
      <c r="D698" t="s">
        <v>28</v>
      </c>
      <c r="E698" t="s">
        <v>44</v>
      </c>
      <c r="F698" t="s">
        <v>21</v>
      </c>
      <c r="G698" t="s">
        <v>397</v>
      </c>
      <c r="H698">
        <v>4</v>
      </c>
      <c r="I698">
        <v>5.2</v>
      </c>
      <c r="J698">
        <v>3</v>
      </c>
      <c r="K698">
        <v>4</v>
      </c>
      <c r="L698">
        <v>23</v>
      </c>
      <c r="M698">
        <v>106</v>
      </c>
      <c r="N698">
        <v>63</v>
      </c>
      <c r="O698">
        <v>0.9</v>
      </c>
      <c r="P698">
        <v>-0.02</v>
      </c>
      <c r="Q698" s="2" t="s">
        <v>26</v>
      </c>
      <c r="R698">
        <f t="shared" si="20"/>
        <v>1</v>
      </c>
    </row>
    <row r="699" spans="1:18">
      <c r="A699" t="s">
        <v>367</v>
      </c>
      <c r="B699">
        <v>2016</v>
      </c>
      <c r="C699" t="s">
        <v>145</v>
      </c>
      <c r="D699" t="s">
        <v>19</v>
      </c>
      <c r="E699" t="s">
        <v>110</v>
      </c>
      <c r="F699" t="s">
        <v>152</v>
      </c>
      <c r="G699" t="s">
        <v>53</v>
      </c>
      <c r="H699">
        <v>4</v>
      </c>
      <c r="I699">
        <v>7</v>
      </c>
      <c r="J699">
        <v>0</v>
      </c>
      <c r="K699">
        <v>7</v>
      </c>
      <c r="L699">
        <v>26</v>
      </c>
      <c r="M699">
        <v>104</v>
      </c>
      <c r="N699">
        <v>60</v>
      </c>
      <c r="O699">
        <v>1.08</v>
      </c>
      <c r="P699">
        <v>3.34</v>
      </c>
      <c r="Q699" s="2" t="s">
        <v>26</v>
      </c>
      <c r="R699">
        <f t="shared" si="20"/>
        <v>1</v>
      </c>
    </row>
    <row r="700" spans="1:18">
      <c r="A700" t="s">
        <v>367</v>
      </c>
      <c r="B700">
        <v>2016</v>
      </c>
      <c r="C700" t="s">
        <v>221</v>
      </c>
      <c r="D700" t="s">
        <v>28</v>
      </c>
      <c r="E700" t="s">
        <v>41</v>
      </c>
      <c r="F700" t="s">
        <v>21</v>
      </c>
      <c r="G700" t="s">
        <v>123</v>
      </c>
      <c r="H700">
        <v>4</v>
      </c>
      <c r="I700">
        <v>6.2</v>
      </c>
      <c r="J700">
        <v>3</v>
      </c>
      <c r="K700">
        <v>8</v>
      </c>
      <c r="L700">
        <v>26</v>
      </c>
      <c r="M700">
        <v>113</v>
      </c>
      <c r="N700">
        <v>70</v>
      </c>
      <c r="O700">
        <v>0.7</v>
      </c>
      <c r="P700">
        <v>0.63</v>
      </c>
      <c r="Q700" t="str">
        <f>IF(G700="W", "W", "L")</f>
        <v>L</v>
      </c>
      <c r="R700">
        <f t="shared" si="20"/>
        <v>0</v>
      </c>
    </row>
    <row r="701" spans="1:18">
      <c r="A701" t="s">
        <v>367</v>
      </c>
      <c r="B701">
        <v>2016</v>
      </c>
      <c r="C701" t="s">
        <v>290</v>
      </c>
      <c r="D701" t="s">
        <v>19</v>
      </c>
      <c r="E701" t="s">
        <v>61</v>
      </c>
      <c r="F701" t="s">
        <v>255</v>
      </c>
      <c r="G701" t="s">
        <v>370</v>
      </c>
      <c r="H701">
        <v>5</v>
      </c>
      <c r="I701">
        <v>5</v>
      </c>
      <c r="J701">
        <v>4</v>
      </c>
      <c r="K701">
        <v>0</v>
      </c>
      <c r="L701">
        <v>26</v>
      </c>
      <c r="M701">
        <v>98</v>
      </c>
      <c r="N701">
        <v>58</v>
      </c>
      <c r="O701">
        <v>0.87</v>
      </c>
      <c r="P701">
        <v>-2.3199999999999998</v>
      </c>
      <c r="Q701" t="str">
        <f>IF(G701="W", "W", "L")</f>
        <v>L</v>
      </c>
      <c r="R701">
        <f t="shared" si="20"/>
        <v>0</v>
      </c>
    </row>
    <row r="702" spans="1:18">
      <c r="A702" t="s">
        <v>367</v>
      </c>
      <c r="B702">
        <v>2016</v>
      </c>
      <c r="C702" t="s">
        <v>379</v>
      </c>
      <c r="D702" t="s">
        <v>28</v>
      </c>
      <c r="E702" t="s">
        <v>49</v>
      </c>
      <c r="F702" t="s">
        <v>255</v>
      </c>
      <c r="G702" t="s">
        <v>128</v>
      </c>
      <c r="H702">
        <v>5</v>
      </c>
      <c r="I702">
        <v>6</v>
      </c>
      <c r="J702">
        <v>3</v>
      </c>
      <c r="K702">
        <v>4</v>
      </c>
      <c r="L702">
        <v>28</v>
      </c>
      <c r="M702">
        <v>103</v>
      </c>
      <c r="N702">
        <v>65</v>
      </c>
      <c r="O702">
        <v>1.03</v>
      </c>
      <c r="P702">
        <v>0.32</v>
      </c>
      <c r="Q702" t="str">
        <f>IF(G702="W", "W", "L")</f>
        <v>L</v>
      </c>
      <c r="R702">
        <f t="shared" si="20"/>
        <v>0</v>
      </c>
    </row>
    <row r="703" spans="1:18">
      <c r="A703" t="s">
        <v>367</v>
      </c>
      <c r="B703">
        <v>2016</v>
      </c>
      <c r="C703" t="s">
        <v>391</v>
      </c>
      <c r="D703" t="s">
        <v>28</v>
      </c>
      <c r="E703" t="s">
        <v>52</v>
      </c>
      <c r="F703" t="s">
        <v>152</v>
      </c>
      <c r="G703" t="s">
        <v>281</v>
      </c>
      <c r="H703">
        <v>4</v>
      </c>
      <c r="I703">
        <v>7</v>
      </c>
      <c r="J703">
        <v>3</v>
      </c>
      <c r="K703">
        <v>6</v>
      </c>
      <c r="L703">
        <v>28</v>
      </c>
      <c r="M703">
        <v>105</v>
      </c>
      <c r="N703">
        <v>64</v>
      </c>
      <c r="O703">
        <v>1.29</v>
      </c>
      <c r="P703">
        <v>0.88</v>
      </c>
      <c r="Q703" s="2" t="s">
        <v>26</v>
      </c>
      <c r="R703">
        <f t="shared" si="20"/>
        <v>1</v>
      </c>
    </row>
    <row r="704" spans="1:18">
      <c r="A704" t="s">
        <v>367</v>
      </c>
      <c r="B704">
        <v>2016</v>
      </c>
      <c r="C704" t="s">
        <v>254</v>
      </c>
      <c r="D704" t="s">
        <v>19</v>
      </c>
      <c r="E704" t="s">
        <v>81</v>
      </c>
      <c r="F704" t="s">
        <v>152</v>
      </c>
      <c r="G704" t="s">
        <v>36</v>
      </c>
      <c r="H704">
        <v>4</v>
      </c>
      <c r="I704">
        <v>7.2</v>
      </c>
      <c r="J704">
        <v>1</v>
      </c>
      <c r="K704">
        <v>10</v>
      </c>
      <c r="L704">
        <v>29</v>
      </c>
      <c r="M704">
        <v>109</v>
      </c>
      <c r="N704">
        <v>73</v>
      </c>
      <c r="O704">
        <v>1.08</v>
      </c>
      <c r="P704">
        <v>2.68</v>
      </c>
      <c r="Q704" s="2" t="s">
        <v>26</v>
      </c>
      <c r="R704">
        <f t="shared" si="20"/>
        <v>1</v>
      </c>
    </row>
    <row r="705" spans="1:18">
      <c r="A705" t="s">
        <v>367</v>
      </c>
      <c r="B705">
        <v>2016</v>
      </c>
      <c r="C705" t="s">
        <v>115</v>
      </c>
      <c r="D705" t="s">
        <v>19</v>
      </c>
      <c r="E705" t="s">
        <v>32</v>
      </c>
      <c r="F705" t="s">
        <v>152</v>
      </c>
      <c r="G705" t="s">
        <v>133</v>
      </c>
      <c r="H705">
        <v>4</v>
      </c>
      <c r="I705">
        <v>8</v>
      </c>
      <c r="J705">
        <v>2</v>
      </c>
      <c r="K705">
        <v>3</v>
      </c>
      <c r="L705">
        <v>33</v>
      </c>
      <c r="M705">
        <v>106</v>
      </c>
      <c r="N705">
        <v>70</v>
      </c>
      <c r="O705">
        <v>0.92</v>
      </c>
      <c r="P705">
        <v>0.86</v>
      </c>
      <c r="Q705" t="str">
        <f>IF(G705="W", "W", "L")</f>
        <v>L</v>
      </c>
      <c r="R705">
        <f t="shared" si="20"/>
        <v>0</v>
      </c>
    </row>
    <row r="706" spans="1:18">
      <c r="A706" t="s">
        <v>367</v>
      </c>
      <c r="B706">
        <v>2016</v>
      </c>
      <c r="C706" t="s">
        <v>117</v>
      </c>
      <c r="D706" t="s">
        <v>28</v>
      </c>
      <c r="E706" t="s">
        <v>29</v>
      </c>
      <c r="F706" t="s">
        <v>21</v>
      </c>
      <c r="G706" t="s">
        <v>42</v>
      </c>
      <c r="H706">
        <v>5</v>
      </c>
      <c r="I706">
        <v>7</v>
      </c>
      <c r="J706">
        <v>1</v>
      </c>
      <c r="K706">
        <v>9</v>
      </c>
      <c r="L706">
        <v>27</v>
      </c>
      <c r="M706">
        <v>115</v>
      </c>
      <c r="N706">
        <v>71</v>
      </c>
      <c r="O706">
        <v>1.07</v>
      </c>
      <c r="P706">
        <v>2.88</v>
      </c>
      <c r="Q706" s="2" t="s">
        <v>26</v>
      </c>
      <c r="R706">
        <f t="shared" si="20"/>
        <v>1</v>
      </c>
    </row>
    <row r="707" spans="1:18">
      <c r="A707" t="s">
        <v>367</v>
      </c>
      <c r="B707">
        <v>2016</v>
      </c>
      <c r="C707" t="s">
        <v>227</v>
      </c>
      <c r="D707" t="s">
        <v>28</v>
      </c>
      <c r="E707" t="s">
        <v>70</v>
      </c>
      <c r="F707" t="s">
        <v>255</v>
      </c>
      <c r="G707" t="s">
        <v>197</v>
      </c>
      <c r="H707">
        <v>4</v>
      </c>
      <c r="I707">
        <v>9</v>
      </c>
      <c r="J707">
        <v>1</v>
      </c>
      <c r="K707">
        <v>10</v>
      </c>
      <c r="L707">
        <v>30</v>
      </c>
      <c r="M707">
        <v>113</v>
      </c>
      <c r="N707">
        <v>75</v>
      </c>
      <c r="O707">
        <v>0.59</v>
      </c>
      <c r="P707">
        <v>3.98</v>
      </c>
      <c r="Q707" s="2" t="s">
        <v>26</v>
      </c>
      <c r="R707">
        <f t="shared" ref="R707:R770" si="21">IF(Q707="W", 1, 0)</f>
        <v>1</v>
      </c>
    </row>
    <row r="708" spans="1:18">
      <c r="A708" t="s">
        <v>367</v>
      </c>
      <c r="B708">
        <v>2016</v>
      </c>
      <c r="C708" t="s">
        <v>229</v>
      </c>
      <c r="D708" t="s">
        <v>19</v>
      </c>
      <c r="E708" t="s">
        <v>359</v>
      </c>
      <c r="F708" t="s">
        <v>344</v>
      </c>
      <c r="G708" t="s">
        <v>150</v>
      </c>
      <c r="H708">
        <v>4</v>
      </c>
      <c r="I708">
        <v>6</v>
      </c>
      <c r="J708">
        <v>2</v>
      </c>
      <c r="K708">
        <v>5</v>
      </c>
      <c r="L708">
        <v>25</v>
      </c>
      <c r="M708">
        <v>100</v>
      </c>
      <c r="N708">
        <v>59</v>
      </c>
      <c r="O708">
        <v>1.1100000000000001</v>
      </c>
      <c r="P708">
        <v>0.91</v>
      </c>
      <c r="Q708" s="2" t="s">
        <v>26</v>
      </c>
      <c r="R708">
        <f t="shared" si="21"/>
        <v>1</v>
      </c>
    </row>
    <row r="709" spans="1:18">
      <c r="A709" t="s">
        <v>367</v>
      </c>
      <c r="B709">
        <v>2016</v>
      </c>
      <c r="C709" t="s">
        <v>376</v>
      </c>
      <c r="D709" t="s">
        <v>28</v>
      </c>
      <c r="E709" t="s">
        <v>142</v>
      </c>
      <c r="F709" t="s">
        <v>255</v>
      </c>
      <c r="G709" t="s">
        <v>105</v>
      </c>
      <c r="H709">
        <v>5</v>
      </c>
      <c r="I709">
        <v>5.2</v>
      </c>
      <c r="J709">
        <v>5</v>
      </c>
      <c r="K709">
        <v>4</v>
      </c>
      <c r="L709">
        <v>27</v>
      </c>
      <c r="M709">
        <v>89</v>
      </c>
      <c r="N709">
        <v>59</v>
      </c>
      <c r="O709">
        <v>1.33</v>
      </c>
      <c r="P709">
        <v>-1.02</v>
      </c>
      <c r="Q709" t="str">
        <f>IF(G709="W", "W", "L")</f>
        <v>L</v>
      </c>
      <c r="R709">
        <f t="shared" si="21"/>
        <v>0</v>
      </c>
    </row>
    <row r="710" spans="1:18">
      <c r="A710" t="s">
        <v>367</v>
      </c>
      <c r="B710">
        <v>2016</v>
      </c>
      <c r="C710" t="s">
        <v>163</v>
      </c>
      <c r="D710" t="s">
        <v>19</v>
      </c>
      <c r="E710" t="s">
        <v>41</v>
      </c>
      <c r="F710" t="s">
        <v>21</v>
      </c>
      <c r="G710" t="s">
        <v>105</v>
      </c>
      <c r="H710">
        <v>8</v>
      </c>
      <c r="I710">
        <v>6</v>
      </c>
      <c r="J710">
        <v>3</v>
      </c>
      <c r="K710">
        <v>6</v>
      </c>
      <c r="L710">
        <v>29</v>
      </c>
      <c r="M710">
        <v>116</v>
      </c>
      <c r="N710">
        <v>72</v>
      </c>
      <c r="O710">
        <v>1.46</v>
      </c>
      <c r="P710">
        <v>0.05</v>
      </c>
      <c r="Q710" t="str">
        <f>IF(G710="W", "W", "L")</f>
        <v>L</v>
      </c>
      <c r="R710">
        <f t="shared" si="21"/>
        <v>0</v>
      </c>
    </row>
    <row r="711" spans="1:18">
      <c r="A711" t="s">
        <v>367</v>
      </c>
      <c r="B711">
        <v>2016</v>
      </c>
      <c r="C711" t="s">
        <v>165</v>
      </c>
      <c r="D711" t="s">
        <v>19</v>
      </c>
      <c r="E711" t="s">
        <v>49</v>
      </c>
      <c r="F711" t="s">
        <v>255</v>
      </c>
      <c r="G711" t="s">
        <v>123</v>
      </c>
      <c r="H711">
        <v>5</v>
      </c>
      <c r="I711">
        <v>4</v>
      </c>
      <c r="J711">
        <v>5</v>
      </c>
      <c r="K711">
        <v>5</v>
      </c>
      <c r="L711">
        <v>21</v>
      </c>
      <c r="M711">
        <v>82</v>
      </c>
      <c r="N711">
        <v>48</v>
      </c>
      <c r="O711">
        <v>0.59</v>
      </c>
      <c r="P711">
        <v>-3.32</v>
      </c>
      <c r="Q711" t="str">
        <f>IF(G711="W", "W", "L")</f>
        <v>L</v>
      </c>
      <c r="R711">
        <f t="shared" si="21"/>
        <v>0</v>
      </c>
    </row>
    <row r="712" spans="1:18">
      <c r="A712" t="s">
        <v>367</v>
      </c>
      <c r="B712">
        <v>2016</v>
      </c>
      <c r="C712" t="s">
        <v>69</v>
      </c>
      <c r="D712" t="s">
        <v>28</v>
      </c>
      <c r="E712" t="s">
        <v>35</v>
      </c>
      <c r="F712" t="s">
        <v>152</v>
      </c>
      <c r="G712" t="s">
        <v>59</v>
      </c>
      <c r="H712">
        <v>6</v>
      </c>
      <c r="I712">
        <v>5.0999999999999996</v>
      </c>
      <c r="J712">
        <v>2</v>
      </c>
      <c r="K712">
        <v>4</v>
      </c>
      <c r="L712">
        <v>25</v>
      </c>
      <c r="M712">
        <v>104</v>
      </c>
      <c r="N712">
        <v>59</v>
      </c>
      <c r="O712">
        <v>0.85</v>
      </c>
      <c r="P712">
        <v>-0.64</v>
      </c>
      <c r="Q712" s="2" t="s">
        <v>26</v>
      </c>
      <c r="R712">
        <f t="shared" si="21"/>
        <v>1</v>
      </c>
    </row>
    <row r="713" spans="1:18">
      <c r="A713" t="s">
        <v>367</v>
      </c>
      <c r="B713">
        <v>2016</v>
      </c>
      <c r="C713" t="s">
        <v>71</v>
      </c>
      <c r="D713" t="s">
        <v>28</v>
      </c>
      <c r="E713" t="s">
        <v>41</v>
      </c>
      <c r="F713" t="s">
        <v>21</v>
      </c>
      <c r="G713" t="s">
        <v>440</v>
      </c>
      <c r="H713">
        <v>4</v>
      </c>
      <c r="I713">
        <v>2.2000000000000002</v>
      </c>
      <c r="J713">
        <v>7</v>
      </c>
      <c r="K713">
        <v>1</v>
      </c>
      <c r="L713">
        <v>21</v>
      </c>
      <c r="M713">
        <v>80</v>
      </c>
      <c r="N713">
        <v>45</v>
      </c>
      <c r="O713">
        <v>1.23</v>
      </c>
      <c r="P713">
        <v>-6.59</v>
      </c>
      <c r="Q713" t="str">
        <f>IF(G713="W", "W", "L")</f>
        <v>L</v>
      </c>
      <c r="R713">
        <f t="shared" si="21"/>
        <v>0</v>
      </c>
    </row>
    <row r="714" spans="1:18">
      <c r="A714" t="s">
        <v>367</v>
      </c>
      <c r="B714">
        <v>2016</v>
      </c>
      <c r="C714" t="s">
        <v>74</v>
      </c>
      <c r="D714" t="s">
        <v>19</v>
      </c>
      <c r="E714" t="s">
        <v>345</v>
      </c>
      <c r="F714" t="s">
        <v>344</v>
      </c>
      <c r="G714" t="s">
        <v>36</v>
      </c>
      <c r="H714">
        <v>5</v>
      </c>
      <c r="I714">
        <v>6.1</v>
      </c>
      <c r="J714">
        <v>0</v>
      </c>
      <c r="K714">
        <v>4</v>
      </c>
      <c r="L714">
        <v>26</v>
      </c>
      <c r="M714">
        <v>92</v>
      </c>
      <c r="N714">
        <v>57</v>
      </c>
      <c r="O714">
        <v>1.18</v>
      </c>
      <c r="P714">
        <v>2.88</v>
      </c>
      <c r="Q714" s="2" t="s">
        <v>26</v>
      </c>
      <c r="R714">
        <f t="shared" si="21"/>
        <v>1</v>
      </c>
    </row>
    <row r="715" spans="1:18">
      <c r="A715" t="s">
        <v>367</v>
      </c>
      <c r="B715">
        <v>2016</v>
      </c>
      <c r="C715" t="s">
        <v>76</v>
      </c>
      <c r="D715" t="s">
        <v>28</v>
      </c>
      <c r="E715" t="s">
        <v>32</v>
      </c>
      <c r="F715" t="s">
        <v>152</v>
      </c>
      <c r="G715" t="s">
        <v>281</v>
      </c>
      <c r="H715">
        <v>4</v>
      </c>
      <c r="I715">
        <v>6</v>
      </c>
      <c r="J715">
        <v>4</v>
      </c>
      <c r="K715">
        <v>4</v>
      </c>
      <c r="L715">
        <v>24</v>
      </c>
      <c r="M715">
        <v>94</v>
      </c>
      <c r="N715">
        <v>61</v>
      </c>
      <c r="O715">
        <v>0.72</v>
      </c>
      <c r="P715">
        <v>-0.68</v>
      </c>
      <c r="Q715" s="2" t="s">
        <v>26</v>
      </c>
      <c r="R715">
        <f t="shared" si="21"/>
        <v>1</v>
      </c>
    </row>
    <row r="716" spans="1:18">
      <c r="A716" t="s">
        <v>367</v>
      </c>
      <c r="B716">
        <v>2016</v>
      </c>
      <c r="C716" t="s">
        <v>242</v>
      </c>
      <c r="D716" t="s">
        <v>28</v>
      </c>
      <c r="E716" t="s">
        <v>38</v>
      </c>
      <c r="F716" t="s">
        <v>255</v>
      </c>
      <c r="G716" t="s">
        <v>42</v>
      </c>
      <c r="H716">
        <v>4</v>
      </c>
      <c r="I716">
        <v>8</v>
      </c>
      <c r="J716">
        <v>2</v>
      </c>
      <c r="K716">
        <v>13</v>
      </c>
      <c r="L716">
        <v>30</v>
      </c>
      <c r="M716">
        <v>110</v>
      </c>
      <c r="N716">
        <v>73</v>
      </c>
      <c r="O716">
        <v>0.71</v>
      </c>
      <c r="P716">
        <v>2.4300000000000002</v>
      </c>
      <c r="Q716" s="2" t="s">
        <v>26</v>
      </c>
      <c r="R716">
        <f t="shared" si="21"/>
        <v>1</v>
      </c>
    </row>
    <row r="717" spans="1:18">
      <c r="A717" t="s">
        <v>367</v>
      </c>
      <c r="B717">
        <v>2016</v>
      </c>
      <c r="C717" t="s">
        <v>173</v>
      </c>
      <c r="D717" t="s">
        <v>19</v>
      </c>
      <c r="E717" t="s">
        <v>35</v>
      </c>
      <c r="F717" t="s">
        <v>152</v>
      </c>
      <c r="G717" t="s">
        <v>123</v>
      </c>
      <c r="H717">
        <v>4</v>
      </c>
      <c r="I717">
        <v>6.2</v>
      </c>
      <c r="J717">
        <v>3</v>
      </c>
      <c r="K717">
        <v>3</v>
      </c>
      <c r="L717">
        <v>31</v>
      </c>
      <c r="M717">
        <v>111</v>
      </c>
      <c r="N717">
        <v>70</v>
      </c>
      <c r="O717">
        <v>0.47</v>
      </c>
      <c r="P717">
        <v>-1.81</v>
      </c>
      <c r="Q717" t="str">
        <f>IF(G717="W", "W", "L")</f>
        <v>L</v>
      </c>
      <c r="R717">
        <f t="shared" si="21"/>
        <v>0</v>
      </c>
    </row>
    <row r="718" spans="1:18">
      <c r="A718" t="s">
        <v>367</v>
      </c>
      <c r="B718">
        <v>2016</v>
      </c>
      <c r="C718" t="s">
        <v>283</v>
      </c>
      <c r="D718" t="s">
        <v>28</v>
      </c>
      <c r="E718" t="s">
        <v>41</v>
      </c>
      <c r="F718" t="s">
        <v>21</v>
      </c>
      <c r="G718" t="s">
        <v>240</v>
      </c>
      <c r="H718">
        <v>4</v>
      </c>
      <c r="I718">
        <v>6</v>
      </c>
      <c r="J718">
        <v>0</v>
      </c>
      <c r="K718">
        <v>4</v>
      </c>
      <c r="L718">
        <v>23</v>
      </c>
      <c r="M718">
        <v>97</v>
      </c>
      <c r="N718">
        <v>61</v>
      </c>
      <c r="O718">
        <v>1.1000000000000001</v>
      </c>
      <c r="P718">
        <v>3.32</v>
      </c>
      <c r="Q718" s="2" t="s">
        <v>26</v>
      </c>
      <c r="R718">
        <f t="shared" si="21"/>
        <v>1</v>
      </c>
    </row>
    <row r="719" spans="1:18">
      <c r="A719" t="s">
        <v>367</v>
      </c>
      <c r="B719">
        <v>2016</v>
      </c>
      <c r="C719" t="s">
        <v>270</v>
      </c>
      <c r="D719" t="s">
        <v>28</v>
      </c>
      <c r="E719" t="s">
        <v>369</v>
      </c>
      <c r="F719" t="s">
        <v>344</v>
      </c>
      <c r="G719" t="s">
        <v>150</v>
      </c>
      <c r="H719">
        <v>4</v>
      </c>
      <c r="I719">
        <v>8.1</v>
      </c>
      <c r="J719">
        <v>3</v>
      </c>
      <c r="K719">
        <v>4</v>
      </c>
      <c r="L719">
        <v>30</v>
      </c>
      <c r="M719">
        <v>103</v>
      </c>
      <c r="N719">
        <v>68</v>
      </c>
      <c r="O719">
        <v>0.76</v>
      </c>
      <c r="P719">
        <v>1.41</v>
      </c>
      <c r="Q719" s="2" t="s">
        <v>26</v>
      </c>
      <c r="R719">
        <f t="shared" si="21"/>
        <v>1</v>
      </c>
    </row>
    <row r="720" spans="1:18">
      <c r="A720" t="s">
        <v>367</v>
      </c>
      <c r="B720">
        <v>2016</v>
      </c>
      <c r="C720" t="s">
        <v>304</v>
      </c>
      <c r="D720" t="s">
        <v>28</v>
      </c>
      <c r="E720" t="s">
        <v>110</v>
      </c>
      <c r="F720" t="s">
        <v>152</v>
      </c>
      <c r="G720" t="s">
        <v>186</v>
      </c>
      <c r="H720">
        <v>4</v>
      </c>
      <c r="I720">
        <v>5</v>
      </c>
      <c r="J720">
        <v>5</v>
      </c>
      <c r="K720">
        <v>2</v>
      </c>
      <c r="L720">
        <v>23</v>
      </c>
      <c r="M720">
        <v>79</v>
      </c>
      <c r="N720">
        <v>43</v>
      </c>
      <c r="O720">
        <v>0.8</v>
      </c>
      <c r="P720">
        <v>-2.23</v>
      </c>
      <c r="Q720" s="2" t="s">
        <v>26</v>
      </c>
      <c r="R720">
        <f t="shared" si="21"/>
        <v>1</v>
      </c>
    </row>
    <row r="721" spans="1:18">
      <c r="A721" t="s">
        <v>367</v>
      </c>
      <c r="B721">
        <v>2016</v>
      </c>
      <c r="C721" t="s">
        <v>418</v>
      </c>
      <c r="D721" t="s">
        <v>19</v>
      </c>
      <c r="E721" t="s">
        <v>29</v>
      </c>
      <c r="F721" t="s">
        <v>21</v>
      </c>
      <c r="G721" t="s">
        <v>188</v>
      </c>
      <c r="H721">
        <v>4</v>
      </c>
      <c r="I721">
        <v>5.0999999999999996</v>
      </c>
      <c r="J721">
        <v>6</v>
      </c>
      <c r="K721">
        <v>7</v>
      </c>
      <c r="L721">
        <v>24</v>
      </c>
      <c r="M721">
        <v>81</v>
      </c>
      <c r="N721">
        <v>54</v>
      </c>
      <c r="O721">
        <v>1.1599999999999999</v>
      </c>
      <c r="P721">
        <v>-1.97</v>
      </c>
      <c r="Q721" t="str">
        <f>IF(G721="W", "W", "L")</f>
        <v>L</v>
      </c>
      <c r="R721">
        <f t="shared" si="21"/>
        <v>0</v>
      </c>
    </row>
    <row r="722" spans="1:18">
      <c r="A722" t="s">
        <v>367</v>
      </c>
      <c r="B722">
        <v>2016</v>
      </c>
      <c r="C722" t="s">
        <v>335</v>
      </c>
      <c r="D722" t="s">
        <v>28</v>
      </c>
      <c r="E722" t="s">
        <v>44</v>
      </c>
      <c r="F722" t="s">
        <v>21</v>
      </c>
      <c r="G722" t="s">
        <v>102</v>
      </c>
      <c r="H722">
        <v>4</v>
      </c>
      <c r="I722">
        <v>5.2</v>
      </c>
      <c r="J722">
        <v>6</v>
      </c>
      <c r="K722">
        <v>5</v>
      </c>
      <c r="L722">
        <v>30</v>
      </c>
      <c r="M722">
        <v>101</v>
      </c>
      <c r="N722">
        <v>65</v>
      </c>
      <c r="O722">
        <v>1.4</v>
      </c>
      <c r="P722">
        <v>-3.14</v>
      </c>
      <c r="Q722" t="str">
        <f>IF(G722="W", "W", "L")</f>
        <v>L</v>
      </c>
      <c r="R722">
        <f t="shared" si="21"/>
        <v>0</v>
      </c>
    </row>
    <row r="723" spans="1:18">
      <c r="A723" t="s">
        <v>367</v>
      </c>
      <c r="B723">
        <v>2016</v>
      </c>
      <c r="C723" t="s">
        <v>425</v>
      </c>
      <c r="D723" t="s">
        <v>28</v>
      </c>
      <c r="E723" t="s">
        <v>29</v>
      </c>
      <c r="F723" t="s">
        <v>21</v>
      </c>
      <c r="G723" t="s">
        <v>211</v>
      </c>
      <c r="H723">
        <v>4</v>
      </c>
      <c r="I723">
        <v>7.2</v>
      </c>
      <c r="J723">
        <v>4</v>
      </c>
      <c r="K723">
        <v>6</v>
      </c>
      <c r="L723">
        <v>30</v>
      </c>
      <c r="M723">
        <v>110</v>
      </c>
      <c r="N723">
        <v>74</v>
      </c>
      <c r="O723">
        <v>0.69</v>
      </c>
      <c r="P723">
        <v>-0.04</v>
      </c>
      <c r="Q723" s="2" t="s">
        <v>26</v>
      </c>
      <c r="R723">
        <f t="shared" si="21"/>
        <v>1</v>
      </c>
    </row>
    <row r="724" spans="1:18">
      <c r="A724" t="s">
        <v>367</v>
      </c>
      <c r="B724">
        <v>2016</v>
      </c>
      <c r="C724" t="s">
        <v>135</v>
      </c>
      <c r="D724" t="s">
        <v>19</v>
      </c>
      <c r="E724" t="s">
        <v>20</v>
      </c>
      <c r="F724" t="s">
        <v>21</v>
      </c>
      <c r="G724" t="s">
        <v>50</v>
      </c>
      <c r="H724">
        <v>7</v>
      </c>
      <c r="I724">
        <v>6</v>
      </c>
      <c r="J724">
        <v>3</v>
      </c>
      <c r="K724">
        <v>9</v>
      </c>
      <c r="L724">
        <v>26</v>
      </c>
      <c r="M724">
        <v>96</v>
      </c>
      <c r="N724">
        <v>62</v>
      </c>
      <c r="O724">
        <v>1.35</v>
      </c>
      <c r="P724">
        <v>0.11</v>
      </c>
      <c r="Q724" s="2" t="s">
        <v>26</v>
      </c>
      <c r="R724">
        <f t="shared" si="21"/>
        <v>1</v>
      </c>
    </row>
    <row r="725" spans="1:18">
      <c r="A725" t="s">
        <v>407</v>
      </c>
      <c r="B725" s="2">
        <v>2016</v>
      </c>
      <c r="C725" t="s">
        <v>358</v>
      </c>
      <c r="D725" t="s">
        <v>28</v>
      </c>
      <c r="E725" t="s">
        <v>61</v>
      </c>
      <c r="F725" t="s">
        <v>255</v>
      </c>
      <c r="G725" t="s">
        <v>377</v>
      </c>
      <c r="H725">
        <v>99</v>
      </c>
      <c r="I725">
        <v>5.0999999999999996</v>
      </c>
      <c r="J725">
        <v>4</v>
      </c>
      <c r="K725">
        <v>5</v>
      </c>
      <c r="L725">
        <v>27</v>
      </c>
      <c r="M725">
        <v>96</v>
      </c>
      <c r="N725">
        <v>64</v>
      </c>
      <c r="O725">
        <v>1.07</v>
      </c>
      <c r="P725">
        <v>-1.64</v>
      </c>
      <c r="Q725" t="str">
        <f>IF(G725="W", "W", "L")</f>
        <v>L</v>
      </c>
      <c r="R725">
        <f t="shared" si="21"/>
        <v>0</v>
      </c>
    </row>
    <row r="726" spans="1:18">
      <c r="A726" t="s">
        <v>407</v>
      </c>
      <c r="B726" s="2">
        <v>2016</v>
      </c>
      <c r="C726" t="s">
        <v>23</v>
      </c>
      <c r="D726" t="s">
        <v>19</v>
      </c>
      <c r="E726" t="s">
        <v>70</v>
      </c>
      <c r="F726" t="s">
        <v>255</v>
      </c>
      <c r="G726" t="s">
        <v>123</v>
      </c>
      <c r="H726">
        <v>6</v>
      </c>
      <c r="I726">
        <v>7.2</v>
      </c>
      <c r="J726">
        <v>3</v>
      </c>
      <c r="K726">
        <v>6</v>
      </c>
      <c r="L726">
        <v>28</v>
      </c>
      <c r="M726">
        <v>109</v>
      </c>
      <c r="N726">
        <v>72</v>
      </c>
      <c r="O726">
        <v>1.23</v>
      </c>
      <c r="P726">
        <v>0.76</v>
      </c>
      <c r="Q726" t="str">
        <f>IF(G726="W", "W", "L")</f>
        <v>L</v>
      </c>
      <c r="R726">
        <f t="shared" si="21"/>
        <v>0</v>
      </c>
    </row>
    <row r="727" spans="1:18">
      <c r="A727" t="s">
        <v>407</v>
      </c>
      <c r="B727" s="2">
        <v>2016</v>
      </c>
      <c r="C727" t="s">
        <v>187</v>
      </c>
      <c r="D727" t="s">
        <v>28</v>
      </c>
      <c r="E727" t="s">
        <v>349</v>
      </c>
      <c r="F727" t="s">
        <v>344</v>
      </c>
      <c r="G727" t="s">
        <v>130</v>
      </c>
      <c r="H727">
        <v>4</v>
      </c>
      <c r="I727">
        <v>6</v>
      </c>
      <c r="J727">
        <v>6</v>
      </c>
      <c r="K727">
        <v>8</v>
      </c>
      <c r="L727">
        <v>28</v>
      </c>
      <c r="M727">
        <v>95</v>
      </c>
      <c r="N727">
        <v>62</v>
      </c>
      <c r="O727">
        <v>0.47</v>
      </c>
      <c r="P727">
        <v>-2.68</v>
      </c>
      <c r="Q727" t="str">
        <f>IF(G727="W", "W", "L")</f>
        <v>L</v>
      </c>
      <c r="R727">
        <f t="shared" si="21"/>
        <v>0</v>
      </c>
    </row>
    <row r="728" spans="1:18">
      <c r="A728" t="s">
        <v>407</v>
      </c>
      <c r="B728" s="2">
        <v>2016</v>
      </c>
      <c r="C728" t="s">
        <v>141</v>
      </c>
      <c r="D728" t="s">
        <v>19</v>
      </c>
      <c r="E728" t="s">
        <v>44</v>
      </c>
      <c r="F728" t="s">
        <v>21</v>
      </c>
      <c r="G728" t="s">
        <v>350</v>
      </c>
      <c r="H728">
        <v>5</v>
      </c>
      <c r="I728">
        <v>8</v>
      </c>
      <c r="J728">
        <v>1</v>
      </c>
      <c r="K728">
        <v>10</v>
      </c>
      <c r="L728">
        <v>26</v>
      </c>
      <c r="M728">
        <v>100</v>
      </c>
      <c r="N728">
        <v>64</v>
      </c>
      <c r="O728">
        <v>0.24</v>
      </c>
      <c r="P728">
        <v>3.06</v>
      </c>
      <c r="Q728" s="2" t="s">
        <v>26</v>
      </c>
      <c r="R728">
        <f t="shared" si="21"/>
        <v>1</v>
      </c>
    </row>
    <row r="729" spans="1:18">
      <c r="A729" t="s">
        <v>407</v>
      </c>
      <c r="B729" s="2">
        <v>2016</v>
      </c>
      <c r="C729" t="s">
        <v>191</v>
      </c>
      <c r="D729" t="s">
        <v>19</v>
      </c>
      <c r="E729" t="s">
        <v>343</v>
      </c>
      <c r="F729" t="s">
        <v>344</v>
      </c>
      <c r="G729" t="s">
        <v>133</v>
      </c>
      <c r="H729">
        <v>5</v>
      </c>
      <c r="I729">
        <v>7</v>
      </c>
      <c r="J729">
        <v>2</v>
      </c>
      <c r="K729">
        <v>6</v>
      </c>
      <c r="L729">
        <v>25</v>
      </c>
      <c r="M729">
        <v>90</v>
      </c>
      <c r="N729">
        <v>61</v>
      </c>
      <c r="O729">
        <v>1.23</v>
      </c>
      <c r="P729">
        <v>0.44</v>
      </c>
      <c r="Q729" t="str">
        <f>IF(G729="W", "W", "L")</f>
        <v>L</v>
      </c>
      <c r="R729">
        <f t="shared" si="21"/>
        <v>0</v>
      </c>
    </row>
    <row r="730" spans="1:18">
      <c r="A730" t="s">
        <v>407</v>
      </c>
      <c r="B730" s="2">
        <v>2016</v>
      </c>
      <c r="C730" t="s">
        <v>441</v>
      </c>
      <c r="D730" t="s">
        <v>28</v>
      </c>
      <c r="E730" t="s">
        <v>44</v>
      </c>
      <c r="F730" t="s">
        <v>21</v>
      </c>
      <c r="G730" t="s">
        <v>53</v>
      </c>
      <c r="H730">
        <v>4</v>
      </c>
      <c r="I730">
        <v>9</v>
      </c>
      <c r="J730">
        <v>0</v>
      </c>
      <c r="K730">
        <v>7</v>
      </c>
      <c r="L730">
        <v>32</v>
      </c>
      <c r="M730">
        <v>111</v>
      </c>
      <c r="N730">
        <v>77</v>
      </c>
      <c r="O730">
        <v>0.86</v>
      </c>
      <c r="P730">
        <v>4.9800000000000004</v>
      </c>
      <c r="Q730" s="2" t="s">
        <v>26</v>
      </c>
      <c r="R730">
        <f t="shared" si="21"/>
        <v>1</v>
      </c>
    </row>
    <row r="731" spans="1:18">
      <c r="A731" t="s">
        <v>407</v>
      </c>
      <c r="B731" s="2">
        <v>2016</v>
      </c>
      <c r="C731" t="s">
        <v>106</v>
      </c>
      <c r="D731" t="s">
        <v>19</v>
      </c>
      <c r="E731" t="s">
        <v>110</v>
      </c>
      <c r="F731" t="s">
        <v>152</v>
      </c>
      <c r="G731" t="s">
        <v>136</v>
      </c>
      <c r="H731">
        <v>4</v>
      </c>
      <c r="I731">
        <v>2.2000000000000002</v>
      </c>
      <c r="J731">
        <v>5</v>
      </c>
      <c r="K731">
        <v>3</v>
      </c>
      <c r="L731">
        <v>16</v>
      </c>
      <c r="M731">
        <v>54</v>
      </c>
      <c r="N731">
        <v>31</v>
      </c>
      <c r="O731">
        <v>0.87</v>
      </c>
      <c r="P731">
        <v>-4.05</v>
      </c>
      <c r="Q731" t="str">
        <f>IF(G731="W", "W", "L")</f>
        <v>L</v>
      </c>
      <c r="R731">
        <f t="shared" si="21"/>
        <v>0</v>
      </c>
    </row>
    <row r="732" spans="1:18">
      <c r="A732" t="s">
        <v>407</v>
      </c>
      <c r="B732" s="2">
        <v>2016</v>
      </c>
      <c r="C732" t="s">
        <v>40</v>
      </c>
      <c r="D732" t="s">
        <v>28</v>
      </c>
      <c r="E732" t="s">
        <v>41</v>
      </c>
      <c r="F732" t="s">
        <v>21</v>
      </c>
      <c r="G732" t="s">
        <v>68</v>
      </c>
      <c r="H732">
        <v>4</v>
      </c>
      <c r="I732">
        <v>6.2</v>
      </c>
      <c r="J732">
        <v>4</v>
      </c>
      <c r="K732">
        <v>7</v>
      </c>
      <c r="L732">
        <v>30</v>
      </c>
      <c r="M732">
        <v>110</v>
      </c>
      <c r="N732">
        <v>66</v>
      </c>
      <c r="O732">
        <v>1.1000000000000001</v>
      </c>
      <c r="P732">
        <v>-0.37</v>
      </c>
      <c r="Q732" t="str">
        <f>IF(G732="W", "W", "L")</f>
        <v>L</v>
      </c>
      <c r="R732">
        <f t="shared" si="21"/>
        <v>0</v>
      </c>
    </row>
    <row r="733" spans="1:18">
      <c r="A733" t="s">
        <v>407</v>
      </c>
      <c r="B733" s="2">
        <v>2016</v>
      </c>
      <c r="C733" t="s">
        <v>196</v>
      </c>
      <c r="D733" t="s">
        <v>19</v>
      </c>
      <c r="E733" t="s">
        <v>61</v>
      </c>
      <c r="F733" t="s">
        <v>255</v>
      </c>
      <c r="G733" t="s">
        <v>89</v>
      </c>
      <c r="H733">
        <v>5</v>
      </c>
      <c r="I733">
        <v>7</v>
      </c>
      <c r="J733">
        <v>2</v>
      </c>
      <c r="K733">
        <v>6</v>
      </c>
      <c r="L733">
        <v>28</v>
      </c>
      <c r="M733">
        <v>105</v>
      </c>
      <c r="N733">
        <v>66</v>
      </c>
      <c r="O733">
        <v>0.93</v>
      </c>
      <c r="P733">
        <v>1.77</v>
      </c>
      <c r="Q733" s="2" t="s">
        <v>26</v>
      </c>
      <c r="R733">
        <f t="shared" si="21"/>
        <v>1</v>
      </c>
    </row>
    <row r="734" spans="1:18">
      <c r="A734" t="s">
        <v>407</v>
      </c>
      <c r="B734" s="2">
        <v>2016</v>
      </c>
      <c r="C734" t="s">
        <v>147</v>
      </c>
      <c r="D734" t="s">
        <v>19</v>
      </c>
      <c r="E734" t="s">
        <v>29</v>
      </c>
      <c r="F734" t="s">
        <v>21</v>
      </c>
      <c r="G734" t="s">
        <v>56</v>
      </c>
      <c r="H734">
        <v>4</v>
      </c>
      <c r="I734">
        <v>7.1</v>
      </c>
      <c r="J734">
        <v>1</v>
      </c>
      <c r="K734">
        <v>9</v>
      </c>
      <c r="L734">
        <v>30</v>
      </c>
      <c r="M734">
        <v>106</v>
      </c>
      <c r="N734">
        <v>76</v>
      </c>
      <c r="O734">
        <v>1.1100000000000001</v>
      </c>
      <c r="P734">
        <v>2.39</v>
      </c>
      <c r="Q734" s="2" t="s">
        <v>26</v>
      </c>
      <c r="R734">
        <f t="shared" si="21"/>
        <v>1</v>
      </c>
    </row>
    <row r="735" spans="1:18">
      <c r="A735" t="s">
        <v>407</v>
      </c>
      <c r="B735" s="2">
        <v>2016</v>
      </c>
      <c r="C735" t="s">
        <v>149</v>
      </c>
      <c r="D735" t="s">
        <v>28</v>
      </c>
      <c r="E735" t="s">
        <v>52</v>
      </c>
      <c r="F735" t="s">
        <v>152</v>
      </c>
      <c r="G735" t="s">
        <v>111</v>
      </c>
      <c r="H735">
        <v>5</v>
      </c>
      <c r="I735">
        <v>7</v>
      </c>
      <c r="J735">
        <v>6</v>
      </c>
      <c r="K735">
        <v>6</v>
      </c>
      <c r="L735">
        <v>29</v>
      </c>
      <c r="M735">
        <v>105</v>
      </c>
      <c r="N735">
        <v>77</v>
      </c>
      <c r="O735">
        <v>0.73</v>
      </c>
      <c r="P735">
        <v>-1.76</v>
      </c>
      <c r="Q735" t="str">
        <f>IF(G735="W", "W", "L")</f>
        <v>L</v>
      </c>
      <c r="R735">
        <f t="shared" si="21"/>
        <v>0</v>
      </c>
    </row>
    <row r="736" spans="1:18">
      <c r="A736" t="s">
        <v>407</v>
      </c>
      <c r="B736" s="2">
        <v>2016</v>
      </c>
      <c r="C736" t="s">
        <v>114</v>
      </c>
      <c r="D736" t="s">
        <v>28</v>
      </c>
      <c r="E736" t="s">
        <v>20</v>
      </c>
      <c r="F736" t="s">
        <v>21</v>
      </c>
      <c r="G736" t="s">
        <v>174</v>
      </c>
      <c r="H736">
        <v>4</v>
      </c>
      <c r="I736">
        <v>6</v>
      </c>
      <c r="J736">
        <v>0</v>
      </c>
      <c r="K736">
        <v>6</v>
      </c>
      <c r="L736">
        <v>21</v>
      </c>
      <c r="M736">
        <v>82</v>
      </c>
      <c r="N736">
        <v>55</v>
      </c>
      <c r="O736">
        <v>0.79</v>
      </c>
      <c r="P736">
        <v>3.32</v>
      </c>
      <c r="Q736" s="2" t="s">
        <v>26</v>
      </c>
      <c r="R736">
        <f t="shared" si="21"/>
        <v>1</v>
      </c>
    </row>
    <row r="737" spans="1:18">
      <c r="A737" t="s">
        <v>407</v>
      </c>
      <c r="B737" s="2">
        <v>2016</v>
      </c>
      <c r="C737" t="s">
        <v>225</v>
      </c>
      <c r="D737" t="s">
        <v>19</v>
      </c>
      <c r="E737" t="s">
        <v>32</v>
      </c>
      <c r="F737" t="s">
        <v>152</v>
      </c>
      <c r="G737" t="s">
        <v>351</v>
      </c>
      <c r="H737">
        <v>4</v>
      </c>
      <c r="I737">
        <v>9</v>
      </c>
      <c r="J737">
        <v>2</v>
      </c>
      <c r="K737">
        <v>8</v>
      </c>
      <c r="L737">
        <v>31</v>
      </c>
      <c r="M737">
        <v>114</v>
      </c>
      <c r="N737">
        <v>73</v>
      </c>
      <c r="O737">
        <v>0.49</v>
      </c>
      <c r="P737">
        <v>2.34</v>
      </c>
      <c r="Q737" s="2" t="s">
        <v>26</v>
      </c>
      <c r="R737">
        <f t="shared" si="21"/>
        <v>1</v>
      </c>
    </row>
    <row r="738" spans="1:18">
      <c r="A738" t="s">
        <v>407</v>
      </c>
      <c r="B738" s="2">
        <v>2016</v>
      </c>
      <c r="C738" t="s">
        <v>257</v>
      </c>
      <c r="D738" t="s">
        <v>19</v>
      </c>
      <c r="E738" t="s">
        <v>20</v>
      </c>
      <c r="F738" t="s">
        <v>21</v>
      </c>
      <c r="G738" t="s">
        <v>262</v>
      </c>
      <c r="H738">
        <v>4</v>
      </c>
      <c r="I738">
        <v>5</v>
      </c>
      <c r="J738">
        <v>5</v>
      </c>
      <c r="K738">
        <v>7</v>
      </c>
      <c r="L738">
        <v>27</v>
      </c>
      <c r="M738">
        <v>97</v>
      </c>
      <c r="N738">
        <v>67</v>
      </c>
      <c r="O738">
        <v>0.86</v>
      </c>
      <c r="P738">
        <v>-4.76</v>
      </c>
      <c r="Q738" t="str">
        <f>IF(G738="W", "W", "L")</f>
        <v>L</v>
      </c>
      <c r="R738">
        <f t="shared" si="21"/>
        <v>0</v>
      </c>
    </row>
    <row r="739" spans="1:18">
      <c r="A739" t="s">
        <v>407</v>
      </c>
      <c r="B739" s="2">
        <v>2016</v>
      </c>
      <c r="C739" t="s">
        <v>198</v>
      </c>
      <c r="D739" t="s">
        <v>28</v>
      </c>
      <c r="E739" t="s">
        <v>70</v>
      </c>
      <c r="F739" t="s">
        <v>255</v>
      </c>
      <c r="G739" t="s">
        <v>286</v>
      </c>
      <c r="H739">
        <v>5</v>
      </c>
      <c r="I739">
        <v>9</v>
      </c>
      <c r="J739">
        <v>0</v>
      </c>
      <c r="K739">
        <v>9</v>
      </c>
      <c r="L739">
        <v>32</v>
      </c>
      <c r="M739">
        <v>115</v>
      </c>
      <c r="N739">
        <v>72</v>
      </c>
      <c r="O739">
        <v>0.68</v>
      </c>
      <c r="P739">
        <v>4.9800000000000004</v>
      </c>
      <c r="Q739" s="2" t="s">
        <v>26</v>
      </c>
      <c r="R739">
        <f t="shared" si="21"/>
        <v>1</v>
      </c>
    </row>
    <row r="740" spans="1:18">
      <c r="A740" t="s">
        <v>407</v>
      </c>
      <c r="B740" s="2">
        <v>2016</v>
      </c>
      <c r="C740" t="s">
        <v>278</v>
      </c>
      <c r="D740" t="s">
        <v>19</v>
      </c>
      <c r="E740" t="s">
        <v>359</v>
      </c>
      <c r="F740" t="s">
        <v>344</v>
      </c>
      <c r="G740" t="s">
        <v>59</v>
      </c>
      <c r="H740">
        <v>6</v>
      </c>
      <c r="I740">
        <v>8</v>
      </c>
      <c r="J740">
        <v>2</v>
      </c>
      <c r="K740">
        <v>7</v>
      </c>
      <c r="L740">
        <v>26</v>
      </c>
      <c r="M740">
        <v>87</v>
      </c>
      <c r="N740">
        <v>64</v>
      </c>
      <c r="O740">
        <v>1.25</v>
      </c>
      <c r="P740">
        <v>1.88</v>
      </c>
      <c r="Q740" s="2" t="s">
        <v>26</v>
      </c>
      <c r="R740">
        <f t="shared" si="21"/>
        <v>1</v>
      </c>
    </row>
    <row r="741" spans="1:18">
      <c r="A741" t="s">
        <v>407</v>
      </c>
      <c r="B741" s="2">
        <v>2016</v>
      </c>
      <c r="C741" t="s">
        <v>231</v>
      </c>
      <c r="D741" t="s">
        <v>19</v>
      </c>
      <c r="E741" t="s">
        <v>38</v>
      </c>
      <c r="F741" t="s">
        <v>255</v>
      </c>
      <c r="G741" t="s">
        <v>442</v>
      </c>
      <c r="H741">
        <v>4</v>
      </c>
      <c r="I741">
        <v>3.1</v>
      </c>
      <c r="J741">
        <v>5</v>
      </c>
      <c r="K741">
        <v>4</v>
      </c>
      <c r="L741">
        <v>22</v>
      </c>
      <c r="M741">
        <v>95</v>
      </c>
      <c r="N741">
        <v>53</v>
      </c>
      <c r="O741">
        <v>0.74</v>
      </c>
      <c r="P741">
        <v>-3.35</v>
      </c>
      <c r="Q741" t="str">
        <f>IF(G741="W", "W", "L")</f>
        <v>L</v>
      </c>
      <c r="R741">
        <f t="shared" si="21"/>
        <v>0</v>
      </c>
    </row>
    <row r="742" spans="1:18">
      <c r="A742" t="s">
        <v>407</v>
      </c>
      <c r="B742" s="2">
        <v>2016</v>
      </c>
      <c r="C742" t="s">
        <v>202</v>
      </c>
      <c r="D742" t="s">
        <v>28</v>
      </c>
      <c r="E742" t="s">
        <v>142</v>
      </c>
      <c r="F742" t="s">
        <v>255</v>
      </c>
      <c r="G742" t="s">
        <v>398</v>
      </c>
      <c r="H742">
        <v>4</v>
      </c>
      <c r="I742">
        <v>8</v>
      </c>
      <c r="J742">
        <v>1</v>
      </c>
      <c r="K742">
        <v>8</v>
      </c>
      <c r="L742">
        <v>28</v>
      </c>
      <c r="M742">
        <v>96</v>
      </c>
      <c r="N742">
        <v>68</v>
      </c>
      <c r="O742">
        <v>0.42</v>
      </c>
      <c r="P742">
        <v>3.43</v>
      </c>
      <c r="Q742" s="2" t="s">
        <v>26</v>
      </c>
      <c r="R742">
        <f t="shared" si="21"/>
        <v>1</v>
      </c>
    </row>
    <row r="743" spans="1:18">
      <c r="A743" t="s">
        <v>407</v>
      </c>
      <c r="B743" s="2">
        <v>2016</v>
      </c>
      <c r="C743" t="s">
        <v>317</v>
      </c>
      <c r="D743" t="s">
        <v>19</v>
      </c>
      <c r="E743" t="s">
        <v>20</v>
      </c>
      <c r="F743" t="s">
        <v>21</v>
      </c>
      <c r="G743" t="s">
        <v>111</v>
      </c>
      <c r="H743">
        <v>9</v>
      </c>
      <c r="I743">
        <v>7</v>
      </c>
      <c r="J743">
        <v>0</v>
      </c>
      <c r="K743">
        <v>8</v>
      </c>
      <c r="L743">
        <v>27</v>
      </c>
      <c r="M743">
        <v>95</v>
      </c>
      <c r="N743">
        <v>62</v>
      </c>
      <c r="O743">
        <v>1.17</v>
      </c>
      <c r="P743">
        <v>3.63</v>
      </c>
      <c r="Q743" t="str">
        <f>IF(G743="W", "W", "L")</f>
        <v>L</v>
      </c>
      <c r="R743">
        <f t="shared" si="21"/>
        <v>0</v>
      </c>
    </row>
    <row r="744" spans="1:18">
      <c r="A744" t="s">
        <v>407</v>
      </c>
      <c r="B744" s="2">
        <v>2016</v>
      </c>
      <c r="C744" t="s">
        <v>67</v>
      </c>
      <c r="D744" t="s">
        <v>19</v>
      </c>
      <c r="E744" t="s">
        <v>49</v>
      </c>
      <c r="F744" t="s">
        <v>255</v>
      </c>
      <c r="G744" t="s">
        <v>269</v>
      </c>
      <c r="H744">
        <v>5</v>
      </c>
      <c r="I744">
        <v>7</v>
      </c>
      <c r="J744">
        <v>3</v>
      </c>
      <c r="K744">
        <v>8</v>
      </c>
      <c r="L744">
        <v>28</v>
      </c>
      <c r="M744">
        <v>101</v>
      </c>
      <c r="N744">
        <v>67</v>
      </c>
      <c r="O744">
        <v>0.96</v>
      </c>
      <c r="P744">
        <v>0.63</v>
      </c>
      <c r="Q744" t="str">
        <f>IF(G744="W", "W", "L")</f>
        <v>L</v>
      </c>
      <c r="R744">
        <f t="shared" si="21"/>
        <v>0</v>
      </c>
    </row>
    <row r="745" spans="1:18">
      <c r="A745" t="s">
        <v>407</v>
      </c>
      <c r="B745" s="2">
        <v>2016</v>
      </c>
      <c r="C745" t="s">
        <v>297</v>
      </c>
      <c r="D745" t="s">
        <v>28</v>
      </c>
      <c r="E745" t="s">
        <v>35</v>
      </c>
      <c r="F745" t="s">
        <v>152</v>
      </c>
      <c r="G745" t="s">
        <v>171</v>
      </c>
      <c r="H745">
        <v>6</v>
      </c>
      <c r="I745">
        <v>7</v>
      </c>
      <c r="J745">
        <v>0</v>
      </c>
      <c r="K745">
        <v>7</v>
      </c>
      <c r="L745">
        <v>27</v>
      </c>
      <c r="M745">
        <v>103</v>
      </c>
      <c r="N745">
        <v>67</v>
      </c>
      <c r="O745">
        <v>0.47</v>
      </c>
      <c r="P745">
        <v>3.88</v>
      </c>
      <c r="Q745" s="2" t="s">
        <v>26</v>
      </c>
      <c r="R745">
        <f t="shared" si="21"/>
        <v>1</v>
      </c>
    </row>
    <row r="746" spans="1:18">
      <c r="A746" t="s">
        <v>407</v>
      </c>
      <c r="B746" s="2">
        <v>2016</v>
      </c>
      <c r="C746" t="s">
        <v>169</v>
      </c>
      <c r="D746" t="s">
        <v>19</v>
      </c>
      <c r="E746" t="s">
        <v>142</v>
      </c>
      <c r="F746" t="s">
        <v>255</v>
      </c>
      <c r="G746" t="s">
        <v>75</v>
      </c>
      <c r="H746">
        <v>5</v>
      </c>
      <c r="I746">
        <v>8</v>
      </c>
      <c r="J746">
        <v>1</v>
      </c>
      <c r="K746">
        <v>8</v>
      </c>
      <c r="L746">
        <v>27</v>
      </c>
      <c r="M746">
        <v>100</v>
      </c>
      <c r="N746">
        <v>67</v>
      </c>
      <c r="O746">
        <v>0.99</v>
      </c>
      <c r="P746">
        <v>2.19</v>
      </c>
      <c r="Q746" s="2" t="s">
        <v>26</v>
      </c>
      <c r="R746">
        <f t="shared" si="21"/>
        <v>1</v>
      </c>
    </row>
    <row r="747" spans="1:18">
      <c r="A747" t="s">
        <v>407</v>
      </c>
      <c r="B747" s="2">
        <v>2016</v>
      </c>
      <c r="C747" t="s">
        <v>131</v>
      </c>
      <c r="D747" t="s">
        <v>28</v>
      </c>
      <c r="E747" t="s">
        <v>32</v>
      </c>
      <c r="F747" t="s">
        <v>152</v>
      </c>
      <c r="G747" t="s">
        <v>443</v>
      </c>
      <c r="H747">
        <v>4</v>
      </c>
      <c r="I747">
        <v>6</v>
      </c>
      <c r="J747">
        <v>3</v>
      </c>
      <c r="K747">
        <v>3</v>
      </c>
      <c r="L747">
        <v>23</v>
      </c>
      <c r="M747">
        <v>87</v>
      </c>
      <c r="N747">
        <v>55</v>
      </c>
      <c r="O747">
        <v>0.34</v>
      </c>
      <c r="P747">
        <v>0.32</v>
      </c>
      <c r="Q747" s="2" t="s">
        <v>26</v>
      </c>
      <c r="R747">
        <f t="shared" si="21"/>
        <v>1</v>
      </c>
    </row>
    <row r="748" spans="1:18">
      <c r="A748" t="s">
        <v>407</v>
      </c>
      <c r="B748" s="2">
        <v>2016</v>
      </c>
      <c r="C748" t="s">
        <v>132</v>
      </c>
      <c r="D748" t="s">
        <v>28</v>
      </c>
      <c r="E748" t="s">
        <v>29</v>
      </c>
      <c r="F748" t="s">
        <v>21</v>
      </c>
      <c r="G748" t="s">
        <v>36</v>
      </c>
      <c r="H748">
        <v>4</v>
      </c>
      <c r="I748">
        <v>6</v>
      </c>
      <c r="J748">
        <v>1</v>
      </c>
      <c r="K748">
        <v>7</v>
      </c>
      <c r="L748">
        <v>26</v>
      </c>
      <c r="M748">
        <v>112</v>
      </c>
      <c r="N748">
        <v>72</v>
      </c>
      <c r="O748">
        <v>1.08</v>
      </c>
      <c r="P748">
        <v>2.3199999999999998</v>
      </c>
      <c r="Q748" s="2" t="s">
        <v>26</v>
      </c>
      <c r="R748">
        <f t="shared" si="21"/>
        <v>1</v>
      </c>
    </row>
    <row r="749" spans="1:18">
      <c r="A749" t="s">
        <v>407</v>
      </c>
      <c r="B749" s="2">
        <v>2016</v>
      </c>
      <c r="C749" t="s">
        <v>302</v>
      </c>
      <c r="D749" t="s">
        <v>28</v>
      </c>
      <c r="E749" t="s">
        <v>38</v>
      </c>
      <c r="F749" t="s">
        <v>255</v>
      </c>
      <c r="G749" t="s">
        <v>42</v>
      </c>
      <c r="H749">
        <v>4</v>
      </c>
      <c r="I749">
        <v>6.2</v>
      </c>
      <c r="J749">
        <v>2</v>
      </c>
      <c r="K749">
        <v>8</v>
      </c>
      <c r="L749">
        <v>29</v>
      </c>
      <c r="M749">
        <v>113</v>
      </c>
      <c r="N749">
        <v>71</v>
      </c>
      <c r="O749">
        <v>0.79</v>
      </c>
      <c r="P749">
        <v>1.07</v>
      </c>
      <c r="Q749" s="2" t="s">
        <v>26</v>
      </c>
      <c r="R749">
        <f t="shared" si="21"/>
        <v>1</v>
      </c>
    </row>
    <row r="750" spans="1:18">
      <c r="A750" t="s">
        <v>407</v>
      </c>
      <c r="B750" s="2">
        <v>2016</v>
      </c>
      <c r="C750" t="s">
        <v>80</v>
      </c>
      <c r="D750" t="s">
        <v>19</v>
      </c>
      <c r="E750" t="s">
        <v>52</v>
      </c>
      <c r="F750" t="s">
        <v>152</v>
      </c>
      <c r="G750" t="s">
        <v>436</v>
      </c>
      <c r="H750">
        <v>4</v>
      </c>
      <c r="I750">
        <v>6</v>
      </c>
      <c r="J750">
        <v>1</v>
      </c>
      <c r="K750">
        <v>7</v>
      </c>
      <c r="L750">
        <v>24</v>
      </c>
      <c r="M750">
        <v>113</v>
      </c>
      <c r="N750">
        <v>75</v>
      </c>
      <c r="O750">
        <v>1.07</v>
      </c>
      <c r="P750">
        <v>2.2599999999999998</v>
      </c>
      <c r="Q750" t="s">
        <v>26</v>
      </c>
      <c r="R750">
        <f t="shared" si="21"/>
        <v>1</v>
      </c>
    </row>
    <row r="751" spans="1:18">
      <c r="A751" t="s">
        <v>407</v>
      </c>
      <c r="B751" s="2">
        <v>2016</v>
      </c>
      <c r="C751" t="s">
        <v>244</v>
      </c>
      <c r="D751" t="s">
        <v>28</v>
      </c>
      <c r="E751" t="s">
        <v>41</v>
      </c>
      <c r="F751" t="s">
        <v>21</v>
      </c>
      <c r="G751" t="s">
        <v>162</v>
      </c>
      <c r="H751">
        <v>4</v>
      </c>
      <c r="I751">
        <v>8</v>
      </c>
      <c r="J751">
        <v>3</v>
      </c>
      <c r="K751">
        <v>11</v>
      </c>
      <c r="L751">
        <v>31</v>
      </c>
      <c r="M751">
        <v>109</v>
      </c>
      <c r="N751">
        <v>72</v>
      </c>
      <c r="O751">
        <v>0.56999999999999995</v>
      </c>
      <c r="P751">
        <v>1.43</v>
      </c>
      <c r="Q751" s="2" t="s">
        <v>26</v>
      </c>
      <c r="R751">
        <f t="shared" si="21"/>
        <v>1</v>
      </c>
    </row>
    <row r="752" spans="1:18">
      <c r="A752" t="s">
        <v>407</v>
      </c>
      <c r="B752" s="2">
        <v>2016</v>
      </c>
      <c r="C752" t="s">
        <v>84</v>
      </c>
      <c r="D752" t="s">
        <v>28</v>
      </c>
      <c r="E752" t="s">
        <v>110</v>
      </c>
      <c r="F752" t="s">
        <v>152</v>
      </c>
      <c r="G752" t="s">
        <v>133</v>
      </c>
      <c r="H752">
        <v>5</v>
      </c>
      <c r="I752">
        <v>7</v>
      </c>
      <c r="J752">
        <v>4</v>
      </c>
      <c r="K752">
        <v>9</v>
      </c>
      <c r="L752">
        <v>28</v>
      </c>
      <c r="M752">
        <v>112</v>
      </c>
      <c r="N752">
        <v>73</v>
      </c>
      <c r="O752">
        <v>0.61</v>
      </c>
      <c r="P752">
        <v>-0.12</v>
      </c>
      <c r="Q752" t="str">
        <f>IF(G752="W", "W", "L")</f>
        <v>L</v>
      </c>
      <c r="R752">
        <f t="shared" si="21"/>
        <v>0</v>
      </c>
    </row>
    <row r="753" spans="1:18">
      <c r="A753" t="s">
        <v>407</v>
      </c>
      <c r="B753" s="2">
        <v>2016</v>
      </c>
      <c r="C753" t="s">
        <v>85</v>
      </c>
      <c r="D753" t="s">
        <v>19</v>
      </c>
      <c r="E753" t="s">
        <v>41</v>
      </c>
      <c r="F753" t="s">
        <v>21</v>
      </c>
      <c r="G753" t="s">
        <v>433</v>
      </c>
      <c r="H753">
        <v>4</v>
      </c>
      <c r="I753">
        <v>7</v>
      </c>
      <c r="J753">
        <v>0</v>
      </c>
      <c r="K753">
        <v>10</v>
      </c>
      <c r="L753">
        <v>30</v>
      </c>
      <c r="M753">
        <v>114</v>
      </c>
      <c r="N753">
        <v>73</v>
      </c>
      <c r="O753">
        <v>0.66</v>
      </c>
      <c r="P753">
        <v>2.56</v>
      </c>
      <c r="Q753" s="2" t="s">
        <v>26</v>
      </c>
      <c r="R753">
        <f t="shared" si="21"/>
        <v>1</v>
      </c>
    </row>
    <row r="754" spans="1:18">
      <c r="A754" t="s">
        <v>407</v>
      </c>
      <c r="B754" s="2">
        <v>2016</v>
      </c>
      <c r="C754" t="s">
        <v>248</v>
      </c>
      <c r="D754" t="s">
        <v>28</v>
      </c>
      <c r="E754" t="s">
        <v>44</v>
      </c>
      <c r="F754" t="s">
        <v>21</v>
      </c>
      <c r="G754" t="s">
        <v>180</v>
      </c>
      <c r="H754">
        <v>4</v>
      </c>
      <c r="I754">
        <v>7</v>
      </c>
      <c r="J754">
        <v>4</v>
      </c>
      <c r="K754">
        <v>7</v>
      </c>
      <c r="L754">
        <v>30</v>
      </c>
      <c r="M754">
        <v>101</v>
      </c>
      <c r="N754">
        <v>68</v>
      </c>
      <c r="O754">
        <v>0.93</v>
      </c>
      <c r="P754">
        <v>-0.12</v>
      </c>
      <c r="Q754" s="2" t="s">
        <v>26</v>
      </c>
      <c r="R754">
        <f t="shared" si="21"/>
        <v>1</v>
      </c>
    </row>
    <row r="755" spans="1:18">
      <c r="A755" t="s">
        <v>407</v>
      </c>
      <c r="B755" s="2">
        <v>2016</v>
      </c>
      <c r="C755" t="s">
        <v>249</v>
      </c>
      <c r="D755" t="s">
        <v>28</v>
      </c>
      <c r="E755" t="s">
        <v>20</v>
      </c>
      <c r="F755" t="s">
        <v>21</v>
      </c>
      <c r="G755" t="s">
        <v>56</v>
      </c>
      <c r="H755">
        <v>4</v>
      </c>
      <c r="I755">
        <v>6.1</v>
      </c>
      <c r="J755">
        <v>2</v>
      </c>
      <c r="K755">
        <v>9</v>
      </c>
      <c r="L755">
        <v>26</v>
      </c>
      <c r="M755">
        <v>102</v>
      </c>
      <c r="N755">
        <v>68</v>
      </c>
      <c r="O755">
        <v>1.06</v>
      </c>
      <c r="P755">
        <v>1.1499999999999999</v>
      </c>
      <c r="Q755" s="2" t="s">
        <v>26</v>
      </c>
      <c r="R755">
        <f t="shared" si="21"/>
        <v>1</v>
      </c>
    </row>
    <row r="756" spans="1:18">
      <c r="A756" t="s">
        <v>407</v>
      </c>
      <c r="B756" s="2">
        <v>2016</v>
      </c>
      <c r="C756" t="s">
        <v>308</v>
      </c>
      <c r="D756" t="s">
        <v>19</v>
      </c>
      <c r="E756" t="s">
        <v>44</v>
      </c>
      <c r="F756" t="s">
        <v>21</v>
      </c>
      <c r="G756" t="s">
        <v>73</v>
      </c>
      <c r="H756">
        <v>4</v>
      </c>
      <c r="I756">
        <v>4</v>
      </c>
      <c r="J756">
        <v>2</v>
      </c>
      <c r="K756">
        <v>3</v>
      </c>
      <c r="L756">
        <v>18</v>
      </c>
      <c r="M756">
        <v>60</v>
      </c>
      <c r="N756">
        <v>39</v>
      </c>
      <c r="O756">
        <v>1.26</v>
      </c>
      <c r="P756">
        <v>0.03</v>
      </c>
      <c r="Q756" s="2" t="s">
        <v>26</v>
      </c>
      <c r="R756">
        <f t="shared" si="21"/>
        <v>1</v>
      </c>
    </row>
    <row r="757" spans="1:18">
      <c r="A757" t="s">
        <v>430</v>
      </c>
      <c r="B757" s="2">
        <v>2016</v>
      </c>
      <c r="C757" t="s">
        <v>140</v>
      </c>
      <c r="D757" t="s">
        <v>28</v>
      </c>
      <c r="E757" t="s">
        <v>349</v>
      </c>
      <c r="F757" t="s">
        <v>344</v>
      </c>
      <c r="G757" t="s">
        <v>93</v>
      </c>
      <c r="H757">
        <v>99</v>
      </c>
      <c r="I757">
        <v>5</v>
      </c>
      <c r="J757">
        <v>1</v>
      </c>
      <c r="K757">
        <v>6</v>
      </c>
      <c r="L757">
        <v>19</v>
      </c>
      <c r="M757">
        <v>76</v>
      </c>
      <c r="N757">
        <v>50</v>
      </c>
      <c r="O757">
        <v>0.76</v>
      </c>
      <c r="P757">
        <v>1.77</v>
      </c>
      <c r="Q757" s="2" t="s">
        <v>26</v>
      </c>
      <c r="R757">
        <f t="shared" si="21"/>
        <v>1</v>
      </c>
    </row>
    <row r="758" spans="1:18">
      <c r="A758" t="s">
        <v>430</v>
      </c>
      <c r="B758" s="2">
        <v>2016</v>
      </c>
      <c r="C758" t="s">
        <v>327</v>
      </c>
      <c r="D758" t="s">
        <v>19</v>
      </c>
      <c r="E758" t="s">
        <v>44</v>
      </c>
      <c r="F758" t="s">
        <v>21</v>
      </c>
      <c r="G758" t="s">
        <v>118</v>
      </c>
      <c r="H758">
        <v>5</v>
      </c>
      <c r="I758">
        <v>6.2</v>
      </c>
      <c r="J758">
        <v>1</v>
      </c>
      <c r="K758">
        <v>4</v>
      </c>
      <c r="L758">
        <v>25</v>
      </c>
      <c r="M758">
        <v>85</v>
      </c>
      <c r="N758">
        <v>56</v>
      </c>
      <c r="O758">
        <v>1.21</v>
      </c>
      <c r="P758">
        <v>2.23</v>
      </c>
      <c r="Q758" s="2" t="s">
        <v>26</v>
      </c>
      <c r="R758">
        <f t="shared" si="21"/>
        <v>1</v>
      </c>
    </row>
    <row r="759" spans="1:18">
      <c r="A759" t="s">
        <v>430</v>
      </c>
      <c r="B759" s="2">
        <v>2016</v>
      </c>
      <c r="C759" t="s">
        <v>101</v>
      </c>
      <c r="D759" t="s">
        <v>19</v>
      </c>
      <c r="E759" t="s">
        <v>41</v>
      </c>
      <c r="F759" t="s">
        <v>21</v>
      </c>
      <c r="G759" t="s">
        <v>125</v>
      </c>
      <c r="H759">
        <v>4</v>
      </c>
      <c r="I759">
        <v>5.0999999999999996</v>
      </c>
      <c r="J759">
        <v>4</v>
      </c>
      <c r="K759">
        <v>1</v>
      </c>
      <c r="L759">
        <v>23</v>
      </c>
      <c r="M759">
        <v>65</v>
      </c>
      <c r="N759">
        <v>44</v>
      </c>
      <c r="O759">
        <v>0.96</v>
      </c>
      <c r="P759">
        <v>-2.2200000000000002</v>
      </c>
      <c r="Q759" s="2" t="s">
        <v>26</v>
      </c>
      <c r="R759">
        <f t="shared" si="21"/>
        <v>1</v>
      </c>
    </row>
    <row r="760" spans="1:18">
      <c r="A760" t="s">
        <v>430</v>
      </c>
      <c r="B760" s="2">
        <v>2016</v>
      </c>
      <c r="C760" t="s">
        <v>328</v>
      </c>
      <c r="D760" t="s">
        <v>28</v>
      </c>
      <c r="E760" t="s">
        <v>44</v>
      </c>
      <c r="F760" t="s">
        <v>21</v>
      </c>
      <c r="G760" t="s">
        <v>113</v>
      </c>
      <c r="H760">
        <v>5</v>
      </c>
      <c r="I760">
        <v>6</v>
      </c>
      <c r="J760">
        <v>2</v>
      </c>
      <c r="K760">
        <v>5</v>
      </c>
      <c r="L760">
        <v>26</v>
      </c>
      <c r="M760">
        <v>105</v>
      </c>
      <c r="N760">
        <v>64</v>
      </c>
      <c r="O760">
        <v>0.85</v>
      </c>
      <c r="P760">
        <v>1.32</v>
      </c>
      <c r="Q760" s="2" t="s">
        <v>26</v>
      </c>
      <c r="R760">
        <f t="shared" si="21"/>
        <v>1</v>
      </c>
    </row>
    <row r="761" spans="1:18">
      <c r="A761" t="s">
        <v>430</v>
      </c>
      <c r="B761" s="2">
        <v>2016</v>
      </c>
      <c r="C761" t="s">
        <v>330</v>
      </c>
      <c r="D761" t="s">
        <v>28</v>
      </c>
      <c r="E761" t="s">
        <v>20</v>
      </c>
      <c r="F761" t="s">
        <v>21</v>
      </c>
      <c r="G761" t="s">
        <v>281</v>
      </c>
      <c r="H761">
        <v>4</v>
      </c>
      <c r="I761">
        <v>6</v>
      </c>
      <c r="J761">
        <v>4</v>
      </c>
      <c r="K761">
        <v>3</v>
      </c>
      <c r="L761">
        <v>24</v>
      </c>
      <c r="M761">
        <v>81</v>
      </c>
      <c r="N761">
        <v>53</v>
      </c>
      <c r="O761">
        <v>0.87</v>
      </c>
      <c r="P761">
        <v>-0.31</v>
      </c>
      <c r="Q761" s="2" t="s">
        <v>26</v>
      </c>
      <c r="R761">
        <f t="shared" si="21"/>
        <v>1</v>
      </c>
    </row>
    <row r="762" spans="1:18">
      <c r="A762" t="s">
        <v>430</v>
      </c>
      <c r="B762" s="2">
        <v>2016</v>
      </c>
      <c r="C762" t="s">
        <v>194</v>
      </c>
      <c r="D762" t="s">
        <v>28</v>
      </c>
      <c r="E762" t="s">
        <v>41</v>
      </c>
      <c r="F762" t="s">
        <v>21</v>
      </c>
      <c r="G762" t="s">
        <v>158</v>
      </c>
      <c r="H762">
        <v>4</v>
      </c>
      <c r="I762">
        <v>6.1</v>
      </c>
      <c r="J762">
        <v>3</v>
      </c>
      <c r="K762">
        <v>4</v>
      </c>
      <c r="L762">
        <v>26</v>
      </c>
      <c r="M762">
        <v>103</v>
      </c>
      <c r="N762">
        <v>66</v>
      </c>
      <c r="O762">
        <v>0.88</v>
      </c>
      <c r="P762">
        <v>-0.42</v>
      </c>
      <c r="Q762" s="2" t="s">
        <v>26</v>
      </c>
      <c r="R762">
        <f t="shared" si="21"/>
        <v>1</v>
      </c>
    </row>
    <row r="763" spans="1:18">
      <c r="A763" t="s">
        <v>430</v>
      </c>
      <c r="B763" s="2">
        <v>2016</v>
      </c>
      <c r="C763" t="s">
        <v>146</v>
      </c>
      <c r="D763" t="s">
        <v>19</v>
      </c>
      <c r="E763" t="s">
        <v>24</v>
      </c>
      <c r="F763" t="s">
        <v>259</v>
      </c>
      <c r="G763" t="s">
        <v>77</v>
      </c>
      <c r="H763">
        <v>5</v>
      </c>
      <c r="I763">
        <v>7.2</v>
      </c>
      <c r="J763">
        <v>2</v>
      </c>
      <c r="K763">
        <v>7</v>
      </c>
      <c r="L763">
        <v>29</v>
      </c>
      <c r="M763">
        <v>99</v>
      </c>
      <c r="N763">
        <v>73</v>
      </c>
      <c r="O763">
        <v>0.68</v>
      </c>
      <c r="P763">
        <v>1.64</v>
      </c>
      <c r="Q763" s="2" t="s">
        <v>26</v>
      </c>
      <c r="R763">
        <f t="shared" si="21"/>
        <v>1</v>
      </c>
    </row>
    <row r="764" spans="1:18">
      <c r="A764" t="s">
        <v>430</v>
      </c>
      <c r="B764" s="2">
        <v>2016</v>
      </c>
      <c r="C764" t="s">
        <v>109</v>
      </c>
      <c r="D764" t="s">
        <v>19</v>
      </c>
      <c r="E764" t="s">
        <v>29</v>
      </c>
      <c r="F764" t="s">
        <v>21</v>
      </c>
      <c r="G764" t="s">
        <v>351</v>
      </c>
      <c r="H764">
        <v>4</v>
      </c>
      <c r="I764">
        <v>8</v>
      </c>
      <c r="J764">
        <v>2</v>
      </c>
      <c r="K764">
        <v>6</v>
      </c>
      <c r="L764">
        <v>29</v>
      </c>
      <c r="M764">
        <v>99</v>
      </c>
      <c r="N764">
        <v>76</v>
      </c>
      <c r="O764">
        <v>0.63</v>
      </c>
      <c r="P764">
        <v>1.9</v>
      </c>
      <c r="Q764" s="2" t="s">
        <v>26</v>
      </c>
      <c r="R764">
        <f t="shared" si="21"/>
        <v>1</v>
      </c>
    </row>
    <row r="765" spans="1:18">
      <c r="A765" t="s">
        <v>430</v>
      </c>
      <c r="B765" s="2">
        <v>2016</v>
      </c>
      <c r="C765" t="s">
        <v>112</v>
      </c>
      <c r="D765" t="s">
        <v>28</v>
      </c>
      <c r="E765" t="s">
        <v>52</v>
      </c>
      <c r="F765" t="s">
        <v>152</v>
      </c>
      <c r="G765" t="s">
        <v>365</v>
      </c>
      <c r="H765">
        <v>5</v>
      </c>
      <c r="I765">
        <v>3.2</v>
      </c>
      <c r="J765">
        <v>4</v>
      </c>
      <c r="K765">
        <v>1</v>
      </c>
      <c r="L765">
        <v>22</v>
      </c>
      <c r="M765">
        <v>76</v>
      </c>
      <c r="N765">
        <v>48</v>
      </c>
      <c r="O765">
        <v>0.69</v>
      </c>
      <c r="P765">
        <v>-4.32</v>
      </c>
      <c r="Q765" t="str">
        <f>IF(G765="W", "W", "L")</f>
        <v>L</v>
      </c>
      <c r="R765">
        <f t="shared" si="21"/>
        <v>0</v>
      </c>
    </row>
    <row r="766" spans="1:18">
      <c r="A766" t="s">
        <v>430</v>
      </c>
      <c r="B766" s="2">
        <v>2016</v>
      </c>
      <c r="C766" t="s">
        <v>224</v>
      </c>
      <c r="D766" t="s">
        <v>28</v>
      </c>
      <c r="E766" t="s">
        <v>20</v>
      </c>
      <c r="F766" t="s">
        <v>21</v>
      </c>
      <c r="G766" t="s">
        <v>433</v>
      </c>
      <c r="H766">
        <v>4</v>
      </c>
      <c r="I766">
        <v>6.1</v>
      </c>
      <c r="J766">
        <v>1</v>
      </c>
      <c r="K766">
        <v>4</v>
      </c>
      <c r="L766">
        <v>27</v>
      </c>
      <c r="M766">
        <v>100</v>
      </c>
      <c r="N766">
        <v>69</v>
      </c>
      <c r="O766">
        <v>1.0900000000000001</v>
      </c>
      <c r="P766">
        <v>1.91</v>
      </c>
      <c r="Q766" s="2" t="s">
        <v>26</v>
      </c>
      <c r="R766">
        <f t="shared" si="21"/>
        <v>1</v>
      </c>
    </row>
    <row r="767" spans="1:18">
      <c r="A767" t="s">
        <v>430</v>
      </c>
      <c r="B767" s="2">
        <v>2016</v>
      </c>
      <c r="C767" t="s">
        <v>362</v>
      </c>
      <c r="D767" t="s">
        <v>19</v>
      </c>
      <c r="E767" t="s">
        <v>81</v>
      </c>
      <c r="F767" t="s">
        <v>152</v>
      </c>
      <c r="G767" t="s">
        <v>59</v>
      </c>
      <c r="H767">
        <v>4</v>
      </c>
      <c r="I767">
        <v>6.1</v>
      </c>
      <c r="J767">
        <v>2</v>
      </c>
      <c r="K767">
        <v>4</v>
      </c>
      <c r="L767">
        <v>26</v>
      </c>
      <c r="M767">
        <v>100</v>
      </c>
      <c r="N767">
        <v>70</v>
      </c>
      <c r="O767">
        <v>0.85</v>
      </c>
      <c r="P767">
        <v>0.9</v>
      </c>
      <c r="Q767" s="2" t="s">
        <v>26</v>
      </c>
      <c r="R767">
        <f t="shared" si="21"/>
        <v>1</v>
      </c>
    </row>
    <row r="768" spans="1:18">
      <c r="A768" t="s">
        <v>430</v>
      </c>
      <c r="B768" s="2">
        <v>2016</v>
      </c>
      <c r="C768" t="s">
        <v>54</v>
      </c>
      <c r="D768" t="s">
        <v>19</v>
      </c>
      <c r="E768" t="s">
        <v>20</v>
      </c>
      <c r="F768" t="s">
        <v>21</v>
      </c>
      <c r="G768" t="s">
        <v>82</v>
      </c>
      <c r="H768">
        <v>4</v>
      </c>
      <c r="I768">
        <v>7</v>
      </c>
      <c r="J768">
        <v>1</v>
      </c>
      <c r="K768">
        <v>5</v>
      </c>
      <c r="L768">
        <v>28</v>
      </c>
      <c r="M768">
        <v>96</v>
      </c>
      <c r="N768">
        <v>64</v>
      </c>
      <c r="O768">
        <v>1.4</v>
      </c>
      <c r="P768">
        <v>2.63</v>
      </c>
      <c r="Q768" t="str">
        <f>IF(G768="W", "W", "L")</f>
        <v>L</v>
      </c>
      <c r="R768">
        <f t="shared" si="21"/>
        <v>0</v>
      </c>
    </row>
    <row r="769" spans="1:18">
      <c r="A769" t="s">
        <v>430</v>
      </c>
      <c r="B769" s="2">
        <v>2016</v>
      </c>
      <c r="C769" t="s">
        <v>363</v>
      </c>
      <c r="D769" t="s">
        <v>28</v>
      </c>
      <c r="E769" t="s">
        <v>70</v>
      </c>
      <c r="F769" t="s">
        <v>255</v>
      </c>
      <c r="G769" t="s">
        <v>73</v>
      </c>
      <c r="H769">
        <v>5</v>
      </c>
      <c r="I769">
        <v>7</v>
      </c>
      <c r="J769">
        <v>3</v>
      </c>
      <c r="K769">
        <v>3</v>
      </c>
      <c r="L769">
        <v>27</v>
      </c>
      <c r="M769">
        <v>101</v>
      </c>
      <c r="N769">
        <v>72</v>
      </c>
      <c r="O769">
        <v>0.79</v>
      </c>
      <c r="P769">
        <v>-0.12</v>
      </c>
      <c r="Q769" s="2" t="s">
        <v>26</v>
      </c>
      <c r="R769">
        <f t="shared" si="21"/>
        <v>1</v>
      </c>
    </row>
    <row r="770" spans="1:18">
      <c r="A770" t="s">
        <v>430</v>
      </c>
      <c r="B770" s="2">
        <v>2016</v>
      </c>
      <c r="C770" t="s">
        <v>199</v>
      </c>
      <c r="D770" t="s">
        <v>19</v>
      </c>
      <c r="E770" t="s">
        <v>44</v>
      </c>
      <c r="F770" t="s">
        <v>21</v>
      </c>
      <c r="G770" t="s">
        <v>325</v>
      </c>
      <c r="H770">
        <v>5</v>
      </c>
      <c r="I770">
        <v>8</v>
      </c>
      <c r="J770">
        <v>3</v>
      </c>
      <c r="K770">
        <v>3</v>
      </c>
      <c r="L770">
        <v>31</v>
      </c>
      <c r="M770">
        <v>105</v>
      </c>
      <c r="N770">
        <v>72</v>
      </c>
      <c r="O770">
        <v>0.57999999999999996</v>
      </c>
      <c r="P770">
        <v>1.06</v>
      </c>
      <c r="Q770" s="2" t="s">
        <v>26</v>
      </c>
      <c r="R770">
        <f t="shared" si="21"/>
        <v>1</v>
      </c>
    </row>
    <row r="771" spans="1:18">
      <c r="A771" t="s">
        <v>430</v>
      </c>
      <c r="B771" s="2">
        <v>2016</v>
      </c>
      <c r="C771" t="s">
        <v>403</v>
      </c>
      <c r="D771" t="s">
        <v>19</v>
      </c>
      <c r="E771" t="s">
        <v>38</v>
      </c>
      <c r="F771" t="s">
        <v>255</v>
      </c>
      <c r="G771" t="s">
        <v>118</v>
      </c>
      <c r="H771">
        <v>4</v>
      </c>
      <c r="I771">
        <v>6</v>
      </c>
      <c r="J771">
        <v>1</v>
      </c>
      <c r="K771">
        <v>8</v>
      </c>
      <c r="L771">
        <v>26</v>
      </c>
      <c r="M771">
        <v>99</v>
      </c>
      <c r="N771">
        <v>64</v>
      </c>
      <c r="O771">
        <v>1.53</v>
      </c>
      <c r="P771">
        <v>2.11</v>
      </c>
      <c r="Q771" s="2" t="s">
        <v>26</v>
      </c>
      <c r="R771">
        <f t="shared" ref="R771:R834" si="22">IF(Q771="W", 1, 0)</f>
        <v>1</v>
      </c>
    </row>
    <row r="772" spans="1:18">
      <c r="A772" t="s">
        <v>430</v>
      </c>
      <c r="B772" s="2">
        <v>2016</v>
      </c>
      <c r="C772" t="s">
        <v>63</v>
      </c>
      <c r="D772" t="s">
        <v>28</v>
      </c>
      <c r="E772" t="s">
        <v>44</v>
      </c>
      <c r="F772" t="s">
        <v>21</v>
      </c>
      <c r="G772" t="s">
        <v>444</v>
      </c>
      <c r="H772">
        <v>4</v>
      </c>
      <c r="I772">
        <v>4.2</v>
      </c>
      <c r="J772">
        <v>5</v>
      </c>
      <c r="K772">
        <v>4</v>
      </c>
      <c r="L772">
        <v>23</v>
      </c>
      <c r="M772">
        <v>83</v>
      </c>
      <c r="N772">
        <v>57</v>
      </c>
      <c r="O772">
        <v>0.96</v>
      </c>
      <c r="P772">
        <v>-5.35</v>
      </c>
      <c r="Q772" t="str">
        <f>IF(G772="W", "W", "L")</f>
        <v>L</v>
      </c>
      <c r="R772">
        <f t="shared" si="22"/>
        <v>0</v>
      </c>
    </row>
    <row r="773" spans="1:18">
      <c r="A773" t="s">
        <v>430</v>
      </c>
      <c r="B773" s="2">
        <v>2016</v>
      </c>
      <c r="C773" t="s">
        <v>265</v>
      </c>
      <c r="D773" t="s">
        <v>19</v>
      </c>
      <c r="E773" t="s">
        <v>41</v>
      </c>
      <c r="F773" t="s">
        <v>21</v>
      </c>
      <c r="G773" t="s">
        <v>197</v>
      </c>
      <c r="H773">
        <v>10</v>
      </c>
      <c r="I773">
        <v>7.2</v>
      </c>
      <c r="J773">
        <v>1</v>
      </c>
      <c r="K773">
        <v>4</v>
      </c>
      <c r="L773">
        <v>31</v>
      </c>
      <c r="M773">
        <v>107</v>
      </c>
      <c r="N773">
        <v>74</v>
      </c>
      <c r="O773">
        <v>0.92</v>
      </c>
      <c r="P773">
        <v>2.74</v>
      </c>
      <c r="Q773" s="2" t="s">
        <v>26</v>
      </c>
      <c r="R773">
        <f t="shared" si="22"/>
        <v>1</v>
      </c>
    </row>
    <row r="774" spans="1:18">
      <c r="A774" t="s">
        <v>430</v>
      </c>
      <c r="B774" s="2">
        <v>2016</v>
      </c>
      <c r="C774" t="s">
        <v>318</v>
      </c>
      <c r="D774" t="s">
        <v>19</v>
      </c>
      <c r="E774" t="s">
        <v>49</v>
      </c>
      <c r="F774" t="s">
        <v>255</v>
      </c>
      <c r="G774" t="s">
        <v>252</v>
      </c>
      <c r="H774">
        <v>5</v>
      </c>
      <c r="I774">
        <v>6</v>
      </c>
      <c r="J774">
        <v>4</v>
      </c>
      <c r="K774">
        <v>8</v>
      </c>
      <c r="L774">
        <v>24</v>
      </c>
      <c r="M774">
        <v>97</v>
      </c>
      <c r="N774">
        <v>71</v>
      </c>
      <c r="O774">
        <v>0.53</v>
      </c>
      <c r="P774">
        <v>-0.89</v>
      </c>
      <c r="Q774" t="str">
        <f>IF(G774="W", "W", "L")</f>
        <v>L</v>
      </c>
      <c r="R774">
        <f t="shared" si="22"/>
        <v>0</v>
      </c>
    </row>
    <row r="775" spans="1:18">
      <c r="A775" t="s">
        <v>430</v>
      </c>
      <c r="B775" s="2">
        <v>2016</v>
      </c>
      <c r="C775" t="s">
        <v>127</v>
      </c>
      <c r="D775" t="s">
        <v>28</v>
      </c>
      <c r="E775" t="s">
        <v>35</v>
      </c>
      <c r="F775" t="s">
        <v>152</v>
      </c>
      <c r="G775" t="s">
        <v>50</v>
      </c>
      <c r="H775">
        <v>6</v>
      </c>
      <c r="I775">
        <v>7</v>
      </c>
      <c r="J775">
        <v>2</v>
      </c>
      <c r="K775">
        <v>7</v>
      </c>
      <c r="L775">
        <v>28</v>
      </c>
      <c r="M775">
        <v>103</v>
      </c>
      <c r="N775">
        <v>69</v>
      </c>
      <c r="O775">
        <v>0.84</v>
      </c>
      <c r="P775">
        <v>1.88</v>
      </c>
      <c r="Q775" s="2" t="s">
        <v>26</v>
      </c>
      <c r="R775">
        <f t="shared" si="22"/>
        <v>1</v>
      </c>
    </row>
    <row r="776" spans="1:18">
      <c r="A776" t="s">
        <v>430</v>
      </c>
      <c r="B776" s="2">
        <v>2016</v>
      </c>
      <c r="C776" t="s">
        <v>299</v>
      </c>
      <c r="D776" t="s">
        <v>19</v>
      </c>
      <c r="E776" t="s">
        <v>142</v>
      </c>
      <c r="F776" t="s">
        <v>255</v>
      </c>
      <c r="G776" t="s">
        <v>445</v>
      </c>
      <c r="H776">
        <v>5</v>
      </c>
      <c r="I776">
        <v>4.2</v>
      </c>
      <c r="J776">
        <v>7</v>
      </c>
      <c r="K776">
        <v>2</v>
      </c>
      <c r="L776">
        <v>25</v>
      </c>
      <c r="M776">
        <v>93</v>
      </c>
      <c r="N776">
        <v>53</v>
      </c>
      <c r="O776">
        <v>0.65</v>
      </c>
      <c r="P776">
        <v>-4.72</v>
      </c>
      <c r="Q776" t="str">
        <f>IF(G776="W", "W", "L")</f>
        <v>L</v>
      </c>
      <c r="R776">
        <f t="shared" si="22"/>
        <v>0</v>
      </c>
    </row>
    <row r="777" spans="1:18">
      <c r="A777" t="s">
        <v>430</v>
      </c>
      <c r="B777" s="2">
        <v>2016</v>
      </c>
      <c r="C777" t="s">
        <v>204</v>
      </c>
      <c r="D777" t="s">
        <v>19</v>
      </c>
      <c r="E777" t="s">
        <v>345</v>
      </c>
      <c r="F777" t="s">
        <v>344</v>
      </c>
      <c r="G777" t="s">
        <v>382</v>
      </c>
      <c r="H777">
        <v>4</v>
      </c>
      <c r="I777">
        <v>4</v>
      </c>
      <c r="J777">
        <v>7</v>
      </c>
      <c r="K777">
        <v>4</v>
      </c>
      <c r="L777">
        <v>21</v>
      </c>
      <c r="M777">
        <v>77</v>
      </c>
      <c r="N777">
        <v>52</v>
      </c>
      <c r="O777">
        <v>1.1599999999999999</v>
      </c>
      <c r="P777">
        <v>-4.45</v>
      </c>
      <c r="Q777" t="str">
        <f>IF(G777="W", "W", "L")</f>
        <v>L</v>
      </c>
      <c r="R777">
        <f t="shared" si="22"/>
        <v>0</v>
      </c>
    </row>
    <row r="778" spans="1:18">
      <c r="A778" t="s">
        <v>430</v>
      </c>
      <c r="B778" s="2">
        <v>2016</v>
      </c>
      <c r="C778" t="s">
        <v>300</v>
      </c>
      <c r="D778" t="s">
        <v>28</v>
      </c>
      <c r="E778" t="s">
        <v>61</v>
      </c>
      <c r="F778" t="s">
        <v>255</v>
      </c>
      <c r="G778" t="s">
        <v>82</v>
      </c>
      <c r="H778">
        <v>4</v>
      </c>
      <c r="I778">
        <v>7.2</v>
      </c>
      <c r="J778">
        <v>3</v>
      </c>
      <c r="K778">
        <v>3</v>
      </c>
      <c r="L778">
        <v>29</v>
      </c>
      <c r="M778">
        <v>104</v>
      </c>
      <c r="N778">
        <v>74</v>
      </c>
      <c r="O778">
        <v>0.98</v>
      </c>
      <c r="P778">
        <v>1.31</v>
      </c>
      <c r="Q778" t="str">
        <f>IF(G778="W", "W", "L")</f>
        <v>L</v>
      </c>
      <c r="R778">
        <f t="shared" si="22"/>
        <v>0</v>
      </c>
    </row>
    <row r="779" spans="1:18">
      <c r="A779" t="s">
        <v>430</v>
      </c>
      <c r="B779" s="2">
        <v>2016</v>
      </c>
      <c r="C779" t="s">
        <v>78</v>
      </c>
      <c r="D779" t="s">
        <v>28</v>
      </c>
      <c r="E779" t="s">
        <v>38</v>
      </c>
      <c r="F779" t="s">
        <v>255</v>
      </c>
      <c r="G779" t="s">
        <v>91</v>
      </c>
      <c r="H779">
        <v>4</v>
      </c>
      <c r="I779">
        <v>4.0999999999999996</v>
      </c>
      <c r="J779">
        <v>6</v>
      </c>
      <c r="K779">
        <v>5</v>
      </c>
      <c r="L779">
        <v>23</v>
      </c>
      <c r="M779">
        <v>85</v>
      </c>
      <c r="N779">
        <v>55</v>
      </c>
      <c r="O779">
        <v>0.83</v>
      </c>
      <c r="P779">
        <v>-3.8</v>
      </c>
      <c r="Q779" t="str">
        <f>IF(G779="W", "W", "L")</f>
        <v>L</v>
      </c>
      <c r="R779">
        <f t="shared" si="22"/>
        <v>0</v>
      </c>
    </row>
    <row r="780" spans="1:18">
      <c r="A780" t="s">
        <v>430</v>
      </c>
      <c r="B780" s="2">
        <v>2016</v>
      </c>
      <c r="C780" t="s">
        <v>243</v>
      </c>
      <c r="D780" t="s">
        <v>19</v>
      </c>
      <c r="E780" t="s">
        <v>52</v>
      </c>
      <c r="F780" t="s">
        <v>152</v>
      </c>
      <c r="G780" t="s">
        <v>446</v>
      </c>
      <c r="H780">
        <v>4</v>
      </c>
      <c r="I780">
        <v>4.0999999999999996</v>
      </c>
      <c r="J780">
        <v>7</v>
      </c>
      <c r="K780">
        <v>5</v>
      </c>
      <c r="L780">
        <v>22</v>
      </c>
      <c r="M780">
        <v>81</v>
      </c>
      <c r="N780">
        <v>53</v>
      </c>
      <c r="O780">
        <v>0.57999999999999996</v>
      </c>
      <c r="P780">
        <v>-5.57</v>
      </c>
      <c r="Q780" t="str">
        <f>IF(G780="W", "W", "L")</f>
        <v>L</v>
      </c>
      <c r="R780">
        <f t="shared" si="22"/>
        <v>0</v>
      </c>
    </row>
    <row r="781" spans="1:18">
      <c r="A781" t="s">
        <v>430</v>
      </c>
      <c r="B781" s="2">
        <v>2016</v>
      </c>
      <c r="C781" t="s">
        <v>175</v>
      </c>
      <c r="D781" t="s">
        <v>28</v>
      </c>
      <c r="E781" t="s">
        <v>41</v>
      </c>
      <c r="F781" t="s">
        <v>21</v>
      </c>
      <c r="G781" t="s">
        <v>281</v>
      </c>
      <c r="H781">
        <v>4</v>
      </c>
      <c r="I781">
        <v>1.2</v>
      </c>
      <c r="J781">
        <v>4</v>
      </c>
      <c r="K781">
        <v>2</v>
      </c>
      <c r="L781">
        <v>12</v>
      </c>
      <c r="M781">
        <v>41</v>
      </c>
      <c r="N781">
        <v>28</v>
      </c>
      <c r="O781">
        <v>1.1200000000000001</v>
      </c>
      <c r="P781">
        <v>-3.36</v>
      </c>
      <c r="Q781" s="2" t="s">
        <v>26</v>
      </c>
      <c r="R781">
        <f t="shared" si="22"/>
        <v>1</v>
      </c>
    </row>
    <row r="782" spans="1:18">
      <c r="A782" t="s">
        <v>430</v>
      </c>
      <c r="B782" s="2">
        <v>2016</v>
      </c>
      <c r="C782" t="s">
        <v>178</v>
      </c>
      <c r="D782" t="s">
        <v>19</v>
      </c>
      <c r="E782" t="s">
        <v>29</v>
      </c>
      <c r="F782" t="s">
        <v>21</v>
      </c>
      <c r="G782" t="s">
        <v>197</v>
      </c>
      <c r="H782">
        <v>8</v>
      </c>
      <c r="I782">
        <v>5</v>
      </c>
      <c r="J782">
        <v>1</v>
      </c>
      <c r="K782">
        <v>2</v>
      </c>
      <c r="L782">
        <v>19</v>
      </c>
      <c r="M782">
        <v>72</v>
      </c>
      <c r="N782">
        <v>50</v>
      </c>
      <c r="O782">
        <v>0.88</v>
      </c>
      <c r="P782">
        <v>1.44</v>
      </c>
      <c r="Q782" s="2" t="s">
        <v>26</v>
      </c>
      <c r="R782">
        <f t="shared" si="22"/>
        <v>1</v>
      </c>
    </row>
    <row r="783" spans="1:18">
      <c r="A783" t="s">
        <v>430</v>
      </c>
      <c r="B783" s="2">
        <v>2016</v>
      </c>
      <c r="C783" t="s">
        <v>209</v>
      </c>
      <c r="D783" t="s">
        <v>28</v>
      </c>
      <c r="E783" t="s">
        <v>20</v>
      </c>
      <c r="F783" t="s">
        <v>21</v>
      </c>
      <c r="G783" t="s">
        <v>118</v>
      </c>
      <c r="H783">
        <v>5</v>
      </c>
      <c r="I783">
        <v>6.2</v>
      </c>
      <c r="J783">
        <v>1</v>
      </c>
      <c r="K783">
        <v>3</v>
      </c>
      <c r="L783">
        <v>24</v>
      </c>
      <c r="M783">
        <v>84</v>
      </c>
      <c r="N783">
        <v>52</v>
      </c>
      <c r="O783">
        <v>1.1000000000000001</v>
      </c>
      <c r="P783">
        <v>2.4900000000000002</v>
      </c>
      <c r="Q783" s="2" t="s">
        <v>26</v>
      </c>
      <c r="R783">
        <f t="shared" si="22"/>
        <v>1</v>
      </c>
    </row>
    <row r="784" spans="1:18">
      <c r="A784" t="s">
        <v>430</v>
      </c>
      <c r="B784" s="2">
        <v>2016</v>
      </c>
      <c r="C784" t="s">
        <v>210</v>
      </c>
      <c r="D784" t="s">
        <v>28</v>
      </c>
      <c r="E784" t="s">
        <v>29</v>
      </c>
      <c r="F784" s="2" t="s">
        <v>21</v>
      </c>
      <c r="G784" t="s">
        <v>33</v>
      </c>
      <c r="H784">
        <v>4</v>
      </c>
      <c r="I784">
        <v>6.2</v>
      </c>
      <c r="J784">
        <v>1</v>
      </c>
      <c r="K784">
        <v>1</v>
      </c>
      <c r="L784">
        <v>26</v>
      </c>
      <c r="M784">
        <v>94</v>
      </c>
      <c r="N784">
        <v>70</v>
      </c>
      <c r="O784">
        <v>1.1200000000000001</v>
      </c>
      <c r="P784">
        <v>1.24</v>
      </c>
      <c r="Q784" t="str">
        <f>IF(G784="W", "W", "L")</f>
        <v>L</v>
      </c>
      <c r="R784">
        <f t="shared" si="22"/>
        <v>0</v>
      </c>
    </row>
    <row r="785" spans="1:18">
      <c r="A785" t="s">
        <v>430</v>
      </c>
      <c r="B785" s="2">
        <v>2016</v>
      </c>
      <c r="C785" t="s">
        <v>92</v>
      </c>
      <c r="D785" t="s">
        <v>19</v>
      </c>
      <c r="E785" t="s">
        <v>20</v>
      </c>
      <c r="F785" s="2" t="s">
        <v>21</v>
      </c>
      <c r="G785" t="s">
        <v>42</v>
      </c>
      <c r="H785">
        <v>6</v>
      </c>
      <c r="I785">
        <v>7.1</v>
      </c>
      <c r="J785">
        <v>2</v>
      </c>
      <c r="K785">
        <v>3</v>
      </c>
      <c r="L785">
        <v>27</v>
      </c>
      <c r="M785">
        <v>88</v>
      </c>
      <c r="N785">
        <v>64</v>
      </c>
      <c r="O785">
        <v>1.2</v>
      </c>
      <c r="P785">
        <v>1.87</v>
      </c>
      <c r="Q785" s="2" t="s">
        <v>26</v>
      </c>
      <c r="R785">
        <f t="shared" si="22"/>
        <v>1</v>
      </c>
    </row>
    <row r="786" spans="1:18">
      <c r="A786" t="s">
        <v>447</v>
      </c>
      <c r="B786">
        <v>2015</v>
      </c>
      <c r="C786" t="s">
        <v>198</v>
      </c>
      <c r="D786" t="s">
        <v>28</v>
      </c>
      <c r="E786" t="s">
        <v>70</v>
      </c>
      <c r="F786" t="s">
        <v>255</v>
      </c>
      <c r="G786" t="s">
        <v>240</v>
      </c>
      <c r="H786">
        <v>99</v>
      </c>
      <c r="I786">
        <v>7.2</v>
      </c>
      <c r="J786">
        <v>0</v>
      </c>
      <c r="K786">
        <v>4</v>
      </c>
      <c r="L786">
        <v>29</v>
      </c>
      <c r="M786">
        <v>94</v>
      </c>
      <c r="N786">
        <v>61</v>
      </c>
      <c r="O786">
        <v>1.32</v>
      </c>
      <c r="P786">
        <v>3.8</v>
      </c>
      <c r="Q786" s="2" t="s">
        <v>26</v>
      </c>
      <c r="R786">
        <f t="shared" si="22"/>
        <v>1</v>
      </c>
    </row>
    <row r="787" spans="1:18">
      <c r="A787" t="s">
        <v>447</v>
      </c>
      <c r="B787">
        <v>2015</v>
      </c>
      <c r="C787" t="s">
        <v>157</v>
      </c>
      <c r="D787" t="s">
        <v>19</v>
      </c>
      <c r="E787" t="s">
        <v>70</v>
      </c>
      <c r="F787" t="s">
        <v>255</v>
      </c>
      <c r="G787" t="s">
        <v>433</v>
      </c>
      <c r="H787">
        <v>7</v>
      </c>
      <c r="I787">
        <v>8</v>
      </c>
      <c r="J787">
        <v>1</v>
      </c>
      <c r="K787">
        <v>2</v>
      </c>
      <c r="L787">
        <v>26</v>
      </c>
      <c r="M787">
        <v>100</v>
      </c>
      <c r="N787">
        <v>68</v>
      </c>
      <c r="O787">
        <v>1.04</v>
      </c>
      <c r="P787">
        <v>2.73</v>
      </c>
      <c r="Q787" s="2" t="s">
        <v>26</v>
      </c>
      <c r="R787">
        <f t="shared" si="22"/>
        <v>1</v>
      </c>
    </row>
    <row r="788" spans="1:18">
      <c r="A788" t="s">
        <v>447</v>
      </c>
      <c r="B788">
        <v>2015</v>
      </c>
      <c r="C788" t="s">
        <v>263</v>
      </c>
      <c r="D788" t="s">
        <v>19</v>
      </c>
      <c r="E788" t="s">
        <v>258</v>
      </c>
      <c r="F788" t="s">
        <v>259</v>
      </c>
      <c r="G788" t="s">
        <v>96</v>
      </c>
      <c r="H788">
        <v>4</v>
      </c>
      <c r="I788">
        <v>8</v>
      </c>
      <c r="J788">
        <v>1</v>
      </c>
      <c r="K788">
        <v>4</v>
      </c>
      <c r="L788">
        <v>29</v>
      </c>
      <c r="M788">
        <v>92</v>
      </c>
      <c r="N788">
        <v>67</v>
      </c>
      <c r="O788">
        <v>1.01</v>
      </c>
      <c r="P788">
        <v>2.68</v>
      </c>
      <c r="Q788" t="str">
        <f>IF(G788="W", "W", "L")</f>
        <v>L</v>
      </c>
      <c r="R788">
        <f t="shared" si="22"/>
        <v>0</v>
      </c>
    </row>
    <row r="789" spans="1:18">
      <c r="A789" t="s">
        <v>447</v>
      </c>
      <c r="B789">
        <v>2015</v>
      </c>
      <c r="C789" t="s">
        <v>233</v>
      </c>
      <c r="D789" t="s">
        <v>28</v>
      </c>
      <c r="E789" t="s">
        <v>110</v>
      </c>
      <c r="F789" t="s">
        <v>152</v>
      </c>
      <c r="G789" t="s">
        <v>36</v>
      </c>
      <c r="H789">
        <v>4</v>
      </c>
      <c r="I789">
        <v>6.2</v>
      </c>
      <c r="J789">
        <v>1</v>
      </c>
      <c r="K789">
        <v>1</v>
      </c>
      <c r="L789">
        <v>23</v>
      </c>
      <c r="M789">
        <v>79</v>
      </c>
      <c r="N789">
        <v>49</v>
      </c>
      <c r="O789">
        <v>1</v>
      </c>
      <c r="P789">
        <v>2.54</v>
      </c>
      <c r="Q789" s="2" t="s">
        <v>26</v>
      </c>
      <c r="R789">
        <f t="shared" si="22"/>
        <v>1</v>
      </c>
    </row>
    <row r="790" spans="1:18">
      <c r="A790" t="s">
        <v>447</v>
      </c>
      <c r="B790">
        <v>2015</v>
      </c>
      <c r="C790" t="s">
        <v>165</v>
      </c>
      <c r="D790" t="s">
        <v>19</v>
      </c>
      <c r="E790" t="s">
        <v>284</v>
      </c>
      <c r="F790" t="s">
        <v>259</v>
      </c>
      <c r="G790" t="s">
        <v>93</v>
      </c>
      <c r="H790">
        <v>12</v>
      </c>
      <c r="I790">
        <v>2.2000000000000002</v>
      </c>
      <c r="J790">
        <v>4</v>
      </c>
      <c r="K790">
        <v>1</v>
      </c>
      <c r="L790">
        <v>18</v>
      </c>
      <c r="M790">
        <v>66</v>
      </c>
      <c r="N790">
        <v>48</v>
      </c>
      <c r="O790">
        <v>0.82</v>
      </c>
      <c r="P790">
        <v>-3.02</v>
      </c>
      <c r="Q790" s="2" t="s">
        <v>26</v>
      </c>
      <c r="R790">
        <f t="shared" si="22"/>
        <v>1</v>
      </c>
    </row>
    <row r="791" spans="1:18">
      <c r="A791" t="s">
        <v>447</v>
      </c>
      <c r="B791">
        <v>2015</v>
      </c>
      <c r="C791" t="s">
        <v>167</v>
      </c>
      <c r="D791" t="s">
        <v>28</v>
      </c>
      <c r="E791" t="s">
        <v>20</v>
      </c>
      <c r="F791" t="s">
        <v>21</v>
      </c>
      <c r="G791" t="s">
        <v>262</v>
      </c>
      <c r="H791">
        <v>4</v>
      </c>
      <c r="I791">
        <v>5.2</v>
      </c>
      <c r="J791">
        <v>7</v>
      </c>
      <c r="K791">
        <v>2</v>
      </c>
      <c r="L791">
        <v>28</v>
      </c>
      <c r="M791">
        <v>81</v>
      </c>
      <c r="N791">
        <v>54</v>
      </c>
      <c r="O791">
        <v>0.53</v>
      </c>
      <c r="P791">
        <v>-4.24</v>
      </c>
      <c r="Q791" t="str">
        <f>IF(G791="W", "W", "L")</f>
        <v>L</v>
      </c>
      <c r="R791">
        <f t="shared" si="22"/>
        <v>0</v>
      </c>
    </row>
    <row r="792" spans="1:18">
      <c r="A792" t="s">
        <v>447</v>
      </c>
      <c r="B792">
        <v>2015</v>
      </c>
      <c r="C792" t="s">
        <v>168</v>
      </c>
      <c r="D792" t="s">
        <v>19</v>
      </c>
      <c r="E792" t="s">
        <v>35</v>
      </c>
      <c r="F792" t="s">
        <v>21</v>
      </c>
      <c r="G792" t="s">
        <v>123</v>
      </c>
      <c r="H792">
        <v>4</v>
      </c>
      <c r="I792">
        <v>6.2</v>
      </c>
      <c r="J792">
        <v>3</v>
      </c>
      <c r="K792">
        <v>4</v>
      </c>
      <c r="L792">
        <v>26</v>
      </c>
      <c r="M792">
        <v>100</v>
      </c>
      <c r="N792">
        <v>64</v>
      </c>
      <c r="O792">
        <v>0.92</v>
      </c>
      <c r="P792">
        <v>-0.79</v>
      </c>
      <c r="Q792" t="str">
        <f>IF(G792="W", "W", "L")</f>
        <v>L</v>
      </c>
      <c r="R792">
        <f t="shared" si="22"/>
        <v>0</v>
      </c>
    </row>
    <row r="793" spans="1:18">
      <c r="A793" t="s">
        <v>447</v>
      </c>
      <c r="B793">
        <v>2015</v>
      </c>
      <c r="C793" t="s">
        <v>239</v>
      </c>
      <c r="D793" t="s">
        <v>28</v>
      </c>
      <c r="E793" t="s">
        <v>41</v>
      </c>
      <c r="F793" t="s">
        <v>21</v>
      </c>
      <c r="G793" t="s">
        <v>378</v>
      </c>
      <c r="H793">
        <v>5</v>
      </c>
      <c r="I793">
        <v>2.2000000000000002</v>
      </c>
      <c r="J793">
        <v>6</v>
      </c>
      <c r="K793">
        <v>2</v>
      </c>
      <c r="L793">
        <v>14</v>
      </c>
      <c r="M793">
        <v>48</v>
      </c>
      <c r="N793">
        <v>32</v>
      </c>
      <c r="O793">
        <v>1.2</v>
      </c>
      <c r="P793">
        <v>-3.67</v>
      </c>
      <c r="Q793" t="str">
        <f>IF(G793="W", "W", "L")</f>
        <v>L</v>
      </c>
      <c r="R793">
        <f t="shared" si="22"/>
        <v>0</v>
      </c>
    </row>
    <row r="794" spans="1:18">
      <c r="A794" t="s">
        <v>447</v>
      </c>
      <c r="B794">
        <v>2015</v>
      </c>
      <c r="C794" t="s">
        <v>80</v>
      </c>
      <c r="D794" t="s">
        <v>28</v>
      </c>
      <c r="E794" t="s">
        <v>284</v>
      </c>
      <c r="F794" t="s">
        <v>259</v>
      </c>
      <c r="G794" t="s">
        <v>351</v>
      </c>
      <c r="H794">
        <v>18</v>
      </c>
      <c r="I794">
        <v>4.0999999999999996</v>
      </c>
      <c r="J794">
        <v>2</v>
      </c>
      <c r="K794">
        <v>4</v>
      </c>
      <c r="L794">
        <v>17</v>
      </c>
      <c r="M794">
        <v>76</v>
      </c>
      <c r="N794">
        <v>47</v>
      </c>
      <c r="O794">
        <v>0.67</v>
      </c>
      <c r="P794">
        <v>0.4</v>
      </c>
      <c r="Q794" s="2" t="s">
        <v>26</v>
      </c>
      <c r="R794">
        <f t="shared" si="22"/>
        <v>1</v>
      </c>
    </row>
    <row r="795" spans="1:18">
      <c r="A795" t="s">
        <v>447</v>
      </c>
      <c r="B795">
        <v>2015</v>
      </c>
      <c r="C795" t="s">
        <v>83</v>
      </c>
      <c r="D795" t="s">
        <v>19</v>
      </c>
      <c r="E795" t="s">
        <v>38</v>
      </c>
      <c r="F795" t="s">
        <v>255</v>
      </c>
      <c r="G795" t="s">
        <v>269</v>
      </c>
      <c r="H795">
        <v>5</v>
      </c>
      <c r="I795">
        <v>6</v>
      </c>
      <c r="J795">
        <v>2</v>
      </c>
      <c r="K795">
        <v>2</v>
      </c>
      <c r="L795">
        <v>23</v>
      </c>
      <c r="M795">
        <v>83</v>
      </c>
      <c r="N795">
        <v>51</v>
      </c>
      <c r="O795">
        <v>0.84</v>
      </c>
      <c r="P795">
        <v>1.01</v>
      </c>
      <c r="Q795" t="str">
        <f>IF(G795="W", "W", "L")</f>
        <v>L</v>
      </c>
      <c r="R795">
        <f t="shared" si="22"/>
        <v>0</v>
      </c>
    </row>
    <row r="796" spans="1:18">
      <c r="A796" t="s">
        <v>447</v>
      </c>
      <c r="B796">
        <v>2015</v>
      </c>
      <c r="C796" t="s">
        <v>84</v>
      </c>
      <c r="D796" t="s">
        <v>19</v>
      </c>
      <c r="E796" t="s">
        <v>44</v>
      </c>
      <c r="F796" t="s">
        <v>21</v>
      </c>
      <c r="G796" t="s">
        <v>53</v>
      </c>
      <c r="H796">
        <v>4</v>
      </c>
      <c r="I796">
        <v>7</v>
      </c>
      <c r="J796">
        <v>0</v>
      </c>
      <c r="K796">
        <v>3</v>
      </c>
      <c r="L796">
        <v>23</v>
      </c>
      <c r="M796">
        <v>92</v>
      </c>
      <c r="N796">
        <v>58</v>
      </c>
      <c r="O796">
        <v>1.07</v>
      </c>
      <c r="P796">
        <v>3.38</v>
      </c>
      <c r="Q796" s="2" t="s">
        <v>26</v>
      </c>
      <c r="R796">
        <f t="shared" si="22"/>
        <v>1</v>
      </c>
    </row>
    <row r="797" spans="1:18">
      <c r="A797" t="s">
        <v>447</v>
      </c>
      <c r="B797">
        <v>2015</v>
      </c>
      <c r="C797" t="s">
        <v>448</v>
      </c>
      <c r="D797" t="s">
        <v>28</v>
      </c>
      <c r="E797" t="s">
        <v>44</v>
      </c>
      <c r="F797" t="s">
        <v>21</v>
      </c>
      <c r="G797" t="s">
        <v>77</v>
      </c>
      <c r="H797">
        <v>6</v>
      </c>
      <c r="I797">
        <v>5.2</v>
      </c>
      <c r="J797">
        <v>2</v>
      </c>
      <c r="K797">
        <v>3</v>
      </c>
      <c r="L797">
        <v>24</v>
      </c>
      <c r="M797">
        <v>93</v>
      </c>
      <c r="N797">
        <v>64</v>
      </c>
      <c r="O797">
        <v>1.05</v>
      </c>
      <c r="P797">
        <v>1.02</v>
      </c>
      <c r="Q797" s="2" t="s">
        <v>26</v>
      </c>
      <c r="R797">
        <f t="shared" si="22"/>
        <v>1</v>
      </c>
    </row>
    <row r="798" spans="1:18">
      <c r="A798" t="s">
        <v>447</v>
      </c>
      <c r="B798">
        <v>2015</v>
      </c>
      <c r="C798" t="s">
        <v>335</v>
      </c>
      <c r="D798" t="s">
        <v>28</v>
      </c>
      <c r="E798" t="s">
        <v>29</v>
      </c>
      <c r="F798" t="s">
        <v>21</v>
      </c>
      <c r="G798" t="s">
        <v>436</v>
      </c>
      <c r="H798">
        <v>4</v>
      </c>
      <c r="I798">
        <v>6.2</v>
      </c>
      <c r="J798">
        <v>1</v>
      </c>
      <c r="K798">
        <v>6</v>
      </c>
      <c r="L798">
        <v>30</v>
      </c>
      <c r="M798">
        <v>101</v>
      </c>
      <c r="N798">
        <v>66</v>
      </c>
      <c r="O798">
        <v>0.89</v>
      </c>
      <c r="P798">
        <v>2.41</v>
      </c>
      <c r="Q798" t="s">
        <v>26</v>
      </c>
      <c r="R798">
        <f t="shared" si="22"/>
        <v>1</v>
      </c>
    </row>
    <row r="799" spans="1:18">
      <c r="A799" t="s">
        <v>447</v>
      </c>
      <c r="B799">
        <v>2015</v>
      </c>
      <c r="C799" t="s">
        <v>181</v>
      </c>
      <c r="D799" t="s">
        <v>19</v>
      </c>
      <c r="E799" t="s">
        <v>41</v>
      </c>
      <c r="F799" t="s">
        <v>21</v>
      </c>
      <c r="G799" t="s">
        <v>50</v>
      </c>
      <c r="H799">
        <v>5</v>
      </c>
      <c r="I799">
        <v>6.2</v>
      </c>
      <c r="J799">
        <v>1</v>
      </c>
      <c r="K799">
        <v>4</v>
      </c>
      <c r="L799">
        <v>28</v>
      </c>
      <c r="M799">
        <v>92</v>
      </c>
      <c r="N799">
        <v>67</v>
      </c>
      <c r="O799">
        <v>0.46</v>
      </c>
      <c r="P799">
        <v>1.92</v>
      </c>
      <c r="Q799" s="2" t="s">
        <v>26</v>
      </c>
      <c r="R799">
        <f t="shared" si="22"/>
        <v>1</v>
      </c>
    </row>
    <row r="800" spans="1:18">
      <c r="A800" t="s">
        <v>447</v>
      </c>
      <c r="B800">
        <v>2015</v>
      </c>
      <c r="C800" t="s">
        <v>449</v>
      </c>
      <c r="D800" t="s">
        <v>28</v>
      </c>
      <c r="E800" t="s">
        <v>41</v>
      </c>
      <c r="F800" t="s">
        <v>21</v>
      </c>
      <c r="G800" t="s">
        <v>398</v>
      </c>
      <c r="H800">
        <v>5</v>
      </c>
      <c r="I800">
        <v>7</v>
      </c>
      <c r="J800">
        <v>0</v>
      </c>
      <c r="K800">
        <v>2</v>
      </c>
      <c r="L800">
        <v>27</v>
      </c>
      <c r="M800">
        <v>97</v>
      </c>
      <c r="N800">
        <v>60</v>
      </c>
      <c r="O800">
        <v>0.41</v>
      </c>
      <c r="P800">
        <v>3.65</v>
      </c>
      <c r="Q800" s="2" t="s">
        <v>26</v>
      </c>
      <c r="R800">
        <f t="shared" si="22"/>
        <v>1</v>
      </c>
    </row>
    <row r="801" spans="1:18">
      <c r="A801" t="s">
        <v>432</v>
      </c>
      <c r="B801">
        <v>2015</v>
      </c>
      <c r="C801" t="s">
        <v>387</v>
      </c>
      <c r="D801" t="s">
        <v>19</v>
      </c>
      <c r="E801" t="s">
        <v>41</v>
      </c>
      <c r="F801" t="s">
        <v>21</v>
      </c>
      <c r="G801" t="s">
        <v>89</v>
      </c>
      <c r="H801">
        <v>99</v>
      </c>
      <c r="I801">
        <v>6</v>
      </c>
      <c r="J801">
        <v>2</v>
      </c>
      <c r="K801">
        <v>10</v>
      </c>
      <c r="L801">
        <v>24</v>
      </c>
      <c r="M801">
        <v>105</v>
      </c>
      <c r="N801">
        <v>67</v>
      </c>
      <c r="O801">
        <v>1.26</v>
      </c>
      <c r="P801">
        <v>0.92</v>
      </c>
      <c r="Q801" s="2" t="s">
        <v>26</v>
      </c>
      <c r="R801">
        <f t="shared" si="22"/>
        <v>1</v>
      </c>
    </row>
    <row r="802" spans="1:18">
      <c r="A802" t="s">
        <v>432</v>
      </c>
      <c r="B802">
        <v>2015</v>
      </c>
      <c r="C802" t="s">
        <v>189</v>
      </c>
      <c r="D802" t="s">
        <v>19</v>
      </c>
      <c r="E802" t="s">
        <v>44</v>
      </c>
      <c r="F802" t="s">
        <v>21</v>
      </c>
      <c r="G802" t="s">
        <v>234</v>
      </c>
      <c r="H802">
        <v>5</v>
      </c>
      <c r="I802">
        <v>7</v>
      </c>
      <c r="J802">
        <v>1</v>
      </c>
      <c r="K802">
        <v>11</v>
      </c>
      <c r="L802">
        <v>31</v>
      </c>
      <c r="M802">
        <v>115</v>
      </c>
      <c r="N802">
        <v>74</v>
      </c>
      <c r="O802">
        <v>0.74</v>
      </c>
      <c r="P802">
        <v>2.38</v>
      </c>
      <c r="Q802" s="2" t="s">
        <v>26</v>
      </c>
      <c r="R802">
        <f t="shared" si="22"/>
        <v>1</v>
      </c>
    </row>
    <row r="803" spans="1:18">
      <c r="A803" t="s">
        <v>432</v>
      </c>
      <c r="B803">
        <v>2015</v>
      </c>
      <c r="C803" t="s">
        <v>191</v>
      </c>
      <c r="D803" t="s">
        <v>28</v>
      </c>
      <c r="E803" t="s">
        <v>20</v>
      </c>
      <c r="F803" t="s">
        <v>21</v>
      </c>
      <c r="G803" t="s">
        <v>93</v>
      </c>
      <c r="H803">
        <v>4</v>
      </c>
      <c r="I803">
        <v>6</v>
      </c>
      <c r="J803">
        <v>4</v>
      </c>
      <c r="K803">
        <v>7</v>
      </c>
      <c r="L803">
        <v>25</v>
      </c>
      <c r="M803">
        <v>96</v>
      </c>
      <c r="N803">
        <v>65</v>
      </c>
      <c r="O803">
        <v>1</v>
      </c>
      <c r="P803">
        <v>-0.87</v>
      </c>
      <c r="Q803" s="2" t="s">
        <v>26</v>
      </c>
      <c r="R803">
        <f t="shared" si="22"/>
        <v>1</v>
      </c>
    </row>
    <row r="804" spans="1:18">
      <c r="A804" t="s">
        <v>432</v>
      </c>
      <c r="B804">
        <v>2015</v>
      </c>
      <c r="C804" t="s">
        <v>193</v>
      </c>
      <c r="D804" t="s">
        <v>19</v>
      </c>
      <c r="E804" t="s">
        <v>20</v>
      </c>
      <c r="F804" t="s">
        <v>21</v>
      </c>
      <c r="G804" t="s">
        <v>269</v>
      </c>
      <c r="H804">
        <v>5</v>
      </c>
      <c r="I804">
        <v>7</v>
      </c>
      <c r="J804">
        <v>4</v>
      </c>
      <c r="K804">
        <v>9</v>
      </c>
      <c r="L804">
        <v>27</v>
      </c>
      <c r="M804">
        <v>115</v>
      </c>
      <c r="N804">
        <v>71</v>
      </c>
      <c r="O804">
        <v>0.78</v>
      </c>
      <c r="P804">
        <v>-0.45</v>
      </c>
      <c r="Q804" t="str">
        <f>IF(G804="W", "W", "L")</f>
        <v>L</v>
      </c>
      <c r="R804">
        <f t="shared" si="22"/>
        <v>0</v>
      </c>
    </row>
    <row r="805" spans="1:18">
      <c r="A805" t="s">
        <v>432</v>
      </c>
      <c r="B805">
        <v>2015</v>
      </c>
      <c r="C805" t="s">
        <v>145</v>
      </c>
      <c r="D805" t="s">
        <v>28</v>
      </c>
      <c r="E805" t="s">
        <v>41</v>
      </c>
      <c r="F805" t="s">
        <v>21</v>
      </c>
      <c r="G805" t="s">
        <v>166</v>
      </c>
      <c r="H805">
        <v>4</v>
      </c>
      <c r="I805">
        <v>7</v>
      </c>
      <c r="J805">
        <v>1</v>
      </c>
      <c r="K805">
        <v>11</v>
      </c>
      <c r="L805">
        <v>22</v>
      </c>
      <c r="M805">
        <v>102</v>
      </c>
      <c r="N805">
        <v>71</v>
      </c>
      <c r="O805">
        <v>0.48</v>
      </c>
      <c r="P805">
        <v>2.65</v>
      </c>
      <c r="Q805" s="2" t="s">
        <v>26</v>
      </c>
      <c r="R805">
        <f t="shared" si="22"/>
        <v>1</v>
      </c>
    </row>
    <row r="806" spans="1:18">
      <c r="A806" t="s">
        <v>432</v>
      </c>
      <c r="B806">
        <v>2015</v>
      </c>
      <c r="C806" t="s">
        <v>372</v>
      </c>
      <c r="D806" t="s">
        <v>19</v>
      </c>
      <c r="E806" t="s">
        <v>52</v>
      </c>
      <c r="F806" t="s">
        <v>152</v>
      </c>
      <c r="G806" t="s">
        <v>450</v>
      </c>
      <c r="H806">
        <v>5</v>
      </c>
      <c r="I806">
        <v>4.2</v>
      </c>
      <c r="J806">
        <v>5</v>
      </c>
      <c r="K806">
        <v>4</v>
      </c>
      <c r="L806">
        <v>24</v>
      </c>
      <c r="M806">
        <v>81</v>
      </c>
      <c r="N806">
        <v>56</v>
      </c>
      <c r="O806">
        <v>1.1299999999999999</v>
      </c>
      <c r="P806">
        <v>-3.68</v>
      </c>
      <c r="Q806" s="2" t="s">
        <v>26</v>
      </c>
      <c r="R806">
        <f t="shared" si="22"/>
        <v>1</v>
      </c>
    </row>
    <row r="807" spans="1:18">
      <c r="A807" t="s">
        <v>432</v>
      </c>
      <c r="B807">
        <v>2015</v>
      </c>
      <c r="C807" t="s">
        <v>290</v>
      </c>
      <c r="D807" t="s">
        <v>19</v>
      </c>
      <c r="E807" t="s">
        <v>29</v>
      </c>
      <c r="F807" t="s">
        <v>21</v>
      </c>
      <c r="G807" t="s">
        <v>75</v>
      </c>
      <c r="H807">
        <v>4</v>
      </c>
      <c r="I807">
        <v>6</v>
      </c>
      <c r="J807">
        <v>0</v>
      </c>
      <c r="K807">
        <v>8</v>
      </c>
      <c r="L807">
        <v>25</v>
      </c>
      <c r="M807">
        <v>107</v>
      </c>
      <c r="N807">
        <v>75</v>
      </c>
      <c r="O807">
        <v>0.77</v>
      </c>
      <c r="P807">
        <v>2.8</v>
      </c>
      <c r="Q807" s="2" t="s">
        <v>26</v>
      </c>
      <c r="R807">
        <f t="shared" si="22"/>
        <v>1</v>
      </c>
    </row>
    <row r="808" spans="1:18">
      <c r="A808" t="s">
        <v>432</v>
      </c>
      <c r="B808">
        <v>2015</v>
      </c>
      <c r="C808" t="s">
        <v>292</v>
      </c>
      <c r="D808" t="s">
        <v>28</v>
      </c>
      <c r="E808" t="s">
        <v>52</v>
      </c>
      <c r="F808" t="s">
        <v>152</v>
      </c>
      <c r="G808" t="s">
        <v>133</v>
      </c>
      <c r="H808">
        <v>4</v>
      </c>
      <c r="I808">
        <v>5.2</v>
      </c>
      <c r="J808">
        <v>3</v>
      </c>
      <c r="K808">
        <v>6</v>
      </c>
      <c r="L808">
        <v>27</v>
      </c>
      <c r="M808">
        <v>109</v>
      </c>
      <c r="N808">
        <v>70</v>
      </c>
      <c r="O808">
        <v>1.05</v>
      </c>
      <c r="P808">
        <v>-0.24</v>
      </c>
      <c r="Q808" t="str">
        <f>IF(G808="W", "W", "L")</f>
        <v>L</v>
      </c>
      <c r="R808">
        <f t="shared" si="22"/>
        <v>0</v>
      </c>
    </row>
    <row r="809" spans="1:18">
      <c r="A809" t="s">
        <v>432</v>
      </c>
      <c r="B809">
        <v>2015</v>
      </c>
      <c r="C809" t="s">
        <v>149</v>
      </c>
      <c r="D809" t="s">
        <v>19</v>
      </c>
      <c r="E809" t="s">
        <v>81</v>
      </c>
      <c r="F809" t="s">
        <v>152</v>
      </c>
      <c r="G809" t="s">
        <v>50</v>
      </c>
      <c r="H809">
        <v>4</v>
      </c>
      <c r="I809">
        <v>5.0999999999999996</v>
      </c>
      <c r="J809">
        <v>3</v>
      </c>
      <c r="K809">
        <v>5</v>
      </c>
      <c r="L809">
        <v>24</v>
      </c>
      <c r="M809">
        <v>98</v>
      </c>
      <c r="N809">
        <v>58</v>
      </c>
      <c r="O809">
        <v>0.98</v>
      </c>
      <c r="P809">
        <v>-0.72</v>
      </c>
      <c r="Q809" s="2" t="s">
        <v>26</v>
      </c>
      <c r="R809">
        <f t="shared" si="22"/>
        <v>1</v>
      </c>
    </row>
    <row r="810" spans="1:18">
      <c r="A810" t="s">
        <v>432</v>
      </c>
      <c r="B810">
        <v>2015</v>
      </c>
      <c r="C810" t="s">
        <v>254</v>
      </c>
      <c r="D810" t="s">
        <v>28</v>
      </c>
      <c r="E810" t="s">
        <v>49</v>
      </c>
      <c r="F810" t="s">
        <v>255</v>
      </c>
      <c r="G810" t="s">
        <v>118</v>
      </c>
      <c r="H810">
        <v>5</v>
      </c>
      <c r="I810">
        <v>7</v>
      </c>
      <c r="J810">
        <v>1</v>
      </c>
      <c r="K810">
        <v>10</v>
      </c>
      <c r="L810">
        <v>26</v>
      </c>
      <c r="M810">
        <v>109</v>
      </c>
      <c r="N810">
        <v>72</v>
      </c>
      <c r="O810">
        <v>1.1200000000000001</v>
      </c>
      <c r="P810">
        <v>2.2599999999999998</v>
      </c>
      <c r="Q810" s="2" t="s">
        <v>26</v>
      </c>
      <c r="R810">
        <f t="shared" si="22"/>
        <v>1</v>
      </c>
    </row>
    <row r="811" spans="1:18">
      <c r="A811" t="s">
        <v>432</v>
      </c>
      <c r="B811">
        <v>2015</v>
      </c>
      <c r="C811" t="s">
        <v>153</v>
      </c>
      <c r="D811" t="s">
        <v>19</v>
      </c>
      <c r="E811" t="s">
        <v>44</v>
      </c>
      <c r="F811" t="s">
        <v>21</v>
      </c>
      <c r="G811" t="s">
        <v>208</v>
      </c>
      <c r="H811">
        <v>5</v>
      </c>
      <c r="I811">
        <v>7</v>
      </c>
      <c r="J811">
        <v>3</v>
      </c>
      <c r="K811">
        <v>6</v>
      </c>
      <c r="L811">
        <v>27</v>
      </c>
      <c r="M811">
        <v>106</v>
      </c>
      <c r="N811">
        <v>71</v>
      </c>
      <c r="O811">
        <v>0.97</v>
      </c>
      <c r="P811">
        <v>0.38</v>
      </c>
      <c r="Q811" t="str">
        <f>IF(G811="W", "W", "L")</f>
        <v>L</v>
      </c>
      <c r="R811">
        <f t="shared" si="22"/>
        <v>0</v>
      </c>
    </row>
    <row r="812" spans="1:18">
      <c r="A812" t="s">
        <v>432</v>
      </c>
      <c r="B812">
        <v>2015</v>
      </c>
      <c r="C812" t="s">
        <v>154</v>
      </c>
      <c r="D812" t="s">
        <v>28</v>
      </c>
      <c r="E812" t="s">
        <v>277</v>
      </c>
      <c r="F812" t="s">
        <v>259</v>
      </c>
      <c r="G812" t="s">
        <v>56</v>
      </c>
      <c r="H812">
        <v>5</v>
      </c>
      <c r="I812">
        <v>4.2</v>
      </c>
      <c r="J812">
        <v>2</v>
      </c>
      <c r="K812">
        <v>4</v>
      </c>
      <c r="L812">
        <v>21</v>
      </c>
      <c r="M812">
        <v>85</v>
      </c>
      <c r="N812">
        <v>53</v>
      </c>
      <c r="O812">
        <v>1.1000000000000001</v>
      </c>
      <c r="P812">
        <v>-1.18</v>
      </c>
      <c r="Q812" s="2" t="s">
        <v>26</v>
      </c>
      <c r="R812">
        <f t="shared" si="22"/>
        <v>1</v>
      </c>
    </row>
    <row r="813" spans="1:18">
      <c r="A813" t="s">
        <v>432</v>
      </c>
      <c r="B813">
        <v>2015</v>
      </c>
      <c r="C813" t="s">
        <v>119</v>
      </c>
      <c r="D813" t="s">
        <v>28</v>
      </c>
      <c r="E813" t="s">
        <v>44</v>
      </c>
      <c r="F813" t="s">
        <v>21</v>
      </c>
      <c r="G813" t="s">
        <v>111</v>
      </c>
      <c r="H813">
        <v>4</v>
      </c>
      <c r="I813">
        <v>4.0999999999999996</v>
      </c>
      <c r="J813">
        <v>6</v>
      </c>
      <c r="K813">
        <v>8</v>
      </c>
      <c r="L813">
        <v>23</v>
      </c>
      <c r="M813">
        <v>99</v>
      </c>
      <c r="N813">
        <v>56</v>
      </c>
      <c r="O813">
        <v>1.27</v>
      </c>
      <c r="P813">
        <v>-3.33</v>
      </c>
      <c r="Q813" t="str">
        <f>IF(G813="W", "W", "L")</f>
        <v>L</v>
      </c>
      <c r="R813">
        <f t="shared" si="22"/>
        <v>0</v>
      </c>
    </row>
    <row r="814" spans="1:18">
      <c r="A814" t="s">
        <v>432</v>
      </c>
      <c r="B814">
        <v>2015</v>
      </c>
      <c r="C814" t="s">
        <v>62</v>
      </c>
      <c r="D814" t="s">
        <v>19</v>
      </c>
      <c r="E814" t="s">
        <v>70</v>
      </c>
      <c r="F814" t="s">
        <v>255</v>
      </c>
      <c r="G814" t="s">
        <v>351</v>
      </c>
      <c r="H814">
        <v>6</v>
      </c>
      <c r="I814">
        <v>7.2</v>
      </c>
      <c r="J814">
        <v>1</v>
      </c>
      <c r="K814">
        <v>2</v>
      </c>
      <c r="L814">
        <v>27</v>
      </c>
      <c r="M814">
        <v>109</v>
      </c>
      <c r="N814">
        <v>64</v>
      </c>
      <c r="O814">
        <v>0.8</v>
      </c>
      <c r="P814">
        <v>1.42</v>
      </c>
      <c r="Q814" s="2" t="s">
        <v>26</v>
      </c>
      <c r="R814">
        <f t="shared" si="22"/>
        <v>1</v>
      </c>
    </row>
    <row r="815" spans="1:18">
      <c r="A815" t="s">
        <v>432</v>
      </c>
      <c r="B815">
        <v>2015</v>
      </c>
      <c r="C815" t="s">
        <v>159</v>
      </c>
      <c r="D815" t="s">
        <v>19</v>
      </c>
      <c r="E815" t="s">
        <v>258</v>
      </c>
      <c r="F815" t="s">
        <v>259</v>
      </c>
      <c r="G815" t="s">
        <v>269</v>
      </c>
      <c r="H815">
        <v>4</v>
      </c>
      <c r="I815">
        <v>4.2</v>
      </c>
      <c r="J815">
        <v>5</v>
      </c>
      <c r="K815">
        <v>7</v>
      </c>
      <c r="L815">
        <v>21</v>
      </c>
      <c r="M815">
        <v>88</v>
      </c>
      <c r="N815">
        <v>59</v>
      </c>
      <c r="O815">
        <v>1.29</v>
      </c>
      <c r="P815">
        <v>-3.01</v>
      </c>
      <c r="Q815" t="str">
        <f>IF(G815="W", "W", "L")</f>
        <v>L</v>
      </c>
      <c r="R815">
        <f t="shared" si="22"/>
        <v>0</v>
      </c>
    </row>
    <row r="816" spans="1:18">
      <c r="A816" t="s">
        <v>432</v>
      </c>
      <c r="B816">
        <v>2015</v>
      </c>
      <c r="C816" t="s">
        <v>122</v>
      </c>
      <c r="D816" t="s">
        <v>28</v>
      </c>
      <c r="E816" t="s">
        <v>35</v>
      </c>
      <c r="F816" t="s">
        <v>152</v>
      </c>
      <c r="G816" t="s">
        <v>87</v>
      </c>
      <c r="H816">
        <v>4</v>
      </c>
      <c r="I816">
        <v>8.1999999999999993</v>
      </c>
      <c r="J816">
        <v>0</v>
      </c>
      <c r="K816">
        <v>8</v>
      </c>
      <c r="L816">
        <v>32</v>
      </c>
      <c r="M816">
        <v>113</v>
      </c>
      <c r="N816">
        <v>78</v>
      </c>
      <c r="O816">
        <v>0.91</v>
      </c>
      <c r="P816">
        <v>3.24</v>
      </c>
      <c r="Q816" s="2" t="s">
        <v>26</v>
      </c>
      <c r="R816">
        <f t="shared" si="22"/>
        <v>1</v>
      </c>
    </row>
    <row r="817" spans="1:18">
      <c r="A817" t="s">
        <v>432</v>
      </c>
      <c r="B817">
        <v>2015</v>
      </c>
      <c r="C817" t="s">
        <v>280</v>
      </c>
      <c r="D817" t="s">
        <v>19</v>
      </c>
      <c r="E817" t="s">
        <v>284</v>
      </c>
      <c r="F817" t="s">
        <v>259</v>
      </c>
      <c r="G817" t="s">
        <v>188</v>
      </c>
      <c r="H817">
        <v>10</v>
      </c>
      <c r="I817">
        <v>6</v>
      </c>
      <c r="J817">
        <v>3</v>
      </c>
      <c r="K817">
        <v>8</v>
      </c>
      <c r="L817">
        <v>24</v>
      </c>
      <c r="M817">
        <v>91</v>
      </c>
      <c r="N817">
        <v>62</v>
      </c>
      <c r="O817">
        <v>0.46</v>
      </c>
      <c r="P817">
        <v>-0.22</v>
      </c>
      <c r="Q817" t="str">
        <f>IF(G817="W", "W", "L")</f>
        <v>L</v>
      </c>
      <c r="R817">
        <f t="shared" si="22"/>
        <v>0</v>
      </c>
    </row>
    <row r="818" spans="1:18">
      <c r="A818" t="s">
        <v>432</v>
      </c>
      <c r="B818">
        <v>2015</v>
      </c>
      <c r="C818" t="s">
        <v>340</v>
      </c>
      <c r="D818" t="s">
        <v>28</v>
      </c>
      <c r="E818" t="s">
        <v>29</v>
      </c>
      <c r="F818" t="s">
        <v>21</v>
      </c>
      <c r="G818" t="s">
        <v>148</v>
      </c>
      <c r="H818">
        <v>4</v>
      </c>
      <c r="I818">
        <v>6.2</v>
      </c>
      <c r="J818">
        <v>2</v>
      </c>
      <c r="K818">
        <v>8</v>
      </c>
      <c r="L818">
        <v>29</v>
      </c>
      <c r="M818">
        <v>113</v>
      </c>
      <c r="N818">
        <v>75</v>
      </c>
      <c r="O818">
        <v>0.98</v>
      </c>
      <c r="P818">
        <v>2.2000000000000002</v>
      </c>
      <c r="Q818" t="str">
        <f>IF(G818="W", "W", "L")</f>
        <v>L</v>
      </c>
      <c r="R818">
        <f t="shared" si="22"/>
        <v>0</v>
      </c>
    </row>
    <row r="819" spans="1:18">
      <c r="A819" t="s">
        <v>432</v>
      </c>
      <c r="B819">
        <v>2015</v>
      </c>
      <c r="C819" t="s">
        <v>297</v>
      </c>
      <c r="D819" t="s">
        <v>19</v>
      </c>
      <c r="E819" t="s">
        <v>35</v>
      </c>
      <c r="F819" t="s">
        <v>152</v>
      </c>
      <c r="G819" t="s">
        <v>118</v>
      </c>
      <c r="H819">
        <v>4</v>
      </c>
      <c r="I819">
        <v>8</v>
      </c>
      <c r="J819">
        <v>0</v>
      </c>
      <c r="K819">
        <v>4</v>
      </c>
      <c r="L819">
        <v>27</v>
      </c>
      <c r="M819">
        <v>111</v>
      </c>
      <c r="N819">
        <v>76</v>
      </c>
      <c r="O819">
        <v>0.98</v>
      </c>
      <c r="P819">
        <v>2.78</v>
      </c>
      <c r="Q819" s="2" t="s">
        <v>26</v>
      </c>
      <c r="R819">
        <f t="shared" si="22"/>
        <v>1</v>
      </c>
    </row>
    <row r="820" spans="1:18">
      <c r="A820" t="s">
        <v>432</v>
      </c>
      <c r="B820">
        <v>2015</v>
      </c>
      <c r="C820" t="s">
        <v>299</v>
      </c>
      <c r="D820" t="s">
        <v>19</v>
      </c>
      <c r="E820" t="s">
        <v>32</v>
      </c>
      <c r="F820" t="s">
        <v>152</v>
      </c>
      <c r="G820" t="s">
        <v>133</v>
      </c>
      <c r="H820">
        <v>4</v>
      </c>
      <c r="I820">
        <v>6</v>
      </c>
      <c r="J820">
        <v>1</v>
      </c>
      <c r="K820">
        <v>7</v>
      </c>
      <c r="L820">
        <v>23</v>
      </c>
      <c r="M820">
        <v>107</v>
      </c>
      <c r="N820">
        <v>71</v>
      </c>
      <c r="O820">
        <v>1.1399999999999999</v>
      </c>
      <c r="P820">
        <v>1.74</v>
      </c>
      <c r="Q820" t="str">
        <f>IF(G820="W", "W", "L")</f>
        <v>L</v>
      </c>
      <c r="R820">
        <f t="shared" si="22"/>
        <v>0</v>
      </c>
    </row>
    <row r="821" spans="1:18">
      <c r="A821" t="s">
        <v>432</v>
      </c>
      <c r="B821">
        <v>2015</v>
      </c>
      <c r="C821" t="s">
        <v>170</v>
      </c>
      <c r="D821" t="s">
        <v>28</v>
      </c>
      <c r="E821" t="s">
        <v>142</v>
      </c>
      <c r="F821" t="s">
        <v>255</v>
      </c>
      <c r="G821" t="s">
        <v>118</v>
      </c>
      <c r="H821">
        <v>6</v>
      </c>
      <c r="I821">
        <v>7.1</v>
      </c>
      <c r="J821">
        <v>1</v>
      </c>
      <c r="K821">
        <v>8</v>
      </c>
      <c r="L821">
        <v>29</v>
      </c>
      <c r="M821">
        <v>110</v>
      </c>
      <c r="N821">
        <v>66</v>
      </c>
      <c r="O821">
        <v>1.3</v>
      </c>
      <c r="P821">
        <v>2.2400000000000002</v>
      </c>
      <c r="Q821" s="2" t="s">
        <v>26</v>
      </c>
      <c r="R821">
        <f t="shared" si="22"/>
        <v>1</v>
      </c>
    </row>
    <row r="822" spans="1:18">
      <c r="A822" t="s">
        <v>432</v>
      </c>
      <c r="B822">
        <v>2015</v>
      </c>
      <c r="C822" t="s">
        <v>172</v>
      </c>
      <c r="D822" t="s">
        <v>19</v>
      </c>
      <c r="E822" t="s">
        <v>61</v>
      </c>
      <c r="F822" t="s">
        <v>255</v>
      </c>
      <c r="G822" t="s">
        <v>166</v>
      </c>
      <c r="H822">
        <v>4</v>
      </c>
      <c r="I822">
        <v>7</v>
      </c>
      <c r="J822">
        <v>1</v>
      </c>
      <c r="K822">
        <v>5</v>
      </c>
      <c r="L822">
        <v>25</v>
      </c>
      <c r="M822">
        <v>108</v>
      </c>
      <c r="N822">
        <v>74</v>
      </c>
      <c r="O822">
        <v>0.5</v>
      </c>
      <c r="P822">
        <v>2.65</v>
      </c>
      <c r="Q822" s="2" t="s">
        <v>26</v>
      </c>
      <c r="R822">
        <f t="shared" si="22"/>
        <v>1</v>
      </c>
    </row>
    <row r="823" spans="1:18">
      <c r="A823" t="s">
        <v>432</v>
      </c>
      <c r="B823">
        <v>2015</v>
      </c>
      <c r="C823" t="s">
        <v>267</v>
      </c>
      <c r="D823" t="s">
        <v>19</v>
      </c>
      <c r="E823" t="s">
        <v>142</v>
      </c>
      <c r="F823" t="s">
        <v>255</v>
      </c>
      <c r="G823" t="s">
        <v>377</v>
      </c>
      <c r="H823">
        <v>4</v>
      </c>
      <c r="I823">
        <v>4.2</v>
      </c>
      <c r="J823">
        <v>4</v>
      </c>
      <c r="K823">
        <v>6</v>
      </c>
      <c r="L823">
        <v>23</v>
      </c>
      <c r="M823">
        <v>100</v>
      </c>
      <c r="N823">
        <v>68</v>
      </c>
      <c r="O823">
        <v>0.52</v>
      </c>
      <c r="P823">
        <v>-2.77</v>
      </c>
      <c r="Q823" t="str">
        <f>IF(G823="W", "W", "L")</f>
        <v>L</v>
      </c>
      <c r="R823">
        <f t="shared" si="22"/>
        <v>0</v>
      </c>
    </row>
    <row r="824" spans="1:18">
      <c r="A824" t="s">
        <v>432</v>
      </c>
      <c r="B824">
        <v>2015</v>
      </c>
      <c r="C824" t="s">
        <v>244</v>
      </c>
      <c r="D824" t="s">
        <v>19</v>
      </c>
      <c r="E824" t="s">
        <v>38</v>
      </c>
      <c r="F824" t="s">
        <v>255</v>
      </c>
      <c r="G824" t="s">
        <v>89</v>
      </c>
      <c r="H824">
        <v>8</v>
      </c>
      <c r="I824">
        <v>7</v>
      </c>
      <c r="J824">
        <v>2</v>
      </c>
      <c r="K824">
        <v>10</v>
      </c>
      <c r="L824">
        <v>27</v>
      </c>
      <c r="M824">
        <v>103</v>
      </c>
      <c r="N824">
        <v>63</v>
      </c>
      <c r="O824">
        <v>1.05</v>
      </c>
      <c r="P824">
        <v>1.51</v>
      </c>
      <c r="Q824" s="2" t="s">
        <v>26</v>
      </c>
      <c r="R824">
        <f t="shared" si="22"/>
        <v>1</v>
      </c>
    </row>
    <row r="825" spans="1:18">
      <c r="A825" t="s">
        <v>432</v>
      </c>
      <c r="B825">
        <v>2015</v>
      </c>
      <c r="C825" t="s">
        <v>245</v>
      </c>
      <c r="D825" t="s">
        <v>19</v>
      </c>
      <c r="E825" t="s">
        <v>44</v>
      </c>
      <c r="F825" t="s">
        <v>21</v>
      </c>
      <c r="G825" t="s">
        <v>130</v>
      </c>
      <c r="H825">
        <v>4</v>
      </c>
      <c r="I825">
        <v>3.2</v>
      </c>
      <c r="J825">
        <v>6</v>
      </c>
      <c r="K825">
        <v>1</v>
      </c>
      <c r="L825">
        <v>19</v>
      </c>
      <c r="M825">
        <v>76</v>
      </c>
      <c r="N825">
        <v>45</v>
      </c>
      <c r="O825">
        <v>0.7</v>
      </c>
      <c r="P825">
        <v>-3.43</v>
      </c>
      <c r="Q825" t="str">
        <f>IF(G825="W", "W", "L")</f>
        <v>L</v>
      </c>
      <c r="R825">
        <f t="shared" si="22"/>
        <v>0</v>
      </c>
    </row>
    <row r="826" spans="1:18">
      <c r="A826" t="s">
        <v>432</v>
      </c>
      <c r="B826">
        <v>2015</v>
      </c>
      <c r="C826" t="s">
        <v>246</v>
      </c>
      <c r="D826" t="s">
        <v>28</v>
      </c>
      <c r="E826" t="s">
        <v>44</v>
      </c>
      <c r="F826" t="s">
        <v>21</v>
      </c>
      <c r="G826" t="s">
        <v>93</v>
      </c>
      <c r="H826">
        <v>4</v>
      </c>
      <c r="I826">
        <v>6.1</v>
      </c>
      <c r="J826">
        <v>3</v>
      </c>
      <c r="K826">
        <v>3</v>
      </c>
      <c r="L826">
        <v>27</v>
      </c>
      <c r="M826">
        <v>94</v>
      </c>
      <c r="N826">
        <v>66</v>
      </c>
      <c r="O826">
        <v>1.26</v>
      </c>
      <c r="P826">
        <v>1.05</v>
      </c>
      <c r="Q826" s="2" t="s">
        <v>26</v>
      </c>
      <c r="R826">
        <f t="shared" si="22"/>
        <v>1</v>
      </c>
    </row>
    <row r="827" spans="1:18">
      <c r="A827" t="s">
        <v>432</v>
      </c>
      <c r="B827">
        <v>2015</v>
      </c>
      <c r="C827" t="s">
        <v>248</v>
      </c>
      <c r="D827" t="s">
        <v>28</v>
      </c>
      <c r="E827" t="s">
        <v>20</v>
      </c>
      <c r="F827" t="s">
        <v>21</v>
      </c>
      <c r="G827" t="s">
        <v>87</v>
      </c>
      <c r="H827">
        <v>5</v>
      </c>
      <c r="I827">
        <v>7</v>
      </c>
      <c r="J827">
        <v>1</v>
      </c>
      <c r="K827">
        <v>6</v>
      </c>
      <c r="L827">
        <v>27</v>
      </c>
      <c r="M827">
        <v>102</v>
      </c>
      <c r="N827">
        <v>65</v>
      </c>
      <c r="O827">
        <v>0.65</v>
      </c>
      <c r="P827">
        <v>2.65</v>
      </c>
      <c r="Q827" s="2" t="s">
        <v>26</v>
      </c>
      <c r="R827">
        <f t="shared" si="22"/>
        <v>1</v>
      </c>
    </row>
    <row r="828" spans="1:18">
      <c r="A828" t="s">
        <v>432</v>
      </c>
      <c r="B828">
        <v>2015</v>
      </c>
      <c r="C828" t="s">
        <v>88</v>
      </c>
      <c r="D828" t="s">
        <v>19</v>
      </c>
      <c r="E828" t="s">
        <v>41</v>
      </c>
      <c r="F828" t="s">
        <v>21</v>
      </c>
      <c r="G828" t="s">
        <v>22</v>
      </c>
      <c r="H828">
        <v>5</v>
      </c>
      <c r="I828">
        <v>6</v>
      </c>
      <c r="J828">
        <v>3</v>
      </c>
      <c r="K828">
        <v>4</v>
      </c>
      <c r="L828">
        <v>27</v>
      </c>
      <c r="M828">
        <v>102</v>
      </c>
      <c r="N828">
        <v>67</v>
      </c>
      <c r="O828">
        <v>0.64</v>
      </c>
      <c r="P828">
        <v>-0.08</v>
      </c>
      <c r="Q828" t="str">
        <f>IF(G828="W", "W", "L")</f>
        <v>L</v>
      </c>
      <c r="R828">
        <f t="shared" si="22"/>
        <v>0</v>
      </c>
    </row>
    <row r="829" spans="1:18">
      <c r="A829" t="s">
        <v>432</v>
      </c>
      <c r="B829">
        <v>2015</v>
      </c>
      <c r="C829" t="s">
        <v>90</v>
      </c>
      <c r="D829" t="s">
        <v>19</v>
      </c>
      <c r="E829" t="s">
        <v>20</v>
      </c>
      <c r="F829" t="s">
        <v>21</v>
      </c>
      <c r="G829" t="s">
        <v>33</v>
      </c>
      <c r="H829">
        <v>4</v>
      </c>
      <c r="I829">
        <v>5.0999999999999996</v>
      </c>
      <c r="J829">
        <v>2</v>
      </c>
      <c r="K829">
        <v>3</v>
      </c>
      <c r="L829">
        <v>23</v>
      </c>
      <c r="M829">
        <v>102</v>
      </c>
      <c r="N829">
        <v>61</v>
      </c>
      <c r="O829">
        <v>0.85</v>
      </c>
      <c r="P829">
        <v>0.77</v>
      </c>
      <c r="Q829" t="str">
        <f>IF(G829="W", "W", "L")</f>
        <v>L</v>
      </c>
      <c r="R829">
        <f t="shared" si="22"/>
        <v>0</v>
      </c>
    </row>
    <row r="830" spans="1:18">
      <c r="A830" t="s">
        <v>432</v>
      </c>
      <c r="B830">
        <v>2015</v>
      </c>
      <c r="C830" t="s">
        <v>183</v>
      </c>
      <c r="D830" t="s">
        <v>28</v>
      </c>
      <c r="E830" t="s">
        <v>61</v>
      </c>
      <c r="F830" t="s">
        <v>255</v>
      </c>
      <c r="G830" t="s">
        <v>36</v>
      </c>
      <c r="H830">
        <v>6</v>
      </c>
      <c r="I830">
        <v>5.0999999999999996</v>
      </c>
      <c r="J830">
        <v>1</v>
      </c>
      <c r="K830">
        <v>6</v>
      </c>
      <c r="L830">
        <v>21</v>
      </c>
      <c r="M830">
        <v>92</v>
      </c>
      <c r="N830">
        <v>61</v>
      </c>
      <c r="O830">
        <v>1.05</v>
      </c>
      <c r="P830">
        <v>1.85</v>
      </c>
      <c r="Q830" s="2" t="s">
        <v>26</v>
      </c>
      <c r="R830">
        <f t="shared" si="22"/>
        <v>1</v>
      </c>
    </row>
    <row r="831" spans="1:18">
      <c r="A831" t="s">
        <v>384</v>
      </c>
      <c r="B831">
        <v>2015</v>
      </c>
      <c r="C831" t="s">
        <v>400</v>
      </c>
      <c r="D831" t="s">
        <v>19</v>
      </c>
      <c r="E831" t="s">
        <v>110</v>
      </c>
      <c r="F831" t="s">
        <v>152</v>
      </c>
      <c r="G831" t="s">
        <v>232</v>
      </c>
      <c r="H831">
        <v>99</v>
      </c>
      <c r="I831">
        <v>6.1</v>
      </c>
      <c r="J831">
        <v>0</v>
      </c>
      <c r="K831">
        <v>10</v>
      </c>
      <c r="L831">
        <v>23</v>
      </c>
      <c r="M831">
        <v>88</v>
      </c>
      <c r="N831">
        <v>60</v>
      </c>
      <c r="O831">
        <v>1.2</v>
      </c>
      <c r="P831">
        <v>3.06</v>
      </c>
      <c r="Q831" s="2" t="s">
        <v>26</v>
      </c>
      <c r="R831">
        <f t="shared" si="22"/>
        <v>1</v>
      </c>
    </row>
    <row r="832" spans="1:18">
      <c r="A832" t="s">
        <v>384</v>
      </c>
      <c r="B832">
        <v>2015</v>
      </c>
      <c r="C832" t="s">
        <v>310</v>
      </c>
      <c r="D832" t="s">
        <v>28</v>
      </c>
      <c r="E832" t="s">
        <v>29</v>
      </c>
      <c r="F832" t="s">
        <v>21</v>
      </c>
      <c r="G832" t="s">
        <v>99</v>
      </c>
      <c r="H832">
        <v>5</v>
      </c>
      <c r="I832">
        <v>0</v>
      </c>
      <c r="J832">
        <v>2</v>
      </c>
      <c r="K832">
        <v>0</v>
      </c>
      <c r="L832">
        <v>2</v>
      </c>
      <c r="M832">
        <v>8</v>
      </c>
      <c r="N832">
        <v>6</v>
      </c>
      <c r="O832">
        <v>1.1499999999999999</v>
      </c>
      <c r="P832">
        <v>-1</v>
      </c>
      <c r="Q832" t="str">
        <f>IF(G832="W", "W", "L")</f>
        <v>L</v>
      </c>
      <c r="R832">
        <f t="shared" si="22"/>
        <v>0</v>
      </c>
    </row>
    <row r="833" spans="1:18">
      <c r="A833" t="s">
        <v>384</v>
      </c>
      <c r="B833">
        <v>2015</v>
      </c>
      <c r="C833" t="s">
        <v>100</v>
      </c>
      <c r="D833" t="s">
        <v>19</v>
      </c>
      <c r="E833" t="s">
        <v>29</v>
      </c>
      <c r="F833" t="s">
        <v>21</v>
      </c>
      <c r="G833" t="s">
        <v>351</v>
      </c>
      <c r="H833">
        <v>6</v>
      </c>
      <c r="I833">
        <v>5</v>
      </c>
      <c r="J833">
        <v>1</v>
      </c>
      <c r="K833">
        <v>8</v>
      </c>
      <c r="L833">
        <v>18</v>
      </c>
      <c r="M833">
        <v>60</v>
      </c>
      <c r="N833">
        <v>46</v>
      </c>
      <c r="O833">
        <v>0.95</v>
      </c>
      <c r="P833">
        <v>1.33</v>
      </c>
      <c r="Q833" s="2" t="s">
        <v>26</v>
      </c>
      <c r="R833">
        <f t="shared" si="22"/>
        <v>1</v>
      </c>
    </row>
    <row r="834" spans="1:18">
      <c r="A834" t="s">
        <v>384</v>
      </c>
      <c r="B834">
        <v>2015</v>
      </c>
      <c r="C834" t="s">
        <v>218</v>
      </c>
      <c r="D834" t="s">
        <v>19</v>
      </c>
      <c r="E834" t="s">
        <v>44</v>
      </c>
      <c r="F834" t="s">
        <v>21</v>
      </c>
      <c r="G834" t="s">
        <v>294</v>
      </c>
      <c r="H834">
        <v>4</v>
      </c>
      <c r="I834">
        <v>4.0999999999999996</v>
      </c>
      <c r="J834">
        <v>5</v>
      </c>
      <c r="K834">
        <v>5</v>
      </c>
      <c r="L834">
        <v>24</v>
      </c>
      <c r="M834">
        <v>91</v>
      </c>
      <c r="N834">
        <v>53</v>
      </c>
      <c r="O834">
        <v>1.03</v>
      </c>
      <c r="P834">
        <v>-4.1399999999999997</v>
      </c>
      <c r="Q834" t="str">
        <f>IF(G834="W", "W", "L")</f>
        <v>L</v>
      </c>
      <c r="R834">
        <f t="shared" si="22"/>
        <v>0</v>
      </c>
    </row>
    <row r="835" spans="1:18">
      <c r="A835" t="s">
        <v>384</v>
      </c>
      <c r="B835">
        <v>2015</v>
      </c>
      <c r="C835" t="s">
        <v>219</v>
      </c>
      <c r="D835" t="s">
        <v>28</v>
      </c>
      <c r="E835" t="s">
        <v>38</v>
      </c>
      <c r="F835" t="s">
        <v>255</v>
      </c>
      <c r="G835" t="s">
        <v>397</v>
      </c>
      <c r="H835">
        <v>4</v>
      </c>
      <c r="I835">
        <v>6</v>
      </c>
      <c r="J835">
        <v>4</v>
      </c>
      <c r="K835">
        <v>6</v>
      </c>
      <c r="L835">
        <v>25</v>
      </c>
      <c r="M835">
        <v>101</v>
      </c>
      <c r="N835">
        <v>63</v>
      </c>
      <c r="O835">
        <v>1.01</v>
      </c>
      <c r="P835">
        <v>-0.87</v>
      </c>
      <c r="Q835" s="2" t="s">
        <v>26</v>
      </c>
      <c r="R835">
        <f t="shared" ref="R835:R898" si="23">IF(Q835="W", 1, 0)</f>
        <v>1</v>
      </c>
    </row>
    <row r="836" spans="1:18">
      <c r="A836" t="s">
        <v>384</v>
      </c>
      <c r="B836">
        <v>2015</v>
      </c>
      <c r="C836" t="s">
        <v>289</v>
      </c>
      <c r="D836" t="s">
        <v>19</v>
      </c>
      <c r="E836" t="s">
        <v>20</v>
      </c>
      <c r="F836" t="s">
        <v>21</v>
      </c>
      <c r="G836" t="s">
        <v>276</v>
      </c>
      <c r="H836">
        <v>4</v>
      </c>
      <c r="I836">
        <v>7</v>
      </c>
      <c r="J836">
        <v>3</v>
      </c>
      <c r="K836">
        <v>6</v>
      </c>
      <c r="L836">
        <v>28</v>
      </c>
      <c r="M836">
        <v>98</v>
      </c>
      <c r="N836">
        <v>65</v>
      </c>
      <c r="O836">
        <v>0.68</v>
      </c>
      <c r="P836">
        <v>0.55000000000000004</v>
      </c>
      <c r="Q836" s="2" t="s">
        <v>26</v>
      </c>
      <c r="R836">
        <f t="shared" si="23"/>
        <v>1</v>
      </c>
    </row>
    <row r="837" spans="1:18">
      <c r="A837" t="s">
        <v>384</v>
      </c>
      <c r="B837">
        <v>2015</v>
      </c>
      <c r="C837" t="s">
        <v>402</v>
      </c>
      <c r="D837" t="s">
        <v>28</v>
      </c>
      <c r="E837" t="s">
        <v>266</v>
      </c>
      <c r="F837" t="s">
        <v>259</v>
      </c>
      <c r="G837" t="s">
        <v>39</v>
      </c>
      <c r="H837">
        <v>5</v>
      </c>
      <c r="I837">
        <v>6.2</v>
      </c>
      <c r="J837">
        <v>4</v>
      </c>
      <c r="K837">
        <v>7</v>
      </c>
      <c r="L837">
        <v>31</v>
      </c>
      <c r="M837">
        <v>104</v>
      </c>
      <c r="N837">
        <v>73</v>
      </c>
      <c r="O837">
        <v>0.83</v>
      </c>
      <c r="P837">
        <v>-0.68</v>
      </c>
      <c r="Q837" t="str">
        <f>IF(G837="W", "W", "L")</f>
        <v>L</v>
      </c>
      <c r="R837">
        <f t="shared" si="23"/>
        <v>0</v>
      </c>
    </row>
    <row r="838" spans="1:18">
      <c r="A838" t="s">
        <v>384</v>
      </c>
      <c r="B838">
        <v>2015</v>
      </c>
      <c r="C838" t="s">
        <v>108</v>
      </c>
      <c r="D838" t="s">
        <v>19</v>
      </c>
      <c r="E838" t="s">
        <v>52</v>
      </c>
      <c r="F838" t="s">
        <v>152</v>
      </c>
      <c r="G838" t="s">
        <v>123</v>
      </c>
      <c r="H838">
        <v>4</v>
      </c>
      <c r="I838">
        <v>8</v>
      </c>
      <c r="J838">
        <v>5</v>
      </c>
      <c r="K838">
        <v>9</v>
      </c>
      <c r="L838">
        <v>32</v>
      </c>
      <c r="M838">
        <v>114</v>
      </c>
      <c r="N838">
        <v>77</v>
      </c>
      <c r="O838">
        <v>0.6</v>
      </c>
      <c r="P838">
        <v>-0.91</v>
      </c>
      <c r="Q838" t="str">
        <f>IF(G838="W", "W", "L")</f>
        <v>L</v>
      </c>
      <c r="R838">
        <f t="shared" si="23"/>
        <v>0</v>
      </c>
    </row>
    <row r="839" spans="1:18">
      <c r="A839" t="s">
        <v>384</v>
      </c>
      <c r="B839">
        <v>2015</v>
      </c>
      <c r="C839" t="s">
        <v>43</v>
      </c>
      <c r="D839" t="s">
        <v>28</v>
      </c>
      <c r="E839" t="s">
        <v>24</v>
      </c>
      <c r="F839" t="s">
        <v>259</v>
      </c>
      <c r="G839" t="s">
        <v>113</v>
      </c>
      <c r="H839">
        <v>4</v>
      </c>
      <c r="I839">
        <v>6</v>
      </c>
      <c r="J839">
        <v>2</v>
      </c>
      <c r="K839">
        <v>7</v>
      </c>
      <c r="L839">
        <v>23</v>
      </c>
      <c r="M839">
        <v>110</v>
      </c>
      <c r="N839">
        <v>70</v>
      </c>
      <c r="O839">
        <v>0.93</v>
      </c>
      <c r="P839">
        <v>1.1299999999999999</v>
      </c>
      <c r="Q839" s="2" t="s">
        <v>26</v>
      </c>
      <c r="R839">
        <f t="shared" si="23"/>
        <v>1</v>
      </c>
    </row>
    <row r="840" spans="1:18">
      <c r="A840" t="s">
        <v>384</v>
      </c>
      <c r="B840">
        <v>2015</v>
      </c>
      <c r="C840" t="s">
        <v>379</v>
      </c>
      <c r="D840" t="s">
        <v>28</v>
      </c>
      <c r="E840" t="s">
        <v>52</v>
      </c>
      <c r="F840" t="s">
        <v>152</v>
      </c>
      <c r="G840" t="s">
        <v>273</v>
      </c>
      <c r="H840">
        <v>4</v>
      </c>
      <c r="I840">
        <v>8</v>
      </c>
      <c r="J840">
        <v>1</v>
      </c>
      <c r="K840">
        <v>8</v>
      </c>
      <c r="L840">
        <v>28</v>
      </c>
      <c r="M840">
        <v>105</v>
      </c>
      <c r="N840">
        <v>70</v>
      </c>
      <c r="O840">
        <v>0.47</v>
      </c>
      <c r="P840">
        <v>3.17</v>
      </c>
      <c r="Q840" s="2" t="s">
        <v>26</v>
      </c>
      <c r="R840">
        <f t="shared" si="23"/>
        <v>1</v>
      </c>
    </row>
    <row r="841" spans="1:18">
      <c r="A841" t="s">
        <v>384</v>
      </c>
      <c r="B841">
        <v>2015</v>
      </c>
      <c r="C841" t="s">
        <v>337</v>
      </c>
      <c r="D841" t="s">
        <v>19</v>
      </c>
      <c r="E841" t="s">
        <v>20</v>
      </c>
      <c r="F841" t="s">
        <v>21</v>
      </c>
      <c r="G841" t="s">
        <v>118</v>
      </c>
      <c r="H841">
        <v>5</v>
      </c>
      <c r="I841">
        <v>7</v>
      </c>
      <c r="J841">
        <v>1</v>
      </c>
      <c r="K841">
        <v>8</v>
      </c>
      <c r="L841">
        <v>28</v>
      </c>
      <c r="M841">
        <v>104</v>
      </c>
      <c r="N841">
        <v>73</v>
      </c>
      <c r="O841">
        <v>1.17</v>
      </c>
      <c r="P841">
        <v>2.5499999999999998</v>
      </c>
      <c r="Q841" s="2" t="s">
        <v>26</v>
      </c>
      <c r="R841">
        <f t="shared" si="23"/>
        <v>1</v>
      </c>
    </row>
    <row r="842" spans="1:18">
      <c r="A842" t="s">
        <v>384</v>
      </c>
      <c r="B842">
        <v>2015</v>
      </c>
      <c r="C842" t="s">
        <v>338</v>
      </c>
      <c r="D842" t="s">
        <v>28</v>
      </c>
      <c r="E842" t="s">
        <v>49</v>
      </c>
      <c r="F842" t="s">
        <v>255</v>
      </c>
      <c r="G842" t="s">
        <v>111</v>
      </c>
      <c r="H842">
        <v>4</v>
      </c>
      <c r="I842">
        <v>4</v>
      </c>
      <c r="J842">
        <v>5</v>
      </c>
      <c r="K842">
        <v>3</v>
      </c>
      <c r="L842">
        <v>22</v>
      </c>
      <c r="M842">
        <v>83</v>
      </c>
      <c r="N842">
        <v>52</v>
      </c>
      <c r="O842">
        <v>1.08</v>
      </c>
      <c r="P842">
        <v>-2.84</v>
      </c>
      <c r="Q842" t="str">
        <f>IF(G842="W", "W", "L")</f>
        <v>L</v>
      </c>
      <c r="R842">
        <f t="shared" si="23"/>
        <v>0</v>
      </c>
    </row>
    <row r="843" spans="1:18">
      <c r="A843" t="s">
        <v>384</v>
      </c>
      <c r="B843">
        <v>2015</v>
      </c>
      <c r="C843" t="s">
        <v>381</v>
      </c>
      <c r="D843" t="s">
        <v>19</v>
      </c>
      <c r="E843" t="s">
        <v>44</v>
      </c>
      <c r="F843" t="s">
        <v>21</v>
      </c>
      <c r="G843" t="s">
        <v>281</v>
      </c>
      <c r="H843">
        <v>5</v>
      </c>
      <c r="I843">
        <v>5.2</v>
      </c>
      <c r="J843">
        <v>3</v>
      </c>
      <c r="K843">
        <v>8</v>
      </c>
      <c r="L843">
        <v>26</v>
      </c>
      <c r="M843">
        <v>99</v>
      </c>
      <c r="N843">
        <v>73</v>
      </c>
      <c r="O843">
        <v>1.07</v>
      </c>
      <c r="P843">
        <v>-0.21</v>
      </c>
      <c r="Q843" s="2" t="s">
        <v>26</v>
      </c>
      <c r="R843">
        <f t="shared" si="23"/>
        <v>1</v>
      </c>
    </row>
    <row r="844" spans="1:18">
      <c r="A844" t="s">
        <v>384</v>
      </c>
      <c r="B844">
        <v>2015</v>
      </c>
      <c r="C844" t="s">
        <v>57</v>
      </c>
      <c r="D844" t="s">
        <v>28</v>
      </c>
      <c r="E844" t="s">
        <v>70</v>
      </c>
      <c r="F844" t="s">
        <v>255</v>
      </c>
      <c r="G844" t="s">
        <v>99</v>
      </c>
      <c r="H844">
        <v>5</v>
      </c>
      <c r="I844">
        <v>6.2</v>
      </c>
      <c r="J844">
        <v>3</v>
      </c>
      <c r="K844">
        <v>5</v>
      </c>
      <c r="L844">
        <v>27</v>
      </c>
      <c r="M844">
        <v>105</v>
      </c>
      <c r="N844">
        <v>70</v>
      </c>
      <c r="O844">
        <v>0.88</v>
      </c>
      <c r="P844">
        <v>0.2</v>
      </c>
      <c r="Q844" t="str">
        <f>IF(G844="W", "W", "L")</f>
        <v>L</v>
      </c>
      <c r="R844">
        <f t="shared" si="23"/>
        <v>0</v>
      </c>
    </row>
    <row r="845" spans="1:18">
      <c r="A845" t="s">
        <v>384</v>
      </c>
      <c r="B845">
        <v>2015</v>
      </c>
      <c r="C845" t="s">
        <v>156</v>
      </c>
      <c r="D845" t="s">
        <v>28</v>
      </c>
      <c r="E845" t="s">
        <v>44</v>
      </c>
      <c r="F845" t="s">
        <v>21</v>
      </c>
      <c r="G845" t="s">
        <v>166</v>
      </c>
      <c r="H845">
        <v>4</v>
      </c>
      <c r="I845">
        <v>8</v>
      </c>
      <c r="J845">
        <v>2</v>
      </c>
      <c r="K845">
        <v>7</v>
      </c>
      <c r="L845">
        <v>28</v>
      </c>
      <c r="M845">
        <v>105</v>
      </c>
      <c r="N845">
        <v>77</v>
      </c>
      <c r="O845">
        <v>0.69</v>
      </c>
      <c r="P845">
        <v>2.17</v>
      </c>
      <c r="Q845" s="2" t="s">
        <v>26</v>
      </c>
      <c r="R845">
        <f t="shared" si="23"/>
        <v>1</v>
      </c>
    </row>
    <row r="846" spans="1:18">
      <c r="A846" t="s">
        <v>384</v>
      </c>
      <c r="B846">
        <v>2015</v>
      </c>
      <c r="C846" t="s">
        <v>403</v>
      </c>
      <c r="D846" t="s">
        <v>19</v>
      </c>
      <c r="E846" t="s">
        <v>70</v>
      </c>
      <c r="F846" t="s">
        <v>255</v>
      </c>
      <c r="G846" t="s">
        <v>47</v>
      </c>
      <c r="H846">
        <v>6</v>
      </c>
      <c r="I846">
        <v>8.1999999999999993</v>
      </c>
      <c r="J846">
        <v>1</v>
      </c>
      <c r="K846">
        <v>13</v>
      </c>
      <c r="L846">
        <v>29</v>
      </c>
      <c r="M846">
        <v>124</v>
      </c>
      <c r="N846">
        <v>83</v>
      </c>
      <c r="O846">
        <v>0.33</v>
      </c>
      <c r="P846">
        <v>2.72</v>
      </c>
      <c r="Q846" s="2" t="s">
        <v>26</v>
      </c>
      <c r="R846">
        <f t="shared" si="23"/>
        <v>1</v>
      </c>
    </row>
    <row r="847" spans="1:18">
      <c r="A847" t="s">
        <v>384</v>
      </c>
      <c r="B847">
        <v>2015</v>
      </c>
      <c r="C847" t="s">
        <v>63</v>
      </c>
      <c r="D847" t="s">
        <v>28</v>
      </c>
      <c r="E847" t="s">
        <v>110</v>
      </c>
      <c r="F847" t="s">
        <v>152</v>
      </c>
      <c r="G847" t="s">
        <v>262</v>
      </c>
      <c r="H847">
        <v>4</v>
      </c>
      <c r="I847">
        <v>4</v>
      </c>
      <c r="J847">
        <v>5</v>
      </c>
      <c r="K847">
        <v>5</v>
      </c>
      <c r="L847">
        <v>21</v>
      </c>
      <c r="M847">
        <v>84</v>
      </c>
      <c r="N847">
        <v>55</v>
      </c>
      <c r="O847">
        <v>0.71</v>
      </c>
      <c r="P847">
        <v>-2.92</v>
      </c>
      <c r="Q847" t="str">
        <f>IF(G847="W", "W", "L")</f>
        <v>L</v>
      </c>
      <c r="R847">
        <f t="shared" si="23"/>
        <v>0</v>
      </c>
    </row>
    <row r="848" spans="1:18">
      <c r="A848" t="s">
        <v>384</v>
      </c>
      <c r="B848">
        <v>2015</v>
      </c>
      <c r="C848" t="s">
        <v>161</v>
      </c>
      <c r="D848" t="s">
        <v>28</v>
      </c>
      <c r="E848" t="s">
        <v>35</v>
      </c>
      <c r="F848" t="s">
        <v>152</v>
      </c>
      <c r="G848" t="s">
        <v>105</v>
      </c>
      <c r="H848">
        <v>4</v>
      </c>
      <c r="I848">
        <v>7</v>
      </c>
      <c r="J848">
        <v>2</v>
      </c>
      <c r="K848">
        <v>7</v>
      </c>
      <c r="L848">
        <v>26</v>
      </c>
      <c r="M848">
        <v>103</v>
      </c>
      <c r="N848">
        <v>69</v>
      </c>
      <c r="O848">
        <v>1.1399999999999999</v>
      </c>
      <c r="P848">
        <v>1.65</v>
      </c>
      <c r="Q848" t="str">
        <f>IF(G848="W", "W", "L")</f>
        <v>L</v>
      </c>
      <c r="R848">
        <f t="shared" si="23"/>
        <v>0</v>
      </c>
    </row>
    <row r="849" spans="1:18">
      <c r="A849" t="s">
        <v>384</v>
      </c>
      <c r="B849">
        <v>2015</v>
      </c>
      <c r="C849" t="s">
        <v>364</v>
      </c>
      <c r="D849" t="s">
        <v>19</v>
      </c>
      <c r="E849" t="s">
        <v>24</v>
      </c>
      <c r="F849" t="s">
        <v>259</v>
      </c>
      <c r="G849" t="s">
        <v>59</v>
      </c>
      <c r="H849">
        <v>7</v>
      </c>
      <c r="I849">
        <v>6</v>
      </c>
      <c r="J849">
        <v>1</v>
      </c>
      <c r="K849">
        <v>6</v>
      </c>
      <c r="L849">
        <v>22</v>
      </c>
      <c r="M849">
        <v>73</v>
      </c>
      <c r="N849">
        <v>49</v>
      </c>
      <c r="O849">
        <v>1.04</v>
      </c>
      <c r="P849">
        <v>1.79</v>
      </c>
      <c r="Q849" s="2" t="s">
        <v>26</v>
      </c>
      <c r="R849">
        <f t="shared" si="23"/>
        <v>1</v>
      </c>
    </row>
    <row r="850" spans="1:18">
      <c r="A850" t="s">
        <v>384</v>
      </c>
      <c r="B850">
        <v>2015</v>
      </c>
      <c r="C850" t="s">
        <v>126</v>
      </c>
      <c r="D850" t="s">
        <v>28</v>
      </c>
      <c r="E850" t="s">
        <v>29</v>
      </c>
      <c r="F850" t="s">
        <v>21</v>
      </c>
      <c r="G850" t="s">
        <v>285</v>
      </c>
      <c r="H850">
        <v>5</v>
      </c>
      <c r="I850">
        <v>4</v>
      </c>
      <c r="J850">
        <v>6</v>
      </c>
      <c r="K850">
        <v>5</v>
      </c>
      <c r="L850">
        <v>20</v>
      </c>
      <c r="M850">
        <v>85</v>
      </c>
      <c r="N850">
        <v>55</v>
      </c>
      <c r="O850">
        <v>0.6</v>
      </c>
      <c r="P850">
        <v>-3.92</v>
      </c>
      <c r="Q850" t="str">
        <f>IF(G850="W", "W", "L")</f>
        <v>L</v>
      </c>
      <c r="R850">
        <f t="shared" si="23"/>
        <v>0</v>
      </c>
    </row>
    <row r="851" spans="1:18">
      <c r="A851" t="s">
        <v>384</v>
      </c>
      <c r="B851">
        <v>2015</v>
      </c>
      <c r="C851" t="s">
        <v>127</v>
      </c>
      <c r="D851" t="s">
        <v>19</v>
      </c>
      <c r="E851" t="s">
        <v>35</v>
      </c>
      <c r="F851" t="s">
        <v>152</v>
      </c>
      <c r="G851" t="s">
        <v>36</v>
      </c>
      <c r="H851">
        <v>4</v>
      </c>
      <c r="I851">
        <v>9</v>
      </c>
      <c r="J851">
        <v>1</v>
      </c>
      <c r="K851">
        <v>7</v>
      </c>
      <c r="L851">
        <v>30</v>
      </c>
      <c r="M851">
        <v>103</v>
      </c>
      <c r="N851">
        <v>72</v>
      </c>
      <c r="O851">
        <v>1</v>
      </c>
      <c r="P851">
        <v>3.25</v>
      </c>
      <c r="Q851" s="2" t="s">
        <v>26</v>
      </c>
      <c r="R851">
        <f t="shared" si="23"/>
        <v>1</v>
      </c>
    </row>
    <row r="852" spans="1:18">
      <c r="A852" t="s">
        <v>384</v>
      </c>
      <c r="B852">
        <v>2015</v>
      </c>
      <c r="C852" t="s">
        <v>129</v>
      </c>
      <c r="D852" t="s">
        <v>19</v>
      </c>
      <c r="E852" t="s">
        <v>32</v>
      </c>
      <c r="F852" t="s">
        <v>152</v>
      </c>
      <c r="G852" t="s">
        <v>232</v>
      </c>
      <c r="H852">
        <v>4</v>
      </c>
      <c r="I852">
        <v>9</v>
      </c>
      <c r="J852">
        <v>0</v>
      </c>
      <c r="K852">
        <v>7</v>
      </c>
      <c r="L852">
        <v>29</v>
      </c>
      <c r="M852">
        <v>100</v>
      </c>
      <c r="N852">
        <v>68</v>
      </c>
      <c r="O852">
        <v>1.23</v>
      </c>
      <c r="P852">
        <v>4.12</v>
      </c>
      <c r="Q852" s="2" t="s">
        <v>26</v>
      </c>
      <c r="R852">
        <f t="shared" si="23"/>
        <v>1</v>
      </c>
    </row>
    <row r="853" spans="1:18">
      <c r="A853" t="s">
        <v>384</v>
      </c>
      <c r="B853">
        <v>2015</v>
      </c>
      <c r="C853" t="s">
        <v>131</v>
      </c>
      <c r="D853" t="s">
        <v>28</v>
      </c>
      <c r="E853" t="s">
        <v>142</v>
      </c>
      <c r="F853" t="s">
        <v>255</v>
      </c>
      <c r="G853" t="s">
        <v>281</v>
      </c>
      <c r="H853">
        <v>6</v>
      </c>
      <c r="I853">
        <v>8</v>
      </c>
      <c r="J853">
        <v>2</v>
      </c>
      <c r="K853">
        <v>8</v>
      </c>
      <c r="L853">
        <v>27</v>
      </c>
      <c r="M853">
        <v>104</v>
      </c>
      <c r="N853">
        <v>69</v>
      </c>
      <c r="O853">
        <v>1.1000000000000001</v>
      </c>
      <c r="P853">
        <v>2.17</v>
      </c>
      <c r="Q853" s="2" t="s">
        <v>26</v>
      </c>
      <c r="R853">
        <f t="shared" si="23"/>
        <v>1</v>
      </c>
    </row>
    <row r="854" spans="1:18">
      <c r="A854" t="s">
        <v>384</v>
      </c>
      <c r="B854">
        <v>2015</v>
      </c>
      <c r="C854" t="s">
        <v>132</v>
      </c>
      <c r="D854" t="s">
        <v>19</v>
      </c>
      <c r="E854" t="s">
        <v>41</v>
      </c>
      <c r="F854" t="s">
        <v>21</v>
      </c>
      <c r="G854" t="s">
        <v>99</v>
      </c>
      <c r="H854">
        <v>4</v>
      </c>
      <c r="I854">
        <v>7</v>
      </c>
      <c r="J854">
        <v>2</v>
      </c>
      <c r="K854">
        <v>7</v>
      </c>
      <c r="L854">
        <v>30</v>
      </c>
      <c r="M854">
        <v>100</v>
      </c>
      <c r="N854">
        <v>69</v>
      </c>
      <c r="O854">
        <v>0.97</v>
      </c>
      <c r="P854">
        <v>1.41</v>
      </c>
      <c r="Q854" t="str">
        <f>IF(G854="W", "W", "L")</f>
        <v>L</v>
      </c>
      <c r="R854">
        <f t="shared" si="23"/>
        <v>0</v>
      </c>
    </row>
    <row r="855" spans="1:18">
      <c r="A855" t="s">
        <v>384</v>
      </c>
      <c r="B855">
        <v>2015</v>
      </c>
      <c r="C855" t="s">
        <v>302</v>
      </c>
      <c r="D855" t="s">
        <v>19</v>
      </c>
      <c r="E855" t="s">
        <v>142</v>
      </c>
      <c r="F855" t="s">
        <v>255</v>
      </c>
      <c r="G855" t="s">
        <v>113</v>
      </c>
      <c r="H855">
        <v>4</v>
      </c>
      <c r="I855">
        <v>6.2</v>
      </c>
      <c r="J855">
        <v>1</v>
      </c>
      <c r="K855">
        <v>11</v>
      </c>
      <c r="L855">
        <v>26</v>
      </c>
      <c r="M855">
        <v>108</v>
      </c>
      <c r="N855">
        <v>81</v>
      </c>
      <c r="O855">
        <v>0.91</v>
      </c>
      <c r="P855">
        <v>2.0099999999999998</v>
      </c>
      <c r="Q855" s="2" t="s">
        <v>26</v>
      </c>
      <c r="R855">
        <f t="shared" si="23"/>
        <v>1</v>
      </c>
    </row>
    <row r="856" spans="1:18">
      <c r="A856" t="s">
        <v>384</v>
      </c>
      <c r="B856">
        <v>2015</v>
      </c>
      <c r="C856" t="s">
        <v>304</v>
      </c>
      <c r="D856" t="s">
        <v>19</v>
      </c>
      <c r="E856" t="s">
        <v>29</v>
      </c>
      <c r="F856" t="s">
        <v>21</v>
      </c>
      <c r="G856" t="s">
        <v>382</v>
      </c>
      <c r="H856">
        <v>17</v>
      </c>
      <c r="I856">
        <v>2.2000000000000002</v>
      </c>
      <c r="J856">
        <v>4</v>
      </c>
      <c r="K856">
        <v>5</v>
      </c>
      <c r="L856">
        <v>15</v>
      </c>
      <c r="M856">
        <v>58</v>
      </c>
      <c r="N856">
        <v>36</v>
      </c>
      <c r="O856">
        <v>0.61</v>
      </c>
      <c r="P856">
        <v>-3.02</v>
      </c>
      <c r="Q856" t="str">
        <f>IF(G856="W", "W", "L")</f>
        <v>L</v>
      </c>
      <c r="R856">
        <f t="shared" si="23"/>
        <v>0</v>
      </c>
    </row>
    <row r="857" spans="1:18">
      <c r="A857" t="s">
        <v>384</v>
      </c>
      <c r="B857">
        <v>2015</v>
      </c>
      <c r="C857" t="s">
        <v>178</v>
      </c>
      <c r="D857" t="s">
        <v>28</v>
      </c>
      <c r="E857" t="s">
        <v>20</v>
      </c>
      <c r="F857" t="s">
        <v>21</v>
      </c>
      <c r="G857" t="s">
        <v>150</v>
      </c>
      <c r="H857">
        <v>5</v>
      </c>
      <c r="I857">
        <v>6</v>
      </c>
      <c r="J857">
        <v>1</v>
      </c>
      <c r="K857">
        <v>9</v>
      </c>
      <c r="L857">
        <v>23</v>
      </c>
      <c r="M857">
        <v>82</v>
      </c>
      <c r="N857">
        <v>56</v>
      </c>
      <c r="O857">
        <v>0.93</v>
      </c>
      <c r="P857">
        <v>2.13</v>
      </c>
      <c r="Q857" s="2" t="s">
        <v>26</v>
      </c>
      <c r="R857">
        <f t="shared" si="23"/>
        <v>1</v>
      </c>
    </row>
    <row r="858" spans="1:18">
      <c r="A858" t="s">
        <v>384</v>
      </c>
      <c r="B858">
        <v>2015</v>
      </c>
      <c r="C858" t="s">
        <v>179</v>
      </c>
      <c r="D858" t="s">
        <v>28</v>
      </c>
      <c r="E858" t="s">
        <v>29</v>
      </c>
      <c r="F858" t="s">
        <v>21</v>
      </c>
      <c r="G858" t="s">
        <v>133</v>
      </c>
      <c r="H858">
        <v>4</v>
      </c>
      <c r="I858">
        <v>5</v>
      </c>
      <c r="J858">
        <v>2</v>
      </c>
      <c r="K858">
        <v>9</v>
      </c>
      <c r="L858">
        <v>22</v>
      </c>
      <c r="M858">
        <v>102</v>
      </c>
      <c r="N858">
        <v>70</v>
      </c>
      <c r="O858">
        <v>1.17</v>
      </c>
      <c r="P858">
        <v>-1.4</v>
      </c>
      <c r="Q858" t="str">
        <f>IF(G858="W", "W", "L")</f>
        <v>L</v>
      </c>
      <c r="R858">
        <f t="shared" si="23"/>
        <v>0</v>
      </c>
    </row>
    <row r="859" spans="1:18">
      <c r="A859" t="s">
        <v>384</v>
      </c>
      <c r="B859">
        <v>2015</v>
      </c>
      <c r="C859" t="s">
        <v>210</v>
      </c>
      <c r="D859" t="s">
        <v>19</v>
      </c>
      <c r="E859" t="s">
        <v>20</v>
      </c>
      <c r="F859" t="s">
        <v>21</v>
      </c>
      <c r="G859" t="s">
        <v>286</v>
      </c>
      <c r="H859">
        <v>5</v>
      </c>
      <c r="I859">
        <v>9</v>
      </c>
      <c r="J859">
        <v>0</v>
      </c>
      <c r="K859">
        <v>15</v>
      </c>
      <c r="L859">
        <v>29</v>
      </c>
      <c r="M859">
        <v>113</v>
      </c>
      <c r="N859">
        <v>78</v>
      </c>
      <c r="O859">
        <v>0.61</v>
      </c>
      <c r="P859">
        <v>4.5599999999999996</v>
      </c>
      <c r="Q859" s="2" t="s">
        <v>26</v>
      </c>
      <c r="R859">
        <f t="shared" si="23"/>
        <v>1</v>
      </c>
    </row>
    <row r="860" spans="1:18">
      <c r="A860" t="s">
        <v>384</v>
      </c>
      <c r="B860">
        <v>2015</v>
      </c>
      <c r="C860" t="s">
        <v>451</v>
      </c>
      <c r="D860" t="s">
        <v>28</v>
      </c>
      <c r="E860" t="s">
        <v>41</v>
      </c>
      <c r="F860" t="s">
        <v>21</v>
      </c>
      <c r="G860" t="s">
        <v>136</v>
      </c>
      <c r="H860">
        <v>4</v>
      </c>
      <c r="I860">
        <v>3</v>
      </c>
      <c r="J860">
        <v>5</v>
      </c>
      <c r="K860">
        <v>5</v>
      </c>
      <c r="L860">
        <v>16</v>
      </c>
      <c r="M860">
        <v>63</v>
      </c>
      <c r="N860">
        <v>45</v>
      </c>
      <c r="O860">
        <v>0.8</v>
      </c>
      <c r="P860">
        <v>-4.4400000000000004</v>
      </c>
      <c r="Q860" t="str">
        <f>IF(G860="W", "W", "L")</f>
        <v>L</v>
      </c>
      <c r="R860">
        <f t="shared" si="23"/>
        <v>0</v>
      </c>
    </row>
    <row r="861" spans="1:18">
      <c r="A861" t="s">
        <v>367</v>
      </c>
      <c r="B861">
        <v>2015</v>
      </c>
      <c r="C861" t="s">
        <v>95</v>
      </c>
      <c r="D861" t="s">
        <v>19</v>
      </c>
      <c r="E861" t="s">
        <v>110</v>
      </c>
      <c r="F861" t="s">
        <v>152</v>
      </c>
      <c r="G861" t="s">
        <v>87</v>
      </c>
      <c r="H861">
        <v>99</v>
      </c>
      <c r="I861">
        <v>6</v>
      </c>
      <c r="J861">
        <v>0</v>
      </c>
      <c r="K861">
        <v>11</v>
      </c>
      <c r="L861">
        <v>23</v>
      </c>
      <c r="M861">
        <v>111</v>
      </c>
      <c r="N861">
        <v>65</v>
      </c>
      <c r="O861">
        <v>0.97</v>
      </c>
      <c r="P861">
        <v>2.83</v>
      </c>
      <c r="Q861" s="2" t="s">
        <v>26</v>
      </c>
      <c r="R861">
        <f t="shared" si="23"/>
        <v>1</v>
      </c>
    </row>
    <row r="862" spans="1:18">
      <c r="A862" t="s">
        <v>367</v>
      </c>
      <c r="B862">
        <v>2015</v>
      </c>
      <c r="C862" t="s">
        <v>97</v>
      </c>
      <c r="D862" t="s">
        <v>28</v>
      </c>
      <c r="E862" t="s">
        <v>29</v>
      </c>
      <c r="F862" t="s">
        <v>21</v>
      </c>
      <c r="G862" t="s">
        <v>89</v>
      </c>
      <c r="H862">
        <v>5</v>
      </c>
      <c r="I862">
        <v>6</v>
      </c>
      <c r="J862">
        <v>2</v>
      </c>
      <c r="K862">
        <v>8</v>
      </c>
      <c r="L862">
        <v>26</v>
      </c>
      <c r="M862">
        <v>103</v>
      </c>
      <c r="N862">
        <v>66</v>
      </c>
      <c r="O862">
        <v>1.25</v>
      </c>
      <c r="P862">
        <v>1.1299999999999999</v>
      </c>
      <c r="Q862" s="2" t="s">
        <v>26</v>
      </c>
      <c r="R862">
        <f t="shared" si="23"/>
        <v>1</v>
      </c>
    </row>
    <row r="863" spans="1:18">
      <c r="A863" t="s">
        <v>367</v>
      </c>
      <c r="B863">
        <v>2015</v>
      </c>
      <c r="C863" t="s">
        <v>312</v>
      </c>
      <c r="D863" t="s">
        <v>19</v>
      </c>
      <c r="E863" t="s">
        <v>29</v>
      </c>
      <c r="F863" t="s">
        <v>21</v>
      </c>
      <c r="G863" t="s">
        <v>133</v>
      </c>
      <c r="H863">
        <v>4</v>
      </c>
      <c r="I863">
        <v>7</v>
      </c>
      <c r="J863">
        <v>0</v>
      </c>
      <c r="K863">
        <v>7</v>
      </c>
      <c r="L863">
        <v>26</v>
      </c>
      <c r="M863">
        <v>104</v>
      </c>
      <c r="N863">
        <v>64</v>
      </c>
      <c r="O863">
        <v>1.1299999999999999</v>
      </c>
      <c r="P863">
        <v>3.27</v>
      </c>
      <c r="Q863" t="str">
        <f>IF(G863="W", "W", "L")</f>
        <v>L</v>
      </c>
      <c r="R863">
        <f t="shared" si="23"/>
        <v>0</v>
      </c>
    </row>
    <row r="864" spans="1:18">
      <c r="A864" t="s">
        <v>367</v>
      </c>
      <c r="B864">
        <v>2015</v>
      </c>
      <c r="C864" t="s">
        <v>143</v>
      </c>
      <c r="D864" t="s">
        <v>28</v>
      </c>
      <c r="E864" t="s">
        <v>20</v>
      </c>
      <c r="F864" t="s">
        <v>21</v>
      </c>
      <c r="G864" t="s">
        <v>360</v>
      </c>
      <c r="H864">
        <v>7</v>
      </c>
      <c r="I864">
        <v>6</v>
      </c>
      <c r="J864">
        <v>3</v>
      </c>
      <c r="K864">
        <v>2</v>
      </c>
      <c r="L864">
        <v>24</v>
      </c>
      <c r="M864">
        <v>90</v>
      </c>
      <c r="N864">
        <v>54</v>
      </c>
      <c r="O864">
        <v>1.1100000000000001</v>
      </c>
      <c r="P864">
        <v>0.13</v>
      </c>
      <c r="Q864" t="str">
        <f>IF(G864="W", "W", "L")</f>
        <v>L</v>
      </c>
      <c r="R864">
        <f t="shared" si="23"/>
        <v>0</v>
      </c>
    </row>
    <row r="865" spans="1:18">
      <c r="A865" t="s">
        <v>367</v>
      </c>
      <c r="B865">
        <v>2015</v>
      </c>
      <c r="C865" t="s">
        <v>328</v>
      </c>
      <c r="D865" t="s">
        <v>28</v>
      </c>
      <c r="E865" t="s">
        <v>38</v>
      </c>
      <c r="F865" t="s">
        <v>255</v>
      </c>
      <c r="G865" t="s">
        <v>186</v>
      </c>
      <c r="H865">
        <v>4</v>
      </c>
      <c r="I865">
        <v>4.0999999999999996</v>
      </c>
      <c r="J865">
        <v>6</v>
      </c>
      <c r="K865">
        <v>1</v>
      </c>
      <c r="L865">
        <v>25</v>
      </c>
      <c r="M865">
        <v>90</v>
      </c>
      <c r="N865">
        <v>51</v>
      </c>
      <c r="O865">
        <v>1.24</v>
      </c>
      <c r="P865">
        <v>-4.33</v>
      </c>
      <c r="Q865" s="2" t="s">
        <v>26</v>
      </c>
      <c r="R865">
        <f t="shared" si="23"/>
        <v>1</v>
      </c>
    </row>
    <row r="866" spans="1:18">
      <c r="A866" t="s">
        <v>367</v>
      </c>
      <c r="B866">
        <v>2015</v>
      </c>
      <c r="C866" t="s">
        <v>330</v>
      </c>
      <c r="D866" t="s">
        <v>28</v>
      </c>
      <c r="E866" t="s">
        <v>41</v>
      </c>
      <c r="F866" t="s">
        <v>21</v>
      </c>
      <c r="G866" t="s">
        <v>296</v>
      </c>
      <c r="H866">
        <v>4</v>
      </c>
      <c r="I866">
        <v>5</v>
      </c>
      <c r="J866">
        <v>5</v>
      </c>
      <c r="K866">
        <v>5</v>
      </c>
      <c r="L866">
        <v>23</v>
      </c>
      <c r="M866">
        <v>81</v>
      </c>
      <c r="N866">
        <v>54</v>
      </c>
      <c r="O866">
        <v>0.91</v>
      </c>
      <c r="P866">
        <v>-2.02</v>
      </c>
      <c r="Q866" t="str">
        <f>IF(G866="W", "W", "L")</f>
        <v>L</v>
      </c>
      <c r="R866">
        <f t="shared" si="23"/>
        <v>0</v>
      </c>
    </row>
    <row r="867" spans="1:18">
      <c r="A867" t="s">
        <v>367</v>
      </c>
      <c r="B867">
        <v>2015</v>
      </c>
      <c r="C867" t="s">
        <v>40</v>
      </c>
      <c r="D867" t="s">
        <v>28</v>
      </c>
      <c r="E867" t="s">
        <v>266</v>
      </c>
      <c r="F867" t="s">
        <v>259</v>
      </c>
      <c r="G867" t="s">
        <v>148</v>
      </c>
      <c r="H867">
        <v>5</v>
      </c>
      <c r="I867">
        <v>7.1</v>
      </c>
      <c r="J867">
        <v>1</v>
      </c>
      <c r="K867">
        <v>10</v>
      </c>
      <c r="L867">
        <v>28</v>
      </c>
      <c r="M867">
        <v>110</v>
      </c>
      <c r="N867">
        <v>67</v>
      </c>
      <c r="O867">
        <v>1.25</v>
      </c>
      <c r="P867">
        <v>3.63</v>
      </c>
      <c r="Q867" t="str">
        <f>IF(G867="W", "W", "L")</f>
        <v>L</v>
      </c>
      <c r="R867">
        <f t="shared" si="23"/>
        <v>0</v>
      </c>
    </row>
    <row r="868" spans="1:18">
      <c r="A868" t="s">
        <v>367</v>
      </c>
      <c r="B868">
        <v>2015</v>
      </c>
      <c r="C868" t="s">
        <v>146</v>
      </c>
      <c r="D868" t="s">
        <v>19</v>
      </c>
      <c r="E868" t="s">
        <v>29</v>
      </c>
      <c r="F868" t="s">
        <v>21</v>
      </c>
      <c r="G868" t="s">
        <v>36</v>
      </c>
      <c r="H868">
        <v>4</v>
      </c>
      <c r="I868">
        <v>7.1</v>
      </c>
      <c r="J868">
        <v>1</v>
      </c>
      <c r="K868">
        <v>7</v>
      </c>
      <c r="L868">
        <v>29</v>
      </c>
      <c r="M868">
        <v>112</v>
      </c>
      <c r="N868">
        <v>68</v>
      </c>
      <c r="O868">
        <v>1.44</v>
      </c>
      <c r="P868">
        <v>2.2400000000000002</v>
      </c>
      <c r="Q868" s="2" t="s">
        <v>26</v>
      </c>
      <c r="R868">
        <f t="shared" si="23"/>
        <v>1</v>
      </c>
    </row>
    <row r="869" spans="1:18">
      <c r="A869" t="s">
        <v>367</v>
      </c>
      <c r="B869">
        <v>2015</v>
      </c>
      <c r="C869" t="s">
        <v>109</v>
      </c>
      <c r="D869" t="s">
        <v>28</v>
      </c>
      <c r="E869" t="s">
        <v>24</v>
      </c>
      <c r="F869" t="s">
        <v>259</v>
      </c>
      <c r="G869" t="s">
        <v>75</v>
      </c>
      <c r="H869">
        <v>4</v>
      </c>
      <c r="I869">
        <v>7.2</v>
      </c>
      <c r="J869">
        <v>1</v>
      </c>
      <c r="K869">
        <v>4</v>
      </c>
      <c r="L869">
        <v>29</v>
      </c>
      <c r="M869">
        <v>107</v>
      </c>
      <c r="N869">
        <v>67</v>
      </c>
      <c r="O869">
        <v>0.85</v>
      </c>
      <c r="P869">
        <v>2.8</v>
      </c>
      <c r="Q869" s="2" t="s">
        <v>26</v>
      </c>
      <c r="R869">
        <f t="shared" si="23"/>
        <v>1</v>
      </c>
    </row>
    <row r="870" spans="1:18">
      <c r="A870" t="s">
        <v>367</v>
      </c>
      <c r="B870">
        <v>2015</v>
      </c>
      <c r="C870" t="s">
        <v>223</v>
      </c>
      <c r="D870" t="s">
        <v>19</v>
      </c>
      <c r="E870" t="s">
        <v>81</v>
      </c>
      <c r="F870" t="s">
        <v>152</v>
      </c>
      <c r="G870" t="s">
        <v>148</v>
      </c>
      <c r="H870">
        <v>4</v>
      </c>
      <c r="I870">
        <v>7</v>
      </c>
      <c r="J870">
        <v>2</v>
      </c>
      <c r="K870">
        <v>10</v>
      </c>
      <c r="L870">
        <v>28</v>
      </c>
      <c r="M870">
        <v>113</v>
      </c>
      <c r="N870">
        <v>68</v>
      </c>
      <c r="O870">
        <v>1.01</v>
      </c>
      <c r="P870">
        <v>1.23</v>
      </c>
      <c r="Q870" t="str">
        <f>IF(G870="W", "W", "L")</f>
        <v>L</v>
      </c>
      <c r="R870">
        <f t="shared" si="23"/>
        <v>0</v>
      </c>
    </row>
    <row r="871" spans="1:18">
      <c r="A871" t="s">
        <v>367</v>
      </c>
      <c r="B871">
        <v>2015</v>
      </c>
      <c r="C871" t="s">
        <v>224</v>
      </c>
      <c r="D871" t="s">
        <v>19</v>
      </c>
      <c r="E871" t="s">
        <v>20</v>
      </c>
      <c r="F871" t="s">
        <v>21</v>
      </c>
      <c r="G871" t="s">
        <v>351</v>
      </c>
      <c r="H871">
        <v>5</v>
      </c>
      <c r="I871">
        <v>6.2</v>
      </c>
      <c r="J871">
        <v>2</v>
      </c>
      <c r="K871">
        <v>5</v>
      </c>
      <c r="L871">
        <v>28</v>
      </c>
      <c r="M871">
        <v>102</v>
      </c>
      <c r="N871">
        <v>62</v>
      </c>
      <c r="O871">
        <v>0.92</v>
      </c>
      <c r="P871">
        <v>1.31</v>
      </c>
      <c r="Q871" s="2" t="s">
        <v>26</v>
      </c>
      <c r="R871">
        <f t="shared" si="23"/>
        <v>1</v>
      </c>
    </row>
    <row r="872" spans="1:18">
      <c r="A872" t="s">
        <v>367</v>
      </c>
      <c r="B872">
        <v>2015</v>
      </c>
      <c r="C872" t="s">
        <v>225</v>
      </c>
      <c r="D872" t="s">
        <v>28</v>
      </c>
      <c r="E872" t="s">
        <v>81</v>
      </c>
      <c r="F872" t="s">
        <v>152</v>
      </c>
      <c r="G872" t="s">
        <v>296</v>
      </c>
      <c r="H872">
        <v>5</v>
      </c>
      <c r="I872">
        <v>3.2</v>
      </c>
      <c r="J872">
        <v>6</v>
      </c>
      <c r="K872">
        <v>5</v>
      </c>
      <c r="L872">
        <v>20</v>
      </c>
      <c r="M872">
        <v>86</v>
      </c>
      <c r="N872">
        <v>49</v>
      </c>
      <c r="O872">
        <v>0.95</v>
      </c>
      <c r="P872">
        <v>-4.25</v>
      </c>
      <c r="Q872" t="str">
        <f>IF(G872="W", "W", "L")</f>
        <v>L</v>
      </c>
      <c r="R872">
        <f t="shared" si="23"/>
        <v>0</v>
      </c>
    </row>
    <row r="873" spans="1:18">
      <c r="A873" t="s">
        <v>367</v>
      </c>
      <c r="B873">
        <v>2015</v>
      </c>
      <c r="C873" t="s">
        <v>226</v>
      </c>
      <c r="D873" t="s">
        <v>19</v>
      </c>
      <c r="E873" t="s">
        <v>277</v>
      </c>
      <c r="F873" t="s">
        <v>259</v>
      </c>
      <c r="G873" t="s">
        <v>286</v>
      </c>
      <c r="H873">
        <v>5</v>
      </c>
      <c r="I873">
        <v>7</v>
      </c>
      <c r="J873">
        <v>0</v>
      </c>
      <c r="K873">
        <v>7</v>
      </c>
      <c r="L873">
        <v>27</v>
      </c>
      <c r="M873">
        <v>108</v>
      </c>
      <c r="N873">
        <v>65</v>
      </c>
      <c r="O873">
        <v>0.89</v>
      </c>
      <c r="P873">
        <v>3.19</v>
      </c>
      <c r="Q873" s="2" t="s">
        <v>26</v>
      </c>
      <c r="R873">
        <f t="shared" si="23"/>
        <v>1</v>
      </c>
    </row>
    <row r="874" spans="1:18">
      <c r="A874" t="s">
        <v>367</v>
      </c>
      <c r="B874">
        <v>2015</v>
      </c>
      <c r="C874" t="s">
        <v>227</v>
      </c>
      <c r="D874" t="s">
        <v>28</v>
      </c>
      <c r="E874" t="s">
        <v>44</v>
      </c>
      <c r="F874" t="s">
        <v>21</v>
      </c>
      <c r="G874" t="s">
        <v>271</v>
      </c>
      <c r="H874">
        <v>5</v>
      </c>
      <c r="I874">
        <v>3</v>
      </c>
      <c r="J874">
        <v>7</v>
      </c>
      <c r="K874">
        <v>3</v>
      </c>
      <c r="L874">
        <v>22</v>
      </c>
      <c r="M874">
        <v>88</v>
      </c>
      <c r="N874">
        <v>47</v>
      </c>
      <c r="O874">
        <v>1.29</v>
      </c>
      <c r="P874">
        <v>-5.78</v>
      </c>
      <c r="Q874" t="str">
        <f>IF(G874="W", "W", "L")</f>
        <v>L</v>
      </c>
      <c r="R874">
        <f t="shared" si="23"/>
        <v>0</v>
      </c>
    </row>
    <row r="875" spans="1:18">
      <c r="A875" t="s">
        <v>367</v>
      </c>
      <c r="B875">
        <v>2015</v>
      </c>
      <c r="C875" t="s">
        <v>120</v>
      </c>
      <c r="D875" t="s">
        <v>19</v>
      </c>
      <c r="E875" t="s">
        <v>49</v>
      </c>
      <c r="F875" t="s">
        <v>255</v>
      </c>
      <c r="G875" t="s">
        <v>208</v>
      </c>
      <c r="H875">
        <v>5</v>
      </c>
      <c r="I875">
        <v>7</v>
      </c>
      <c r="J875">
        <v>4</v>
      </c>
      <c r="K875">
        <v>5</v>
      </c>
      <c r="L875">
        <v>27</v>
      </c>
      <c r="M875">
        <v>102</v>
      </c>
      <c r="N875">
        <v>67</v>
      </c>
      <c r="O875">
        <v>0.64</v>
      </c>
      <c r="P875">
        <v>-0.52</v>
      </c>
      <c r="Q875" t="str">
        <f>IF(G875="W", "W", "L")</f>
        <v>L</v>
      </c>
      <c r="R875">
        <f t="shared" si="23"/>
        <v>0</v>
      </c>
    </row>
    <row r="876" spans="1:18">
      <c r="A876" t="s">
        <v>367</v>
      </c>
      <c r="B876">
        <v>2015</v>
      </c>
      <c r="C876" t="s">
        <v>231</v>
      </c>
      <c r="D876" t="s">
        <v>19</v>
      </c>
      <c r="E876" t="s">
        <v>258</v>
      </c>
      <c r="F876" t="s">
        <v>259</v>
      </c>
      <c r="G876" t="s">
        <v>75</v>
      </c>
      <c r="H876">
        <v>4</v>
      </c>
      <c r="I876">
        <v>6.1</v>
      </c>
      <c r="J876">
        <v>2</v>
      </c>
      <c r="K876">
        <v>3</v>
      </c>
      <c r="L876">
        <v>22</v>
      </c>
      <c r="M876">
        <v>74</v>
      </c>
      <c r="N876">
        <v>48</v>
      </c>
      <c r="O876">
        <v>1.06</v>
      </c>
      <c r="P876">
        <v>0.73</v>
      </c>
      <c r="Q876" s="2" t="s">
        <v>26</v>
      </c>
      <c r="R876">
        <f t="shared" si="23"/>
        <v>1</v>
      </c>
    </row>
    <row r="877" spans="1:18">
      <c r="A877" t="s">
        <v>367</v>
      </c>
      <c r="B877">
        <v>2015</v>
      </c>
      <c r="C877" t="s">
        <v>202</v>
      </c>
      <c r="D877" t="s">
        <v>28</v>
      </c>
      <c r="E877" t="s">
        <v>110</v>
      </c>
      <c r="F877" t="s">
        <v>152</v>
      </c>
      <c r="G877" t="s">
        <v>89</v>
      </c>
      <c r="H877">
        <v>4</v>
      </c>
      <c r="I877">
        <v>8</v>
      </c>
      <c r="J877">
        <v>2</v>
      </c>
      <c r="K877">
        <v>9</v>
      </c>
      <c r="L877">
        <v>30</v>
      </c>
      <c r="M877">
        <v>108</v>
      </c>
      <c r="N877">
        <v>75</v>
      </c>
      <c r="O877">
        <v>1.07</v>
      </c>
      <c r="P877">
        <v>2.17</v>
      </c>
      <c r="Q877" s="2" t="s">
        <v>26</v>
      </c>
      <c r="R877">
        <f t="shared" si="23"/>
        <v>1</v>
      </c>
    </row>
    <row r="878" spans="1:18">
      <c r="A878" t="s">
        <v>367</v>
      </c>
      <c r="B878">
        <v>2015</v>
      </c>
      <c r="C878" t="s">
        <v>265</v>
      </c>
      <c r="D878" t="s">
        <v>19</v>
      </c>
      <c r="E878" t="s">
        <v>24</v>
      </c>
      <c r="F878" t="s">
        <v>259</v>
      </c>
      <c r="G878" t="s">
        <v>201</v>
      </c>
      <c r="H878">
        <v>8</v>
      </c>
      <c r="I878">
        <v>4</v>
      </c>
      <c r="J878">
        <v>5</v>
      </c>
      <c r="K878">
        <v>5</v>
      </c>
      <c r="L878">
        <v>22</v>
      </c>
      <c r="M878">
        <v>83</v>
      </c>
      <c r="N878">
        <v>52</v>
      </c>
      <c r="O878">
        <v>0.85</v>
      </c>
      <c r="P878">
        <v>-3.14</v>
      </c>
      <c r="Q878" t="str">
        <f>IF(G878="W", "W", "L")</f>
        <v>L</v>
      </c>
      <c r="R878">
        <f t="shared" si="23"/>
        <v>0</v>
      </c>
    </row>
    <row r="879" spans="1:18">
      <c r="A879" t="s">
        <v>367</v>
      </c>
      <c r="B879">
        <v>2015</v>
      </c>
      <c r="C879" t="s">
        <v>318</v>
      </c>
      <c r="D879" t="s">
        <v>28</v>
      </c>
      <c r="E879" t="s">
        <v>29</v>
      </c>
      <c r="F879" s="2" t="s">
        <v>21</v>
      </c>
      <c r="G879" t="s">
        <v>188</v>
      </c>
      <c r="H879">
        <v>5</v>
      </c>
      <c r="I879">
        <v>6</v>
      </c>
      <c r="J879">
        <v>6</v>
      </c>
      <c r="K879">
        <v>9</v>
      </c>
      <c r="L879">
        <v>26</v>
      </c>
      <c r="M879">
        <v>97</v>
      </c>
      <c r="N879">
        <v>64</v>
      </c>
      <c r="O879">
        <v>0.62</v>
      </c>
      <c r="P879">
        <v>-2.2599999999999998</v>
      </c>
      <c r="Q879" t="str">
        <f>IF(G879="W", "W", "L")</f>
        <v>L</v>
      </c>
      <c r="R879">
        <f t="shared" si="23"/>
        <v>0</v>
      </c>
    </row>
    <row r="880" spans="1:18">
      <c r="A880" t="s">
        <v>367</v>
      </c>
      <c r="B880">
        <v>2015</v>
      </c>
      <c r="C880" t="s">
        <v>237</v>
      </c>
      <c r="D880" t="s">
        <v>28</v>
      </c>
      <c r="E880" t="s">
        <v>20</v>
      </c>
      <c r="F880" s="2" t="s">
        <v>21</v>
      </c>
      <c r="G880" t="s">
        <v>148</v>
      </c>
      <c r="H880">
        <v>4</v>
      </c>
      <c r="I880">
        <v>9</v>
      </c>
      <c r="J880">
        <v>2</v>
      </c>
      <c r="K880">
        <v>6</v>
      </c>
      <c r="L880">
        <v>32</v>
      </c>
      <c r="M880">
        <v>112</v>
      </c>
      <c r="N880">
        <v>78</v>
      </c>
      <c r="O880">
        <v>1.25</v>
      </c>
      <c r="P880">
        <v>2.69</v>
      </c>
      <c r="Q880" t="str">
        <f>IF(G880="W", "W", "L")</f>
        <v>L</v>
      </c>
      <c r="R880">
        <f t="shared" si="23"/>
        <v>0</v>
      </c>
    </row>
    <row r="881" spans="1:18">
      <c r="A881" t="s">
        <v>367</v>
      </c>
      <c r="B881">
        <v>2015</v>
      </c>
      <c r="C881" t="s">
        <v>238</v>
      </c>
      <c r="D881" t="s">
        <v>19</v>
      </c>
      <c r="E881" t="s">
        <v>35</v>
      </c>
      <c r="F881" t="s">
        <v>152</v>
      </c>
      <c r="G881" t="s">
        <v>148</v>
      </c>
      <c r="H881">
        <v>4</v>
      </c>
      <c r="I881">
        <v>6.2</v>
      </c>
      <c r="J881">
        <v>1</v>
      </c>
      <c r="K881">
        <v>6</v>
      </c>
      <c r="L881">
        <v>27</v>
      </c>
      <c r="M881">
        <v>114</v>
      </c>
      <c r="N881">
        <v>65</v>
      </c>
      <c r="O881">
        <v>1.23</v>
      </c>
      <c r="P881">
        <v>2.09</v>
      </c>
      <c r="Q881" t="str">
        <f>IF(G881="W", "W", "L")</f>
        <v>L</v>
      </c>
      <c r="R881">
        <f t="shared" si="23"/>
        <v>0</v>
      </c>
    </row>
    <row r="882" spans="1:18">
      <c r="A882" t="s">
        <v>367</v>
      </c>
      <c r="B882">
        <v>2015</v>
      </c>
      <c r="C882" t="s">
        <v>319</v>
      </c>
      <c r="D882" t="s">
        <v>28</v>
      </c>
      <c r="E882" t="s">
        <v>41</v>
      </c>
      <c r="F882" s="2" t="s">
        <v>21</v>
      </c>
      <c r="G882" t="s">
        <v>452</v>
      </c>
      <c r="H882">
        <v>5</v>
      </c>
      <c r="I882">
        <v>6.1</v>
      </c>
      <c r="J882">
        <v>4</v>
      </c>
      <c r="K882">
        <v>8</v>
      </c>
      <c r="L882">
        <v>27</v>
      </c>
      <c r="M882">
        <v>110</v>
      </c>
      <c r="N882">
        <v>64</v>
      </c>
      <c r="O882">
        <v>0.48</v>
      </c>
      <c r="P882">
        <v>-0.89</v>
      </c>
      <c r="Q882" s="2" t="s">
        <v>26</v>
      </c>
      <c r="R882">
        <f t="shared" si="23"/>
        <v>1</v>
      </c>
    </row>
    <row r="883" spans="1:18">
      <c r="A883" t="s">
        <v>367</v>
      </c>
      <c r="B883">
        <v>2015</v>
      </c>
      <c r="C883" t="s">
        <v>241</v>
      </c>
      <c r="D883" t="s">
        <v>28</v>
      </c>
      <c r="E883" t="s">
        <v>142</v>
      </c>
      <c r="F883" t="s">
        <v>255</v>
      </c>
      <c r="G883" t="s">
        <v>294</v>
      </c>
      <c r="H883">
        <v>4</v>
      </c>
      <c r="I883">
        <v>3.1</v>
      </c>
      <c r="J883">
        <v>6</v>
      </c>
      <c r="K883">
        <v>1</v>
      </c>
      <c r="L883">
        <v>20</v>
      </c>
      <c r="M883">
        <v>70</v>
      </c>
      <c r="N883">
        <v>42</v>
      </c>
      <c r="O883">
        <v>0.82</v>
      </c>
      <c r="P883">
        <v>-4.6100000000000003</v>
      </c>
      <c r="Q883" t="str">
        <f>IF(G883="W", "W", "L")</f>
        <v>L</v>
      </c>
      <c r="R883">
        <f t="shared" si="23"/>
        <v>0</v>
      </c>
    </row>
    <row r="884" spans="1:18">
      <c r="A884" t="s">
        <v>367</v>
      </c>
      <c r="B884">
        <v>2015</v>
      </c>
      <c r="C884" t="s">
        <v>320</v>
      </c>
      <c r="D884" t="s">
        <v>19</v>
      </c>
      <c r="E884" t="s">
        <v>61</v>
      </c>
      <c r="F884" t="s">
        <v>255</v>
      </c>
      <c r="G884" t="s">
        <v>370</v>
      </c>
      <c r="H884">
        <v>4</v>
      </c>
      <c r="I884">
        <v>1.2</v>
      </c>
      <c r="J884">
        <v>5</v>
      </c>
      <c r="K884">
        <v>1</v>
      </c>
      <c r="L884">
        <v>12</v>
      </c>
      <c r="M884">
        <v>52</v>
      </c>
      <c r="N884">
        <v>31</v>
      </c>
      <c r="O884">
        <v>0.98</v>
      </c>
      <c r="P884">
        <v>-4.29</v>
      </c>
      <c r="Q884" t="str">
        <f>IF(G884="W", "W", "L")</f>
        <v>L</v>
      </c>
      <c r="R884">
        <f t="shared" si="23"/>
        <v>0</v>
      </c>
    </row>
    <row r="885" spans="1:18">
      <c r="A885" t="s">
        <v>367</v>
      </c>
      <c r="B885">
        <v>2015</v>
      </c>
      <c r="C885" t="s">
        <v>206</v>
      </c>
      <c r="D885" t="s">
        <v>19</v>
      </c>
      <c r="E885" t="s">
        <v>142</v>
      </c>
      <c r="F885" t="s">
        <v>255</v>
      </c>
      <c r="G885" t="s">
        <v>56</v>
      </c>
      <c r="H885">
        <v>4</v>
      </c>
      <c r="I885">
        <v>6.1</v>
      </c>
      <c r="J885">
        <v>1</v>
      </c>
      <c r="K885">
        <v>7</v>
      </c>
      <c r="L885">
        <v>27</v>
      </c>
      <c r="M885">
        <v>109</v>
      </c>
      <c r="N885">
        <v>60</v>
      </c>
      <c r="O885">
        <v>1.24</v>
      </c>
      <c r="P885">
        <v>1.92</v>
      </c>
      <c r="Q885" s="2" t="s">
        <v>26</v>
      </c>
      <c r="R885">
        <f t="shared" si="23"/>
        <v>1</v>
      </c>
    </row>
    <row r="886" spans="1:18">
      <c r="A886" t="s">
        <v>367</v>
      </c>
      <c r="B886">
        <v>2015</v>
      </c>
      <c r="C886" t="s">
        <v>207</v>
      </c>
      <c r="D886" t="s">
        <v>28</v>
      </c>
      <c r="E886" t="s">
        <v>32</v>
      </c>
      <c r="F886" t="s">
        <v>152</v>
      </c>
      <c r="G886" t="s">
        <v>36</v>
      </c>
      <c r="H886">
        <v>4</v>
      </c>
      <c r="I886">
        <v>8</v>
      </c>
      <c r="J886">
        <v>1</v>
      </c>
      <c r="K886">
        <v>7</v>
      </c>
      <c r="L886">
        <v>27</v>
      </c>
      <c r="M886">
        <v>101</v>
      </c>
      <c r="N886">
        <v>62</v>
      </c>
      <c r="O886">
        <v>1.0900000000000001</v>
      </c>
      <c r="P886">
        <v>3.17</v>
      </c>
      <c r="Q886" s="2" t="s">
        <v>26</v>
      </c>
      <c r="R886">
        <f t="shared" si="23"/>
        <v>1</v>
      </c>
    </row>
    <row r="887" spans="1:18">
      <c r="A887" t="s">
        <v>367</v>
      </c>
      <c r="B887">
        <v>2015</v>
      </c>
      <c r="C887" t="s">
        <v>303</v>
      </c>
      <c r="D887" t="s">
        <v>19</v>
      </c>
      <c r="E887" t="s">
        <v>38</v>
      </c>
      <c r="F887" t="s">
        <v>255</v>
      </c>
      <c r="G887" t="s">
        <v>123</v>
      </c>
      <c r="H887">
        <v>4</v>
      </c>
      <c r="I887">
        <v>1.1000000000000001</v>
      </c>
      <c r="J887">
        <v>5</v>
      </c>
      <c r="K887">
        <v>2</v>
      </c>
      <c r="L887">
        <v>11</v>
      </c>
      <c r="M887">
        <v>44</v>
      </c>
      <c r="N887">
        <v>26</v>
      </c>
      <c r="O887">
        <v>1.1399999999999999</v>
      </c>
      <c r="P887">
        <v>-3.68</v>
      </c>
      <c r="Q887" t="str">
        <f>IF(G887="W", "W", "L")</f>
        <v>L</v>
      </c>
      <c r="R887">
        <f t="shared" si="23"/>
        <v>0</v>
      </c>
    </row>
    <row r="888" spans="1:18">
      <c r="A888" t="s">
        <v>367</v>
      </c>
      <c r="B888">
        <v>2015</v>
      </c>
      <c r="C888" t="s">
        <v>333</v>
      </c>
      <c r="D888" t="s">
        <v>19</v>
      </c>
      <c r="E888" t="s">
        <v>29</v>
      </c>
      <c r="F888" s="2" t="s">
        <v>21</v>
      </c>
      <c r="G888" t="s">
        <v>42</v>
      </c>
      <c r="H888">
        <v>4</v>
      </c>
      <c r="I888">
        <v>7</v>
      </c>
      <c r="J888">
        <v>2</v>
      </c>
      <c r="K888">
        <v>6</v>
      </c>
      <c r="L888">
        <v>29</v>
      </c>
      <c r="M888">
        <v>103</v>
      </c>
      <c r="N888">
        <v>57</v>
      </c>
      <c r="O888">
        <v>1.19</v>
      </c>
      <c r="P888">
        <v>1.27</v>
      </c>
      <c r="Q888" s="2" t="s">
        <v>26</v>
      </c>
      <c r="R888">
        <f t="shared" si="23"/>
        <v>1</v>
      </c>
    </row>
    <row r="889" spans="1:18">
      <c r="A889" t="s">
        <v>367</v>
      </c>
      <c r="B889">
        <v>2015</v>
      </c>
      <c r="C889" t="s">
        <v>453</v>
      </c>
      <c r="D889" t="s">
        <v>28</v>
      </c>
      <c r="E889" t="s">
        <v>44</v>
      </c>
      <c r="F889" s="2" t="s">
        <v>21</v>
      </c>
      <c r="G889" t="s">
        <v>365</v>
      </c>
      <c r="H889">
        <v>5</v>
      </c>
      <c r="I889">
        <v>3</v>
      </c>
      <c r="J889">
        <v>6</v>
      </c>
      <c r="K889">
        <v>5</v>
      </c>
      <c r="L889">
        <v>19</v>
      </c>
      <c r="M889">
        <v>77</v>
      </c>
      <c r="N889">
        <v>47</v>
      </c>
      <c r="O889">
        <v>1.47</v>
      </c>
      <c r="P889">
        <v>-4.4400000000000004</v>
      </c>
      <c r="Q889" t="str">
        <f>IF(G889="W", "W", "L")</f>
        <v>L</v>
      </c>
      <c r="R889">
        <f t="shared" si="23"/>
        <v>0</v>
      </c>
    </row>
    <row r="890" spans="1:18">
      <c r="A890" t="s">
        <v>367</v>
      </c>
      <c r="B890">
        <v>2015</v>
      </c>
      <c r="C890" t="s">
        <v>135</v>
      </c>
      <c r="D890" t="s">
        <v>28</v>
      </c>
      <c r="E890" t="s">
        <v>41</v>
      </c>
      <c r="F890" s="2" t="s">
        <v>21</v>
      </c>
      <c r="G890" t="s">
        <v>45</v>
      </c>
      <c r="H890">
        <v>11</v>
      </c>
      <c r="I890">
        <v>7</v>
      </c>
      <c r="J890">
        <v>1</v>
      </c>
      <c r="K890">
        <v>3</v>
      </c>
      <c r="L890">
        <v>24</v>
      </c>
      <c r="M890">
        <v>92</v>
      </c>
      <c r="N890">
        <v>54</v>
      </c>
      <c r="O890">
        <v>0.96</v>
      </c>
      <c r="P890">
        <v>2.65</v>
      </c>
      <c r="Q890" t="str">
        <f>IF(G890="W", "W", "L")</f>
        <v>L</v>
      </c>
      <c r="R890">
        <f t="shared" si="23"/>
        <v>0</v>
      </c>
    </row>
    <row r="891" spans="1:18">
      <c r="A891" t="s">
        <v>407</v>
      </c>
      <c r="B891">
        <v>2015</v>
      </c>
      <c r="C891" t="s">
        <v>386</v>
      </c>
      <c r="D891" t="s">
        <v>19</v>
      </c>
      <c r="E891" t="s">
        <v>110</v>
      </c>
      <c r="F891" t="s">
        <v>152</v>
      </c>
      <c r="G891" t="s">
        <v>79</v>
      </c>
      <c r="H891">
        <v>99</v>
      </c>
      <c r="I891">
        <v>7.1</v>
      </c>
      <c r="J891">
        <v>2</v>
      </c>
      <c r="K891">
        <v>7</v>
      </c>
      <c r="L891">
        <v>26</v>
      </c>
      <c r="M891">
        <v>102</v>
      </c>
      <c r="N891">
        <v>67</v>
      </c>
      <c r="O891">
        <v>0.84</v>
      </c>
      <c r="P891">
        <v>1.62</v>
      </c>
      <c r="Q891" t="str">
        <f>IF(G891="W", "W", "L")</f>
        <v>L</v>
      </c>
      <c r="R891">
        <f t="shared" si="23"/>
        <v>0</v>
      </c>
    </row>
    <row r="892" spans="1:18">
      <c r="A892" t="s">
        <v>407</v>
      </c>
      <c r="B892">
        <v>2015</v>
      </c>
      <c r="C892" t="s">
        <v>185</v>
      </c>
      <c r="D892" t="s">
        <v>28</v>
      </c>
      <c r="E892" t="s">
        <v>44</v>
      </c>
      <c r="F892" t="s">
        <v>21</v>
      </c>
      <c r="G892" t="s">
        <v>342</v>
      </c>
      <c r="H892">
        <v>4</v>
      </c>
      <c r="I892">
        <v>6.1</v>
      </c>
      <c r="J892">
        <v>2</v>
      </c>
      <c r="K892">
        <v>10</v>
      </c>
      <c r="L892">
        <v>25</v>
      </c>
      <c r="M892">
        <v>107</v>
      </c>
      <c r="N892">
        <v>70</v>
      </c>
      <c r="O892">
        <v>0.73</v>
      </c>
      <c r="P892">
        <v>1.37</v>
      </c>
      <c r="Q892" t="str">
        <f>IF(G892="W", "W", "L")</f>
        <v>L</v>
      </c>
      <c r="R892">
        <f t="shared" si="23"/>
        <v>0</v>
      </c>
    </row>
    <row r="893" spans="1:18">
      <c r="A893" t="s">
        <v>407</v>
      </c>
      <c r="B893">
        <v>2015</v>
      </c>
      <c r="C893" t="s">
        <v>187</v>
      </c>
      <c r="D893" t="s">
        <v>19</v>
      </c>
      <c r="E893" t="s">
        <v>41</v>
      </c>
      <c r="F893" t="s">
        <v>21</v>
      </c>
      <c r="G893" t="s">
        <v>82</v>
      </c>
      <c r="H893">
        <v>5</v>
      </c>
      <c r="I893">
        <v>8</v>
      </c>
      <c r="J893">
        <v>2</v>
      </c>
      <c r="K893">
        <v>8</v>
      </c>
      <c r="L893">
        <v>30</v>
      </c>
      <c r="M893">
        <v>96</v>
      </c>
      <c r="N893">
        <v>67</v>
      </c>
      <c r="O893">
        <v>1.59</v>
      </c>
      <c r="P893">
        <v>1.89</v>
      </c>
      <c r="Q893" t="str">
        <f>IF(G893="W", "W", "L")</f>
        <v>L</v>
      </c>
      <c r="R893">
        <f t="shared" si="23"/>
        <v>0</v>
      </c>
    </row>
    <row r="894" spans="1:18">
      <c r="A894" t="s">
        <v>407</v>
      </c>
      <c r="B894">
        <v>2015</v>
      </c>
      <c r="C894" t="s">
        <v>327</v>
      </c>
      <c r="D894" t="s">
        <v>19</v>
      </c>
      <c r="E894" t="s">
        <v>29</v>
      </c>
      <c r="F894" t="s">
        <v>21</v>
      </c>
      <c r="G894" t="s">
        <v>130</v>
      </c>
      <c r="H894">
        <v>4</v>
      </c>
      <c r="I894">
        <v>6</v>
      </c>
      <c r="J894">
        <v>6</v>
      </c>
      <c r="K894">
        <v>6</v>
      </c>
      <c r="L894">
        <v>30</v>
      </c>
      <c r="M894">
        <v>102</v>
      </c>
      <c r="N894">
        <v>68</v>
      </c>
      <c r="O894">
        <v>0.59</v>
      </c>
      <c r="P894">
        <v>-3.82</v>
      </c>
      <c r="Q894" t="str">
        <f>IF(G894="W", "W", "L")</f>
        <v>L</v>
      </c>
      <c r="R894">
        <f t="shared" si="23"/>
        <v>0</v>
      </c>
    </row>
    <row r="895" spans="1:18">
      <c r="A895" t="s">
        <v>407</v>
      </c>
      <c r="B895">
        <v>2015</v>
      </c>
      <c r="C895" t="s">
        <v>101</v>
      </c>
      <c r="D895" t="s">
        <v>28</v>
      </c>
      <c r="E895" t="s">
        <v>20</v>
      </c>
      <c r="F895" t="s">
        <v>21</v>
      </c>
      <c r="G895" t="s">
        <v>377</v>
      </c>
      <c r="H895">
        <v>4</v>
      </c>
      <c r="I895">
        <v>6.1</v>
      </c>
      <c r="J895">
        <v>4</v>
      </c>
      <c r="K895">
        <v>5</v>
      </c>
      <c r="L895">
        <v>30</v>
      </c>
      <c r="M895">
        <v>101</v>
      </c>
      <c r="N895">
        <v>64</v>
      </c>
      <c r="O895">
        <v>1.1299999999999999</v>
      </c>
      <c r="P895">
        <v>-1.29</v>
      </c>
      <c r="Q895" t="str">
        <f>IF(G895="W", "W", "L")</f>
        <v>L</v>
      </c>
      <c r="R895">
        <f t="shared" si="23"/>
        <v>0</v>
      </c>
    </row>
    <row r="896" spans="1:18">
      <c r="A896" t="s">
        <v>407</v>
      </c>
      <c r="B896">
        <v>2015</v>
      </c>
      <c r="C896" t="s">
        <v>313</v>
      </c>
      <c r="D896" t="s">
        <v>28</v>
      </c>
      <c r="E896" t="s">
        <v>38</v>
      </c>
      <c r="F896" t="s">
        <v>255</v>
      </c>
      <c r="G896" t="s">
        <v>160</v>
      </c>
      <c r="H896">
        <v>4</v>
      </c>
      <c r="I896">
        <v>5</v>
      </c>
      <c r="J896">
        <v>4</v>
      </c>
      <c r="K896">
        <v>3</v>
      </c>
      <c r="L896">
        <v>24</v>
      </c>
      <c r="M896">
        <v>91</v>
      </c>
      <c r="N896">
        <v>59</v>
      </c>
      <c r="O896">
        <v>1.18</v>
      </c>
      <c r="P896">
        <v>-2.02</v>
      </c>
      <c r="Q896" t="str">
        <f>IF(G896="W", "W", "L")</f>
        <v>L</v>
      </c>
      <c r="R896">
        <f t="shared" si="23"/>
        <v>0</v>
      </c>
    </row>
    <row r="897" spans="1:18">
      <c r="A897" t="s">
        <v>407</v>
      </c>
      <c r="B897">
        <v>2015</v>
      </c>
      <c r="C897" t="s">
        <v>315</v>
      </c>
      <c r="D897" t="s">
        <v>19</v>
      </c>
      <c r="E897" t="s">
        <v>20</v>
      </c>
      <c r="F897" t="s">
        <v>21</v>
      </c>
      <c r="G897" t="s">
        <v>382</v>
      </c>
      <c r="H897">
        <v>4</v>
      </c>
      <c r="I897">
        <v>5.2</v>
      </c>
      <c r="J897">
        <v>5</v>
      </c>
      <c r="K897">
        <v>7</v>
      </c>
      <c r="L897">
        <v>28</v>
      </c>
      <c r="M897">
        <v>104</v>
      </c>
      <c r="N897">
        <v>69</v>
      </c>
      <c r="O897">
        <v>0.83</v>
      </c>
      <c r="P897">
        <v>-2.19</v>
      </c>
      <c r="Q897" t="str">
        <f>IF(G897="W", "W", "L")</f>
        <v>L</v>
      </c>
      <c r="R897">
        <f t="shared" si="23"/>
        <v>0</v>
      </c>
    </row>
    <row r="898" spans="1:18">
      <c r="A898" t="s">
        <v>407</v>
      </c>
      <c r="B898">
        <v>2015</v>
      </c>
      <c r="C898" t="s">
        <v>194</v>
      </c>
      <c r="D898" t="s">
        <v>28</v>
      </c>
      <c r="E898" t="s">
        <v>266</v>
      </c>
      <c r="F898" t="s">
        <v>259</v>
      </c>
      <c r="G898" t="s">
        <v>232</v>
      </c>
      <c r="H898">
        <v>5</v>
      </c>
      <c r="I898">
        <v>8</v>
      </c>
      <c r="J898">
        <v>0</v>
      </c>
      <c r="K898">
        <v>18</v>
      </c>
      <c r="L898">
        <v>26</v>
      </c>
      <c r="M898">
        <v>113</v>
      </c>
      <c r="N898">
        <v>74</v>
      </c>
      <c r="O898">
        <v>0.8</v>
      </c>
      <c r="P898">
        <v>4.17</v>
      </c>
      <c r="Q898" s="2" t="s">
        <v>26</v>
      </c>
      <c r="R898">
        <f t="shared" si="23"/>
        <v>1</v>
      </c>
    </row>
    <row r="899" spans="1:18">
      <c r="A899" t="s">
        <v>407</v>
      </c>
      <c r="B899">
        <v>2015</v>
      </c>
      <c r="C899" t="s">
        <v>316</v>
      </c>
      <c r="D899" t="s">
        <v>19</v>
      </c>
      <c r="E899" t="s">
        <v>29</v>
      </c>
      <c r="F899" t="s">
        <v>21</v>
      </c>
      <c r="G899" t="s">
        <v>148</v>
      </c>
      <c r="H899">
        <v>4</v>
      </c>
      <c r="I899">
        <v>9</v>
      </c>
      <c r="J899">
        <v>1</v>
      </c>
      <c r="K899">
        <v>12</v>
      </c>
      <c r="L899">
        <v>31</v>
      </c>
      <c r="M899">
        <v>108</v>
      </c>
      <c r="N899">
        <v>80</v>
      </c>
      <c r="O899">
        <v>1.49</v>
      </c>
      <c r="P899">
        <v>3.2</v>
      </c>
      <c r="Q899" t="str">
        <f>IF(G899="W", "W", "L")</f>
        <v>L</v>
      </c>
      <c r="R899">
        <f t="shared" ref="R899:R962" si="24">IF(Q899="W", 1, 0)</f>
        <v>0</v>
      </c>
    </row>
    <row r="900" spans="1:18">
      <c r="A900" t="s">
        <v>407</v>
      </c>
      <c r="B900">
        <v>2015</v>
      </c>
      <c r="C900" t="s">
        <v>222</v>
      </c>
      <c r="D900" t="s">
        <v>28</v>
      </c>
      <c r="E900" t="s">
        <v>24</v>
      </c>
      <c r="F900" t="s">
        <v>259</v>
      </c>
      <c r="G900" t="s">
        <v>118</v>
      </c>
      <c r="H900">
        <v>4</v>
      </c>
      <c r="I900">
        <v>8</v>
      </c>
      <c r="J900">
        <v>1</v>
      </c>
      <c r="K900">
        <v>7</v>
      </c>
      <c r="L900">
        <v>31</v>
      </c>
      <c r="M900">
        <v>102</v>
      </c>
      <c r="N900">
        <v>77</v>
      </c>
      <c r="O900">
        <v>1.1599999999999999</v>
      </c>
      <c r="P900">
        <v>3.17</v>
      </c>
      <c r="Q900" s="2" t="s">
        <v>26</v>
      </c>
      <c r="R900">
        <f t="shared" si="24"/>
        <v>1</v>
      </c>
    </row>
    <row r="901" spans="1:18">
      <c r="A901" t="s">
        <v>407</v>
      </c>
      <c r="B901">
        <v>2015</v>
      </c>
      <c r="C901" t="s">
        <v>46</v>
      </c>
      <c r="D901" t="s">
        <v>19</v>
      </c>
      <c r="E901" t="s">
        <v>81</v>
      </c>
      <c r="F901" t="s">
        <v>152</v>
      </c>
      <c r="G901" t="s">
        <v>59</v>
      </c>
      <c r="H901">
        <v>4</v>
      </c>
      <c r="I901">
        <v>7</v>
      </c>
      <c r="J901">
        <v>3</v>
      </c>
      <c r="K901">
        <v>13</v>
      </c>
      <c r="L901">
        <v>30</v>
      </c>
      <c r="M901">
        <v>112</v>
      </c>
      <c r="N901">
        <v>82</v>
      </c>
      <c r="O901">
        <v>0.92</v>
      </c>
      <c r="P901">
        <v>0.23</v>
      </c>
      <c r="Q901" s="2" t="s">
        <v>26</v>
      </c>
      <c r="R901">
        <f t="shared" si="24"/>
        <v>1</v>
      </c>
    </row>
    <row r="902" spans="1:18">
      <c r="A902" t="s">
        <v>407</v>
      </c>
      <c r="B902">
        <v>2015</v>
      </c>
      <c r="C902" t="s">
        <v>48</v>
      </c>
      <c r="D902" t="s">
        <v>19</v>
      </c>
      <c r="E902" t="s">
        <v>20</v>
      </c>
      <c r="F902" t="s">
        <v>21</v>
      </c>
      <c r="G902" t="s">
        <v>45</v>
      </c>
      <c r="H902">
        <v>5</v>
      </c>
      <c r="I902">
        <v>8</v>
      </c>
      <c r="J902">
        <v>4</v>
      </c>
      <c r="K902">
        <v>9</v>
      </c>
      <c r="L902">
        <v>32</v>
      </c>
      <c r="M902">
        <v>110</v>
      </c>
      <c r="N902">
        <v>78</v>
      </c>
      <c r="O902">
        <v>0.74</v>
      </c>
      <c r="P902">
        <v>0.05</v>
      </c>
      <c r="Q902" t="str">
        <f>IF(G902="W", "W", "L")</f>
        <v>L</v>
      </c>
      <c r="R902">
        <f t="shared" si="24"/>
        <v>0</v>
      </c>
    </row>
    <row r="903" spans="1:18">
      <c r="A903" t="s">
        <v>407</v>
      </c>
      <c r="B903">
        <v>2015</v>
      </c>
      <c r="C903" t="s">
        <v>362</v>
      </c>
      <c r="D903" t="s">
        <v>28</v>
      </c>
      <c r="E903" t="s">
        <v>81</v>
      </c>
      <c r="F903" t="s">
        <v>152</v>
      </c>
      <c r="G903" t="s">
        <v>82</v>
      </c>
      <c r="H903">
        <v>5</v>
      </c>
      <c r="I903">
        <v>7</v>
      </c>
      <c r="J903">
        <v>2</v>
      </c>
      <c r="K903">
        <v>4</v>
      </c>
      <c r="L903">
        <v>30</v>
      </c>
      <c r="M903">
        <v>112</v>
      </c>
      <c r="N903">
        <v>76</v>
      </c>
      <c r="O903">
        <v>1.01</v>
      </c>
      <c r="P903">
        <v>1.65</v>
      </c>
      <c r="Q903" t="str">
        <f>IF(G903="W", "W", "L")</f>
        <v>L</v>
      </c>
      <c r="R903">
        <f t="shared" si="24"/>
        <v>0</v>
      </c>
    </row>
    <row r="904" spans="1:18">
      <c r="A904" t="s">
        <v>407</v>
      </c>
      <c r="B904">
        <v>2015</v>
      </c>
      <c r="C904" t="s">
        <v>54</v>
      </c>
      <c r="D904" t="s">
        <v>19</v>
      </c>
      <c r="E904" t="s">
        <v>44</v>
      </c>
      <c r="F904" t="s">
        <v>21</v>
      </c>
      <c r="G904" t="s">
        <v>188</v>
      </c>
      <c r="H904">
        <v>4</v>
      </c>
      <c r="I904">
        <v>5</v>
      </c>
      <c r="J904">
        <v>2</v>
      </c>
      <c r="K904">
        <v>2</v>
      </c>
      <c r="L904">
        <v>19</v>
      </c>
      <c r="M904">
        <v>69</v>
      </c>
      <c r="N904">
        <v>47</v>
      </c>
      <c r="O904">
        <v>0.73</v>
      </c>
      <c r="P904">
        <v>0.41</v>
      </c>
      <c r="Q904" t="str">
        <f>IF(G904="W", "W", "L")</f>
        <v>L</v>
      </c>
      <c r="R904">
        <f t="shared" si="24"/>
        <v>0</v>
      </c>
    </row>
    <row r="905" spans="1:18">
      <c r="A905" t="s">
        <v>407</v>
      </c>
      <c r="B905">
        <v>2015</v>
      </c>
      <c r="C905" t="s">
        <v>363</v>
      </c>
      <c r="D905" t="s">
        <v>28</v>
      </c>
      <c r="E905" t="s">
        <v>70</v>
      </c>
      <c r="F905" t="s">
        <v>255</v>
      </c>
      <c r="G905" t="s">
        <v>99</v>
      </c>
      <c r="H905">
        <v>5</v>
      </c>
      <c r="I905">
        <v>7</v>
      </c>
      <c r="J905">
        <v>4</v>
      </c>
      <c r="K905">
        <v>6</v>
      </c>
      <c r="L905">
        <v>27</v>
      </c>
      <c r="M905">
        <v>112</v>
      </c>
      <c r="N905">
        <v>70</v>
      </c>
      <c r="O905">
        <v>0.53</v>
      </c>
      <c r="P905">
        <v>-0.35</v>
      </c>
      <c r="Q905" t="str">
        <f>IF(G905="W", "W", "L")</f>
        <v>L</v>
      </c>
      <c r="R905">
        <f t="shared" si="24"/>
        <v>0</v>
      </c>
    </row>
    <row r="906" spans="1:18">
      <c r="A906" t="s">
        <v>407</v>
      </c>
      <c r="B906">
        <v>2015</v>
      </c>
      <c r="C906" t="s">
        <v>199</v>
      </c>
      <c r="D906" t="s">
        <v>19</v>
      </c>
      <c r="E906" t="s">
        <v>49</v>
      </c>
      <c r="F906" t="s">
        <v>255</v>
      </c>
      <c r="G906" t="s">
        <v>133</v>
      </c>
      <c r="H906">
        <v>5</v>
      </c>
      <c r="I906">
        <v>7</v>
      </c>
      <c r="J906">
        <v>3</v>
      </c>
      <c r="K906">
        <v>10</v>
      </c>
      <c r="L906">
        <v>29</v>
      </c>
      <c r="M906">
        <v>111</v>
      </c>
      <c r="N906">
        <v>75</v>
      </c>
      <c r="O906">
        <v>1.1299999999999999</v>
      </c>
      <c r="P906">
        <v>0.48</v>
      </c>
      <c r="Q906" t="str">
        <f>IF(G906="W", "W", "L")</f>
        <v>L</v>
      </c>
      <c r="R906">
        <f t="shared" si="24"/>
        <v>0</v>
      </c>
    </row>
    <row r="907" spans="1:18">
      <c r="A907" t="s">
        <v>407</v>
      </c>
      <c r="B907">
        <v>2015</v>
      </c>
      <c r="C907" t="s">
        <v>374</v>
      </c>
      <c r="D907" t="s">
        <v>19</v>
      </c>
      <c r="E907" t="s">
        <v>70</v>
      </c>
      <c r="F907" t="s">
        <v>255</v>
      </c>
      <c r="G907" t="s">
        <v>281</v>
      </c>
      <c r="H907">
        <v>5</v>
      </c>
      <c r="I907">
        <v>8</v>
      </c>
      <c r="J907">
        <v>3</v>
      </c>
      <c r="K907">
        <v>14</v>
      </c>
      <c r="L907">
        <v>31</v>
      </c>
      <c r="M907">
        <v>115</v>
      </c>
      <c r="N907">
        <v>85</v>
      </c>
      <c r="O907">
        <v>1.17</v>
      </c>
      <c r="P907">
        <v>-0.27</v>
      </c>
      <c r="Q907" s="2" t="s">
        <v>26</v>
      </c>
      <c r="R907">
        <f t="shared" si="24"/>
        <v>1</v>
      </c>
    </row>
    <row r="908" spans="1:18">
      <c r="A908" t="s">
        <v>407</v>
      </c>
      <c r="B908">
        <v>2015</v>
      </c>
      <c r="C908" t="s">
        <v>376</v>
      </c>
      <c r="D908" t="s">
        <v>28</v>
      </c>
      <c r="E908" t="s">
        <v>110</v>
      </c>
      <c r="F908" t="s">
        <v>152</v>
      </c>
      <c r="G908" t="s">
        <v>232</v>
      </c>
      <c r="H908">
        <v>4</v>
      </c>
      <c r="I908">
        <v>6.2</v>
      </c>
      <c r="J908">
        <v>0</v>
      </c>
      <c r="K908">
        <v>7</v>
      </c>
      <c r="L908">
        <v>27</v>
      </c>
      <c r="M908">
        <v>119</v>
      </c>
      <c r="N908">
        <v>80</v>
      </c>
      <c r="O908">
        <v>1.2</v>
      </c>
      <c r="P908">
        <v>3.14</v>
      </c>
      <c r="Q908" s="2" t="s">
        <v>26</v>
      </c>
      <c r="R908">
        <f t="shared" si="24"/>
        <v>1</v>
      </c>
    </row>
    <row r="909" spans="1:18">
      <c r="A909" t="s">
        <v>407</v>
      </c>
      <c r="B909">
        <v>2015</v>
      </c>
      <c r="C909" t="s">
        <v>355</v>
      </c>
      <c r="D909" t="s">
        <v>28</v>
      </c>
      <c r="E909" t="s">
        <v>35</v>
      </c>
      <c r="F909" t="s">
        <v>152</v>
      </c>
      <c r="G909" t="s">
        <v>79</v>
      </c>
      <c r="H909">
        <v>4</v>
      </c>
      <c r="I909">
        <v>8</v>
      </c>
      <c r="J909">
        <v>2</v>
      </c>
      <c r="K909">
        <v>6</v>
      </c>
      <c r="L909">
        <v>28</v>
      </c>
      <c r="M909">
        <v>112</v>
      </c>
      <c r="N909">
        <v>72</v>
      </c>
      <c r="O909">
        <v>0.73</v>
      </c>
      <c r="P909">
        <v>2.17</v>
      </c>
      <c r="Q909" t="str">
        <f>IF(G909="W", "W", "L")</f>
        <v>L</v>
      </c>
      <c r="R909">
        <f t="shared" si="24"/>
        <v>0</v>
      </c>
    </row>
    <row r="910" spans="1:18">
      <c r="A910" t="s">
        <v>407</v>
      </c>
      <c r="B910">
        <v>2015</v>
      </c>
      <c r="C910" t="s">
        <v>317</v>
      </c>
      <c r="D910" t="s">
        <v>19</v>
      </c>
      <c r="E910" t="s">
        <v>24</v>
      </c>
      <c r="F910" t="s">
        <v>259</v>
      </c>
      <c r="G910" t="s">
        <v>397</v>
      </c>
      <c r="H910">
        <v>5</v>
      </c>
      <c r="I910">
        <v>7.2</v>
      </c>
      <c r="J910">
        <v>3</v>
      </c>
      <c r="K910">
        <v>5</v>
      </c>
      <c r="L910">
        <v>30</v>
      </c>
      <c r="M910">
        <v>109</v>
      </c>
      <c r="N910">
        <v>73</v>
      </c>
      <c r="O910">
        <v>0.63</v>
      </c>
      <c r="P910">
        <v>2.14</v>
      </c>
      <c r="Q910" s="2" t="s">
        <v>26</v>
      </c>
      <c r="R910">
        <f t="shared" si="24"/>
        <v>1</v>
      </c>
    </row>
    <row r="911" spans="1:18">
      <c r="A911" t="s">
        <v>407</v>
      </c>
      <c r="B911">
        <v>2015</v>
      </c>
      <c r="C911" t="s">
        <v>67</v>
      </c>
      <c r="D911" t="s">
        <v>28</v>
      </c>
      <c r="E911" t="s">
        <v>29</v>
      </c>
      <c r="F911" t="s">
        <v>21</v>
      </c>
      <c r="G911" t="s">
        <v>130</v>
      </c>
      <c r="H911">
        <v>5</v>
      </c>
      <c r="I911">
        <v>7</v>
      </c>
      <c r="J911">
        <v>6</v>
      </c>
      <c r="K911">
        <v>7</v>
      </c>
      <c r="L911">
        <v>31</v>
      </c>
      <c r="M911">
        <v>109</v>
      </c>
      <c r="N911">
        <v>74</v>
      </c>
      <c r="O911">
        <v>0.86</v>
      </c>
      <c r="P911">
        <v>-1.35</v>
      </c>
      <c r="Q911" t="str">
        <f>IF(G911="W", "W", "L")</f>
        <v>L</v>
      </c>
      <c r="R911">
        <f t="shared" si="24"/>
        <v>0</v>
      </c>
    </row>
    <row r="912" spans="1:18">
      <c r="A912" t="s">
        <v>407</v>
      </c>
      <c r="B912">
        <v>2015</v>
      </c>
      <c r="C912" t="s">
        <v>69</v>
      </c>
      <c r="D912" t="s">
        <v>28</v>
      </c>
      <c r="E912" t="s">
        <v>20</v>
      </c>
      <c r="F912" t="s">
        <v>21</v>
      </c>
      <c r="G912" t="s">
        <v>436</v>
      </c>
      <c r="H912">
        <v>4</v>
      </c>
      <c r="I912">
        <v>9</v>
      </c>
      <c r="J912">
        <v>1</v>
      </c>
      <c r="K912">
        <v>6</v>
      </c>
      <c r="L912">
        <v>33</v>
      </c>
      <c r="M912">
        <v>112</v>
      </c>
      <c r="N912">
        <v>77</v>
      </c>
      <c r="O912">
        <v>0.64</v>
      </c>
      <c r="P912">
        <v>3.69</v>
      </c>
      <c r="Q912" s="2" t="s">
        <v>26</v>
      </c>
      <c r="R912">
        <f t="shared" si="24"/>
        <v>1</v>
      </c>
    </row>
    <row r="913" spans="1:18">
      <c r="A913" t="s">
        <v>407</v>
      </c>
      <c r="B913">
        <v>2015</v>
      </c>
      <c r="C913" t="s">
        <v>71</v>
      </c>
      <c r="D913" t="s">
        <v>19</v>
      </c>
      <c r="E913" t="s">
        <v>32</v>
      </c>
      <c r="F913" t="s">
        <v>152</v>
      </c>
      <c r="G913" t="s">
        <v>105</v>
      </c>
      <c r="H913">
        <v>4</v>
      </c>
      <c r="I913">
        <v>5.2</v>
      </c>
      <c r="J913">
        <v>5</v>
      </c>
      <c r="K913">
        <v>4</v>
      </c>
      <c r="L913">
        <v>28</v>
      </c>
      <c r="M913">
        <v>94</v>
      </c>
      <c r="N913">
        <v>67</v>
      </c>
      <c r="O913">
        <v>1.24</v>
      </c>
      <c r="P913">
        <v>-2.4700000000000002</v>
      </c>
      <c r="Q913" t="str">
        <f>IF(G913="W", "W", "L")</f>
        <v>L</v>
      </c>
      <c r="R913">
        <f t="shared" si="24"/>
        <v>0</v>
      </c>
    </row>
    <row r="914" spans="1:18">
      <c r="A914" t="s">
        <v>407</v>
      </c>
      <c r="B914">
        <v>2015</v>
      </c>
      <c r="C914" t="s">
        <v>74</v>
      </c>
      <c r="D914" t="s">
        <v>28</v>
      </c>
      <c r="E914" t="s">
        <v>41</v>
      </c>
      <c r="F914" t="s">
        <v>21</v>
      </c>
      <c r="G914" t="s">
        <v>47</v>
      </c>
      <c r="H914">
        <v>5</v>
      </c>
      <c r="I914">
        <v>9</v>
      </c>
      <c r="J914">
        <v>1</v>
      </c>
      <c r="K914">
        <v>10</v>
      </c>
      <c r="L914">
        <v>30</v>
      </c>
      <c r="M914">
        <v>100</v>
      </c>
      <c r="N914">
        <v>76</v>
      </c>
      <c r="O914">
        <v>0.25</v>
      </c>
      <c r="P914">
        <v>3.69</v>
      </c>
      <c r="Q914" s="2" t="s">
        <v>26</v>
      </c>
      <c r="R914">
        <f t="shared" si="24"/>
        <v>1</v>
      </c>
    </row>
    <row r="915" spans="1:18">
      <c r="A915" t="s">
        <v>407</v>
      </c>
      <c r="B915">
        <v>2015</v>
      </c>
      <c r="C915" t="s">
        <v>76</v>
      </c>
      <c r="D915" t="s">
        <v>19</v>
      </c>
      <c r="E915" t="s">
        <v>41</v>
      </c>
      <c r="F915" t="s">
        <v>21</v>
      </c>
      <c r="G915" t="s">
        <v>197</v>
      </c>
      <c r="H915">
        <v>4</v>
      </c>
      <c r="I915">
        <v>9</v>
      </c>
      <c r="J915">
        <v>1</v>
      </c>
      <c r="K915">
        <v>7</v>
      </c>
      <c r="L915">
        <v>28</v>
      </c>
      <c r="M915">
        <v>98</v>
      </c>
      <c r="N915">
        <v>69</v>
      </c>
      <c r="O915">
        <v>0.53</v>
      </c>
      <c r="P915">
        <v>3.38</v>
      </c>
      <c r="Q915" s="2" t="s">
        <v>26</v>
      </c>
      <c r="R915">
        <f t="shared" si="24"/>
        <v>1</v>
      </c>
    </row>
    <row r="916" spans="1:18">
      <c r="A916" t="s">
        <v>407</v>
      </c>
      <c r="B916">
        <v>2015</v>
      </c>
      <c r="C916" t="s">
        <v>242</v>
      </c>
      <c r="D916" t="s">
        <v>19</v>
      </c>
      <c r="E916" t="s">
        <v>61</v>
      </c>
      <c r="F916" t="s">
        <v>255</v>
      </c>
      <c r="G916" t="s">
        <v>128</v>
      </c>
      <c r="H916">
        <v>4</v>
      </c>
      <c r="I916">
        <v>6</v>
      </c>
      <c r="J916">
        <v>6</v>
      </c>
      <c r="K916">
        <v>9</v>
      </c>
      <c r="L916">
        <v>25</v>
      </c>
      <c r="M916">
        <v>92</v>
      </c>
      <c r="N916">
        <v>61</v>
      </c>
      <c r="O916">
        <v>0.47</v>
      </c>
      <c r="P916">
        <v>-2.87</v>
      </c>
      <c r="Q916" t="str">
        <f>IF(G916="W", "W", "L")</f>
        <v>L</v>
      </c>
      <c r="R916">
        <f t="shared" si="24"/>
        <v>0</v>
      </c>
    </row>
    <row r="917" spans="1:18">
      <c r="A917" t="s">
        <v>407</v>
      </c>
      <c r="B917">
        <v>2015</v>
      </c>
      <c r="C917" t="s">
        <v>173</v>
      </c>
      <c r="D917" t="s">
        <v>19</v>
      </c>
      <c r="E917" t="s">
        <v>277</v>
      </c>
      <c r="F917" t="s">
        <v>259</v>
      </c>
      <c r="G917" t="s">
        <v>148</v>
      </c>
      <c r="H917">
        <v>4</v>
      </c>
      <c r="I917">
        <v>7.2</v>
      </c>
      <c r="J917">
        <v>1</v>
      </c>
      <c r="K917">
        <v>11</v>
      </c>
      <c r="L917">
        <v>28</v>
      </c>
      <c r="M917">
        <v>121</v>
      </c>
      <c r="N917">
        <v>83</v>
      </c>
      <c r="O917">
        <v>0.96</v>
      </c>
      <c r="P917">
        <v>2.23</v>
      </c>
      <c r="Q917" t="str">
        <f>IF(G917="W", "W", "L")</f>
        <v>L</v>
      </c>
      <c r="R917">
        <f t="shared" si="24"/>
        <v>0</v>
      </c>
    </row>
    <row r="918" spans="1:18">
      <c r="A918" t="s">
        <v>407</v>
      </c>
      <c r="B918">
        <v>2015</v>
      </c>
      <c r="C918" t="s">
        <v>283</v>
      </c>
      <c r="D918" t="s">
        <v>28</v>
      </c>
      <c r="E918" t="s">
        <v>32</v>
      </c>
      <c r="F918" t="s">
        <v>152</v>
      </c>
      <c r="G918" t="s">
        <v>150</v>
      </c>
      <c r="H918">
        <v>4</v>
      </c>
      <c r="I918">
        <v>6</v>
      </c>
      <c r="J918">
        <v>2</v>
      </c>
      <c r="K918">
        <v>6</v>
      </c>
      <c r="L918">
        <v>26</v>
      </c>
      <c r="M918">
        <v>98</v>
      </c>
      <c r="N918">
        <v>64</v>
      </c>
      <c r="O918">
        <v>1.05</v>
      </c>
      <c r="P918">
        <v>0.13</v>
      </c>
      <c r="Q918" s="2" t="s">
        <v>26</v>
      </c>
      <c r="R918">
        <f t="shared" si="24"/>
        <v>1</v>
      </c>
    </row>
    <row r="919" spans="1:18">
      <c r="A919" t="s">
        <v>407</v>
      </c>
      <c r="B919">
        <v>2015</v>
      </c>
      <c r="C919" t="s">
        <v>322</v>
      </c>
      <c r="D919" t="s">
        <v>28</v>
      </c>
      <c r="E919" t="s">
        <v>20</v>
      </c>
      <c r="F919" t="s">
        <v>21</v>
      </c>
      <c r="G919" t="s">
        <v>401</v>
      </c>
      <c r="H919">
        <v>18</v>
      </c>
      <c r="I919">
        <v>4</v>
      </c>
      <c r="J919">
        <v>2</v>
      </c>
      <c r="K919">
        <v>5</v>
      </c>
      <c r="L919">
        <v>18</v>
      </c>
      <c r="M919">
        <v>61</v>
      </c>
      <c r="N919">
        <v>39</v>
      </c>
      <c r="O919">
        <v>1</v>
      </c>
      <c r="P919">
        <v>-0.92</v>
      </c>
      <c r="Q919" t="str">
        <f>IF(G919="W", "W", "L")</f>
        <v>L</v>
      </c>
      <c r="R919">
        <f t="shared" si="24"/>
        <v>0</v>
      </c>
    </row>
    <row r="920" spans="1:18">
      <c r="A920" t="s">
        <v>407</v>
      </c>
      <c r="B920">
        <v>2015</v>
      </c>
      <c r="C920" t="s">
        <v>425</v>
      </c>
      <c r="D920" t="s">
        <v>19</v>
      </c>
      <c r="E920" t="s">
        <v>41</v>
      </c>
      <c r="F920" t="s">
        <v>21</v>
      </c>
      <c r="G920" t="s">
        <v>45</v>
      </c>
      <c r="H920">
        <v>5</v>
      </c>
      <c r="I920">
        <v>3.2</v>
      </c>
      <c r="J920">
        <v>4</v>
      </c>
      <c r="K920">
        <v>6</v>
      </c>
      <c r="L920">
        <v>19</v>
      </c>
      <c r="M920">
        <v>72</v>
      </c>
      <c r="N920">
        <v>47</v>
      </c>
      <c r="O920">
        <v>0.98</v>
      </c>
      <c r="P920">
        <v>-2.81</v>
      </c>
      <c r="Q920" t="str">
        <f>IF(G920="W", "W", "L")</f>
        <v>L</v>
      </c>
      <c r="R920">
        <f t="shared" si="24"/>
        <v>0</v>
      </c>
    </row>
    <row r="921" spans="1:18">
      <c r="A921" t="s">
        <v>407</v>
      </c>
      <c r="B921" s="2">
        <v>2015</v>
      </c>
      <c r="C921" t="s">
        <v>250</v>
      </c>
      <c r="D921" t="s">
        <v>28</v>
      </c>
      <c r="E921" t="s">
        <v>41</v>
      </c>
      <c r="F921" t="s">
        <v>21</v>
      </c>
      <c r="G921" t="s">
        <v>45</v>
      </c>
      <c r="H921">
        <v>4</v>
      </c>
      <c r="I921">
        <v>6</v>
      </c>
      <c r="J921">
        <v>4</v>
      </c>
      <c r="K921">
        <v>6</v>
      </c>
      <c r="L921">
        <v>28</v>
      </c>
      <c r="M921">
        <v>102</v>
      </c>
      <c r="N921">
        <v>67</v>
      </c>
      <c r="O921">
        <v>0.8</v>
      </c>
      <c r="P921">
        <v>-0.87</v>
      </c>
      <c r="Q921" t="str">
        <f>IF(G921="W", "W", "L")</f>
        <v>L</v>
      </c>
      <c r="R921">
        <f t="shared" si="24"/>
        <v>0</v>
      </c>
    </row>
    <row r="922" spans="1:18">
      <c r="A922" t="s">
        <v>407</v>
      </c>
      <c r="B922" s="2">
        <v>2015</v>
      </c>
      <c r="C922" t="s">
        <v>251</v>
      </c>
      <c r="D922" t="s">
        <v>28</v>
      </c>
      <c r="E922" t="s">
        <v>61</v>
      </c>
      <c r="F922" t="s">
        <v>255</v>
      </c>
      <c r="G922" t="s">
        <v>232</v>
      </c>
      <c r="H922">
        <v>4</v>
      </c>
      <c r="I922">
        <v>8</v>
      </c>
      <c r="J922">
        <v>0</v>
      </c>
      <c r="K922">
        <v>9</v>
      </c>
      <c r="L922">
        <v>28</v>
      </c>
      <c r="M922">
        <v>107</v>
      </c>
      <c r="N922">
        <v>74</v>
      </c>
      <c r="O922">
        <v>1.01</v>
      </c>
      <c r="P922">
        <v>4.17</v>
      </c>
      <c r="Q922" s="2" t="s">
        <v>26</v>
      </c>
      <c r="R922">
        <f t="shared" si="24"/>
        <v>1</v>
      </c>
    </row>
    <row r="923" spans="1:18">
      <c r="A923" t="s">
        <v>407</v>
      </c>
      <c r="B923">
        <v>2014</v>
      </c>
      <c r="C923" t="s">
        <v>454</v>
      </c>
      <c r="D923" t="s">
        <v>19</v>
      </c>
      <c r="E923" t="s">
        <v>35</v>
      </c>
      <c r="F923" t="s">
        <v>152</v>
      </c>
      <c r="G923" t="s">
        <v>201</v>
      </c>
      <c r="H923">
        <v>99</v>
      </c>
      <c r="I923">
        <v>3.1</v>
      </c>
      <c r="J923">
        <v>5</v>
      </c>
      <c r="K923">
        <v>2</v>
      </c>
      <c r="L923">
        <v>22</v>
      </c>
      <c r="M923">
        <v>77</v>
      </c>
      <c r="N923">
        <v>43</v>
      </c>
      <c r="O923">
        <v>0.89</v>
      </c>
      <c r="P923">
        <v>-4.32</v>
      </c>
      <c r="Q923" t="str">
        <f>IF(G923="W", "W", "L")</f>
        <v>L</v>
      </c>
      <c r="R923">
        <f t="shared" si="24"/>
        <v>0</v>
      </c>
    </row>
    <row r="924" spans="1:18">
      <c r="A924" t="s">
        <v>407</v>
      </c>
      <c r="B924">
        <v>2014</v>
      </c>
      <c r="C924" t="s">
        <v>400</v>
      </c>
      <c r="D924" t="s">
        <v>28</v>
      </c>
      <c r="E924" t="s">
        <v>104</v>
      </c>
      <c r="F924" t="s">
        <v>155</v>
      </c>
      <c r="G924" t="s">
        <v>329</v>
      </c>
      <c r="H924">
        <v>5</v>
      </c>
      <c r="I924">
        <v>6</v>
      </c>
      <c r="J924">
        <v>3</v>
      </c>
      <c r="K924">
        <v>8</v>
      </c>
      <c r="L924">
        <v>26</v>
      </c>
      <c r="M924">
        <v>105</v>
      </c>
      <c r="N924">
        <v>69</v>
      </c>
      <c r="O924">
        <v>1.04</v>
      </c>
      <c r="P924">
        <v>-0.13</v>
      </c>
      <c r="Q924" s="2" t="s">
        <v>26</v>
      </c>
      <c r="R924">
        <f t="shared" si="24"/>
        <v>1</v>
      </c>
    </row>
    <row r="925" spans="1:18">
      <c r="A925" t="s">
        <v>407</v>
      </c>
      <c r="B925">
        <v>2014</v>
      </c>
      <c r="C925" t="s">
        <v>216</v>
      </c>
      <c r="D925" t="s">
        <v>19</v>
      </c>
      <c r="E925" t="s">
        <v>29</v>
      </c>
      <c r="F925" t="s">
        <v>21</v>
      </c>
      <c r="G925" t="s">
        <v>133</v>
      </c>
      <c r="H925">
        <v>4</v>
      </c>
      <c r="I925">
        <v>7.1</v>
      </c>
      <c r="J925">
        <v>2</v>
      </c>
      <c r="K925">
        <v>6</v>
      </c>
      <c r="L925">
        <v>29</v>
      </c>
      <c r="M925">
        <v>97</v>
      </c>
      <c r="N925">
        <v>70</v>
      </c>
      <c r="O925">
        <v>1.25</v>
      </c>
      <c r="P925">
        <v>1.36</v>
      </c>
      <c r="Q925" t="str">
        <f>IF(G925="W", "W", "L")</f>
        <v>L</v>
      </c>
      <c r="R925">
        <f t="shared" si="24"/>
        <v>0</v>
      </c>
    </row>
    <row r="926" spans="1:18">
      <c r="A926" t="s">
        <v>407</v>
      </c>
      <c r="B926">
        <v>2014</v>
      </c>
      <c r="C926" t="s">
        <v>435</v>
      </c>
      <c r="D926" t="s">
        <v>28</v>
      </c>
      <c r="E926" t="s">
        <v>38</v>
      </c>
      <c r="F926" t="s">
        <v>255</v>
      </c>
      <c r="G926" t="s">
        <v>405</v>
      </c>
      <c r="H926">
        <v>5</v>
      </c>
      <c r="I926">
        <v>6.2</v>
      </c>
      <c r="J926">
        <v>4</v>
      </c>
      <c r="K926">
        <v>3</v>
      </c>
      <c r="L926">
        <v>32</v>
      </c>
      <c r="M926">
        <v>111</v>
      </c>
      <c r="N926">
        <v>74</v>
      </c>
      <c r="O926">
        <v>0.61</v>
      </c>
      <c r="P926">
        <v>-1.87</v>
      </c>
      <c r="Q926" t="str">
        <f>IF(G926="W", "W", "L")</f>
        <v>L</v>
      </c>
      <c r="R926">
        <f t="shared" si="24"/>
        <v>0</v>
      </c>
    </row>
    <row r="927" spans="1:18">
      <c r="A927" t="s">
        <v>407</v>
      </c>
      <c r="B927">
        <v>2014</v>
      </c>
      <c r="C927" t="s">
        <v>189</v>
      </c>
      <c r="D927" t="s">
        <v>28</v>
      </c>
      <c r="E927" t="s">
        <v>20</v>
      </c>
      <c r="F927" t="s">
        <v>21</v>
      </c>
      <c r="G927" t="s">
        <v>87</v>
      </c>
      <c r="H927">
        <v>4</v>
      </c>
      <c r="I927">
        <v>9</v>
      </c>
      <c r="J927">
        <v>0</v>
      </c>
      <c r="K927">
        <v>11</v>
      </c>
      <c r="L927">
        <v>31</v>
      </c>
      <c r="M927">
        <v>101</v>
      </c>
      <c r="N927">
        <v>75</v>
      </c>
      <c r="O927">
        <v>0.61</v>
      </c>
      <c r="P927">
        <v>3.31</v>
      </c>
      <c r="Q927" s="2" t="s">
        <v>26</v>
      </c>
      <c r="R927">
        <f t="shared" si="24"/>
        <v>1</v>
      </c>
    </row>
    <row r="928" spans="1:18">
      <c r="A928" t="s">
        <v>407</v>
      </c>
      <c r="B928">
        <v>2014</v>
      </c>
      <c r="C928" t="s">
        <v>191</v>
      </c>
      <c r="D928" t="s">
        <v>19</v>
      </c>
      <c r="E928" t="s">
        <v>32</v>
      </c>
      <c r="F928" t="s">
        <v>152</v>
      </c>
      <c r="G928" t="s">
        <v>128</v>
      </c>
      <c r="H928">
        <v>4</v>
      </c>
      <c r="I928">
        <v>4.2</v>
      </c>
      <c r="J928">
        <v>3</v>
      </c>
      <c r="K928">
        <v>5</v>
      </c>
      <c r="L928">
        <v>28</v>
      </c>
      <c r="M928">
        <v>92</v>
      </c>
      <c r="N928">
        <v>55</v>
      </c>
      <c r="O928">
        <v>1.25</v>
      </c>
      <c r="P928">
        <v>-2.2599999999999998</v>
      </c>
      <c r="Q928" t="str">
        <f>IF(G928="W", "W", "L")</f>
        <v>L</v>
      </c>
      <c r="R928">
        <f t="shared" si="24"/>
        <v>0</v>
      </c>
    </row>
    <row r="929" spans="1:18">
      <c r="A929" t="s">
        <v>407</v>
      </c>
      <c r="B929">
        <v>2014</v>
      </c>
      <c r="C929" t="s">
        <v>441</v>
      </c>
      <c r="D929" t="s">
        <v>28</v>
      </c>
      <c r="E929" t="s">
        <v>29</v>
      </c>
      <c r="F929" t="s">
        <v>21</v>
      </c>
      <c r="G929" t="s">
        <v>133</v>
      </c>
      <c r="H929">
        <v>4</v>
      </c>
      <c r="I929">
        <v>8</v>
      </c>
      <c r="J929">
        <v>1</v>
      </c>
      <c r="K929">
        <v>13</v>
      </c>
      <c r="L929">
        <v>28</v>
      </c>
      <c r="M929">
        <v>110</v>
      </c>
      <c r="N929">
        <v>70</v>
      </c>
      <c r="O929">
        <v>0.9</v>
      </c>
      <c r="P929">
        <v>2.83</v>
      </c>
      <c r="Q929" t="str">
        <f>IF(G929="W", "W", "L")</f>
        <v>L</v>
      </c>
      <c r="R929">
        <f t="shared" si="24"/>
        <v>0</v>
      </c>
    </row>
    <row r="930" spans="1:18">
      <c r="A930" t="s">
        <v>407</v>
      </c>
      <c r="B930">
        <v>2014</v>
      </c>
      <c r="C930" t="s">
        <v>106</v>
      </c>
      <c r="D930" t="s">
        <v>19</v>
      </c>
      <c r="E930" t="s">
        <v>70</v>
      </c>
      <c r="F930" t="s">
        <v>255</v>
      </c>
      <c r="G930" t="s">
        <v>50</v>
      </c>
      <c r="H930">
        <v>4</v>
      </c>
      <c r="I930">
        <v>6.2</v>
      </c>
      <c r="J930">
        <v>2</v>
      </c>
      <c r="K930">
        <v>9</v>
      </c>
      <c r="L930">
        <v>28</v>
      </c>
      <c r="M930">
        <v>99</v>
      </c>
      <c r="N930">
        <v>69</v>
      </c>
      <c r="O930">
        <v>1.06</v>
      </c>
      <c r="P930">
        <v>0.94</v>
      </c>
      <c r="Q930" s="2" t="s">
        <v>26</v>
      </c>
      <c r="R930">
        <f t="shared" si="24"/>
        <v>1</v>
      </c>
    </row>
    <row r="931" spans="1:18">
      <c r="A931" t="s">
        <v>407</v>
      </c>
      <c r="B931">
        <v>2014</v>
      </c>
      <c r="C931" t="s">
        <v>40</v>
      </c>
      <c r="D931" t="s">
        <v>19</v>
      </c>
      <c r="E931" t="s">
        <v>38</v>
      </c>
      <c r="F931" t="s">
        <v>255</v>
      </c>
      <c r="G931" t="s">
        <v>455</v>
      </c>
      <c r="H931">
        <v>4</v>
      </c>
      <c r="I931">
        <v>7</v>
      </c>
      <c r="J931">
        <v>2</v>
      </c>
      <c r="K931">
        <v>9</v>
      </c>
      <c r="L931">
        <v>26</v>
      </c>
      <c r="M931">
        <v>108</v>
      </c>
      <c r="N931">
        <v>76</v>
      </c>
      <c r="O931">
        <v>0.86</v>
      </c>
      <c r="P931">
        <v>1.25</v>
      </c>
      <c r="Q931" s="2" t="s">
        <v>26</v>
      </c>
      <c r="R931">
        <f t="shared" si="24"/>
        <v>1</v>
      </c>
    </row>
    <row r="932" spans="1:18">
      <c r="A932" t="s">
        <v>407</v>
      </c>
      <c r="B932">
        <v>2014</v>
      </c>
      <c r="C932" t="s">
        <v>146</v>
      </c>
      <c r="D932" t="s">
        <v>28</v>
      </c>
      <c r="E932" t="s">
        <v>44</v>
      </c>
      <c r="F932" t="s">
        <v>21</v>
      </c>
      <c r="G932" t="s">
        <v>281</v>
      </c>
      <c r="H932">
        <v>4</v>
      </c>
      <c r="I932">
        <v>7</v>
      </c>
      <c r="J932">
        <v>3</v>
      </c>
      <c r="K932">
        <v>8</v>
      </c>
      <c r="L932">
        <v>30</v>
      </c>
      <c r="M932">
        <v>94</v>
      </c>
      <c r="N932">
        <v>67</v>
      </c>
      <c r="O932">
        <v>1.33</v>
      </c>
      <c r="P932">
        <v>-0.03</v>
      </c>
      <c r="Q932" s="2" t="s">
        <v>26</v>
      </c>
      <c r="R932">
        <f t="shared" si="24"/>
        <v>1</v>
      </c>
    </row>
    <row r="933" spans="1:18">
      <c r="A933" t="s">
        <v>407</v>
      </c>
      <c r="B933">
        <v>2014</v>
      </c>
      <c r="C933" t="s">
        <v>109</v>
      </c>
      <c r="D933" t="s">
        <v>19</v>
      </c>
      <c r="E933" t="s">
        <v>49</v>
      </c>
      <c r="F933" t="s">
        <v>255</v>
      </c>
      <c r="G933" t="s">
        <v>456</v>
      </c>
      <c r="H933">
        <v>4</v>
      </c>
      <c r="I933">
        <v>7</v>
      </c>
      <c r="J933">
        <v>0</v>
      </c>
      <c r="K933">
        <v>9</v>
      </c>
      <c r="L933">
        <v>28</v>
      </c>
      <c r="M933">
        <v>103</v>
      </c>
      <c r="N933">
        <v>71</v>
      </c>
      <c r="O933">
        <v>0.64</v>
      </c>
      <c r="P933">
        <v>3.35</v>
      </c>
      <c r="Q933" s="2" t="s">
        <v>26</v>
      </c>
      <c r="R933">
        <f t="shared" si="24"/>
        <v>1</v>
      </c>
    </row>
    <row r="934" spans="1:18">
      <c r="A934" t="s">
        <v>407</v>
      </c>
      <c r="B934">
        <v>2014</v>
      </c>
      <c r="C934" t="s">
        <v>112</v>
      </c>
      <c r="D934" t="s">
        <v>28</v>
      </c>
      <c r="E934" t="s">
        <v>55</v>
      </c>
      <c r="F934" t="s">
        <v>155</v>
      </c>
      <c r="G934" t="s">
        <v>75</v>
      </c>
      <c r="H934">
        <v>5</v>
      </c>
      <c r="I934">
        <v>7.1</v>
      </c>
      <c r="J934">
        <v>2</v>
      </c>
      <c r="K934">
        <v>12</v>
      </c>
      <c r="L934">
        <v>27</v>
      </c>
      <c r="M934">
        <v>107</v>
      </c>
      <c r="N934">
        <v>74</v>
      </c>
      <c r="O934">
        <v>0.94</v>
      </c>
      <c r="P934">
        <v>1.58</v>
      </c>
      <c r="Q934" s="2" t="s">
        <v>26</v>
      </c>
      <c r="R934">
        <f t="shared" si="24"/>
        <v>1</v>
      </c>
    </row>
    <row r="935" spans="1:18">
      <c r="A935" t="s">
        <v>407</v>
      </c>
      <c r="B935">
        <v>2014</v>
      </c>
      <c r="C935" t="s">
        <v>224</v>
      </c>
      <c r="D935" t="s">
        <v>28</v>
      </c>
      <c r="E935" t="s">
        <v>61</v>
      </c>
      <c r="F935" t="s">
        <v>255</v>
      </c>
      <c r="G935" t="s">
        <v>73</v>
      </c>
      <c r="H935">
        <v>4</v>
      </c>
      <c r="I935">
        <v>6.1</v>
      </c>
      <c r="J935">
        <v>4</v>
      </c>
      <c r="K935">
        <v>4</v>
      </c>
      <c r="L935">
        <v>28</v>
      </c>
      <c r="M935">
        <v>100</v>
      </c>
      <c r="N935">
        <v>65</v>
      </c>
      <c r="O935">
        <v>1.36</v>
      </c>
      <c r="P935">
        <v>-1.1599999999999999</v>
      </c>
      <c r="Q935" s="2" t="s">
        <v>26</v>
      </c>
      <c r="R935">
        <f t="shared" si="24"/>
        <v>1</v>
      </c>
    </row>
    <row r="936" spans="1:18">
      <c r="A936" t="s">
        <v>407</v>
      </c>
      <c r="B936">
        <v>2014</v>
      </c>
      <c r="C936" t="s">
        <v>225</v>
      </c>
      <c r="D936" t="s">
        <v>19</v>
      </c>
      <c r="E936" t="s">
        <v>20</v>
      </c>
      <c r="F936" t="s">
        <v>21</v>
      </c>
      <c r="G936" t="s">
        <v>102</v>
      </c>
      <c r="H936">
        <v>5</v>
      </c>
      <c r="I936">
        <v>5</v>
      </c>
      <c r="J936">
        <v>3</v>
      </c>
      <c r="K936">
        <v>5</v>
      </c>
      <c r="L936">
        <v>23</v>
      </c>
      <c r="M936">
        <v>78</v>
      </c>
      <c r="N936">
        <v>51</v>
      </c>
      <c r="O936">
        <v>0.78</v>
      </c>
      <c r="P936">
        <v>-3.58</v>
      </c>
      <c r="Q936" t="str">
        <f>IF(G936="W", "W", "L")</f>
        <v>L</v>
      </c>
      <c r="R936">
        <f t="shared" si="24"/>
        <v>0</v>
      </c>
    </row>
    <row r="937" spans="1:18">
      <c r="A937" t="s">
        <v>407</v>
      </c>
      <c r="B937">
        <v>2014</v>
      </c>
      <c r="C937" t="s">
        <v>257</v>
      </c>
      <c r="D937" t="s">
        <v>19</v>
      </c>
      <c r="E937" t="s">
        <v>61</v>
      </c>
      <c r="F937" t="s">
        <v>255</v>
      </c>
      <c r="G937" t="s">
        <v>42</v>
      </c>
      <c r="H937">
        <v>4</v>
      </c>
      <c r="I937">
        <v>5.0999999999999996</v>
      </c>
      <c r="J937">
        <v>2</v>
      </c>
      <c r="K937">
        <v>4</v>
      </c>
      <c r="L937">
        <v>23</v>
      </c>
      <c r="M937">
        <v>99</v>
      </c>
      <c r="N937">
        <v>63</v>
      </c>
      <c r="O937">
        <v>1.05</v>
      </c>
      <c r="P937">
        <v>0.39</v>
      </c>
      <c r="Q937" s="2" t="s">
        <v>26</v>
      </c>
      <c r="R937">
        <f t="shared" si="24"/>
        <v>1</v>
      </c>
    </row>
    <row r="938" spans="1:18">
      <c r="A938" t="s">
        <v>407</v>
      </c>
      <c r="B938">
        <v>2014</v>
      </c>
      <c r="C938" t="s">
        <v>363</v>
      </c>
      <c r="D938" t="s">
        <v>28</v>
      </c>
      <c r="E938" t="s">
        <v>44</v>
      </c>
      <c r="F938" t="s">
        <v>21</v>
      </c>
      <c r="G938" t="s">
        <v>128</v>
      </c>
      <c r="H938">
        <v>4</v>
      </c>
      <c r="I938">
        <v>7</v>
      </c>
      <c r="J938">
        <v>2</v>
      </c>
      <c r="K938">
        <v>6</v>
      </c>
      <c r="L938">
        <v>27</v>
      </c>
      <c r="M938">
        <v>109</v>
      </c>
      <c r="N938">
        <v>72</v>
      </c>
      <c r="O938">
        <v>0.81</v>
      </c>
      <c r="P938">
        <v>1.35</v>
      </c>
      <c r="Q938" t="str">
        <f>IF(G938="W", "W", "L")</f>
        <v>L</v>
      </c>
      <c r="R938">
        <f t="shared" si="24"/>
        <v>0</v>
      </c>
    </row>
    <row r="939" spans="1:18">
      <c r="A939" t="s">
        <v>407</v>
      </c>
      <c r="B939">
        <v>2014</v>
      </c>
      <c r="C939" t="s">
        <v>60</v>
      </c>
      <c r="D939" t="s">
        <v>19</v>
      </c>
      <c r="E939" t="s">
        <v>72</v>
      </c>
      <c r="F939" t="s">
        <v>155</v>
      </c>
      <c r="G939" t="s">
        <v>197</v>
      </c>
      <c r="H939">
        <v>4</v>
      </c>
      <c r="I939">
        <v>7</v>
      </c>
      <c r="J939">
        <v>0</v>
      </c>
      <c r="K939">
        <v>8</v>
      </c>
      <c r="L939">
        <v>23</v>
      </c>
      <c r="M939">
        <v>113</v>
      </c>
      <c r="N939">
        <v>74</v>
      </c>
      <c r="O939">
        <v>0.86</v>
      </c>
      <c r="P939">
        <v>3.16</v>
      </c>
      <c r="Q939" s="2" t="s">
        <v>26</v>
      </c>
      <c r="R939">
        <f t="shared" si="24"/>
        <v>1</v>
      </c>
    </row>
    <row r="940" spans="1:18">
      <c r="A940" t="s">
        <v>407</v>
      </c>
      <c r="B940">
        <v>2014</v>
      </c>
      <c r="C940" t="s">
        <v>62</v>
      </c>
      <c r="D940" t="s">
        <v>19</v>
      </c>
      <c r="E940" t="s">
        <v>58</v>
      </c>
      <c r="F940" t="s">
        <v>155</v>
      </c>
      <c r="G940" t="s">
        <v>96</v>
      </c>
      <c r="H940">
        <v>4</v>
      </c>
      <c r="I940">
        <v>6.2</v>
      </c>
      <c r="J940">
        <v>1</v>
      </c>
      <c r="K940">
        <v>5</v>
      </c>
      <c r="L940">
        <v>27</v>
      </c>
      <c r="M940">
        <v>107</v>
      </c>
      <c r="N940">
        <v>67</v>
      </c>
      <c r="O940">
        <v>1.3</v>
      </c>
      <c r="P940">
        <v>1.58</v>
      </c>
      <c r="Q940" t="str">
        <f>IF(G940="W", "W", "L")</f>
        <v>L</v>
      </c>
      <c r="R940">
        <f t="shared" si="24"/>
        <v>0</v>
      </c>
    </row>
    <row r="941" spans="1:18">
      <c r="A941" t="s">
        <v>407</v>
      </c>
      <c r="B941">
        <v>2014</v>
      </c>
      <c r="C941" t="s">
        <v>63</v>
      </c>
      <c r="D941" t="s">
        <v>28</v>
      </c>
      <c r="E941" t="s">
        <v>20</v>
      </c>
      <c r="F941" t="s">
        <v>21</v>
      </c>
      <c r="G941" t="s">
        <v>66</v>
      </c>
      <c r="H941">
        <v>5</v>
      </c>
      <c r="I941">
        <v>8.1</v>
      </c>
      <c r="J941">
        <v>1</v>
      </c>
      <c r="K941">
        <v>10</v>
      </c>
      <c r="L941">
        <v>30</v>
      </c>
      <c r="M941">
        <v>109</v>
      </c>
      <c r="N941">
        <v>75</v>
      </c>
      <c r="O941">
        <v>0.73</v>
      </c>
      <c r="P941">
        <v>2.65</v>
      </c>
      <c r="Q941" s="2" t="s">
        <v>26</v>
      </c>
      <c r="R941">
        <f t="shared" si="24"/>
        <v>1</v>
      </c>
    </row>
    <row r="942" spans="1:18">
      <c r="A942" t="s">
        <v>407</v>
      </c>
      <c r="B942">
        <v>2014</v>
      </c>
      <c r="C942" t="s">
        <v>161</v>
      </c>
      <c r="D942" t="s">
        <v>28</v>
      </c>
      <c r="E942" t="s">
        <v>29</v>
      </c>
      <c r="F942" t="s">
        <v>21</v>
      </c>
      <c r="G942" t="s">
        <v>73</v>
      </c>
      <c r="H942">
        <v>4</v>
      </c>
      <c r="I942">
        <v>6</v>
      </c>
      <c r="J942">
        <v>4</v>
      </c>
      <c r="K942">
        <v>5</v>
      </c>
      <c r="L942">
        <v>28</v>
      </c>
      <c r="M942">
        <v>106</v>
      </c>
      <c r="N942">
        <v>68</v>
      </c>
      <c r="O942">
        <v>1.17</v>
      </c>
      <c r="P942">
        <v>-1.1299999999999999</v>
      </c>
      <c r="Q942" s="2" t="s">
        <v>26</v>
      </c>
      <c r="R942">
        <f t="shared" si="24"/>
        <v>1</v>
      </c>
    </row>
    <row r="943" spans="1:18">
      <c r="A943" t="s">
        <v>407</v>
      </c>
      <c r="B943">
        <v>2014</v>
      </c>
      <c r="C943" t="s">
        <v>457</v>
      </c>
      <c r="D943" t="s">
        <v>19</v>
      </c>
      <c r="E943" t="s">
        <v>44</v>
      </c>
      <c r="F943" t="s">
        <v>21</v>
      </c>
      <c r="G943" t="s">
        <v>351</v>
      </c>
      <c r="H943">
        <v>7</v>
      </c>
      <c r="I943">
        <v>8.1999999999999993</v>
      </c>
      <c r="J943">
        <v>2</v>
      </c>
      <c r="K943">
        <v>10</v>
      </c>
      <c r="L943">
        <v>33</v>
      </c>
      <c r="M943">
        <v>114</v>
      </c>
      <c r="N943">
        <v>79</v>
      </c>
      <c r="O943">
        <v>0.87</v>
      </c>
      <c r="P943">
        <v>1.91</v>
      </c>
      <c r="Q943" s="2" t="s">
        <v>26</v>
      </c>
      <c r="R943">
        <f t="shared" si="24"/>
        <v>1</v>
      </c>
    </row>
    <row r="944" spans="1:18">
      <c r="A944" t="s">
        <v>407</v>
      </c>
      <c r="B944">
        <v>2014</v>
      </c>
      <c r="C944" t="s">
        <v>67</v>
      </c>
      <c r="D944" t="s">
        <v>19</v>
      </c>
      <c r="E944" t="s">
        <v>20</v>
      </c>
      <c r="F944" t="s">
        <v>21</v>
      </c>
      <c r="G944" t="s">
        <v>148</v>
      </c>
      <c r="H944">
        <v>4</v>
      </c>
      <c r="I944">
        <v>9</v>
      </c>
      <c r="J944">
        <v>0</v>
      </c>
      <c r="K944">
        <v>10</v>
      </c>
      <c r="L944">
        <v>28</v>
      </c>
      <c r="M944">
        <v>107</v>
      </c>
      <c r="N944">
        <v>73</v>
      </c>
      <c r="O944">
        <v>1</v>
      </c>
      <c r="P944">
        <v>3.35</v>
      </c>
      <c r="Q944" t="str">
        <f>IF(G944="W", "W", "L")</f>
        <v>L</v>
      </c>
      <c r="R944">
        <f t="shared" si="24"/>
        <v>0</v>
      </c>
    </row>
    <row r="945" spans="1:18">
      <c r="A945" t="s">
        <v>407</v>
      </c>
      <c r="B945">
        <v>2014</v>
      </c>
      <c r="C945" t="s">
        <v>127</v>
      </c>
      <c r="D945" t="s">
        <v>28</v>
      </c>
      <c r="E945" t="s">
        <v>81</v>
      </c>
      <c r="F945" t="s">
        <v>152</v>
      </c>
      <c r="G945" t="s">
        <v>232</v>
      </c>
      <c r="H945">
        <v>5</v>
      </c>
      <c r="I945">
        <v>9</v>
      </c>
      <c r="J945">
        <v>0</v>
      </c>
      <c r="K945">
        <v>8</v>
      </c>
      <c r="L945">
        <v>28</v>
      </c>
      <c r="M945">
        <v>85</v>
      </c>
      <c r="N945">
        <v>69</v>
      </c>
      <c r="O945">
        <v>0.9</v>
      </c>
      <c r="P945">
        <v>4.3099999999999996</v>
      </c>
      <c r="Q945" s="2" t="s">
        <v>26</v>
      </c>
      <c r="R945">
        <f t="shared" si="24"/>
        <v>1</v>
      </c>
    </row>
    <row r="946" spans="1:18">
      <c r="A946" t="s">
        <v>407</v>
      </c>
      <c r="B946">
        <v>2014</v>
      </c>
      <c r="C946" t="s">
        <v>129</v>
      </c>
      <c r="D946" t="s">
        <v>28</v>
      </c>
      <c r="E946" t="s">
        <v>24</v>
      </c>
      <c r="F946" t="s">
        <v>259</v>
      </c>
      <c r="G946" t="s">
        <v>433</v>
      </c>
      <c r="H946">
        <v>4</v>
      </c>
      <c r="I946">
        <v>7.1</v>
      </c>
      <c r="J946">
        <v>1</v>
      </c>
      <c r="K946">
        <v>7</v>
      </c>
      <c r="L946">
        <v>31</v>
      </c>
      <c r="M946">
        <v>110</v>
      </c>
      <c r="N946">
        <v>77</v>
      </c>
      <c r="O946">
        <v>0.81</v>
      </c>
      <c r="P946">
        <v>2.94</v>
      </c>
      <c r="Q946" s="2" t="s">
        <v>26</v>
      </c>
      <c r="R946">
        <f t="shared" si="24"/>
        <v>1</v>
      </c>
    </row>
    <row r="947" spans="1:18">
      <c r="A947" t="s">
        <v>407</v>
      </c>
      <c r="B947">
        <v>2014</v>
      </c>
      <c r="C947" t="s">
        <v>74</v>
      </c>
      <c r="D947" t="s">
        <v>19</v>
      </c>
      <c r="E947" t="s">
        <v>142</v>
      </c>
      <c r="F947" t="s">
        <v>255</v>
      </c>
      <c r="G947" t="s">
        <v>268</v>
      </c>
      <c r="H947">
        <v>4</v>
      </c>
      <c r="I947">
        <v>6</v>
      </c>
      <c r="J947">
        <v>0</v>
      </c>
      <c r="K947">
        <v>10</v>
      </c>
      <c r="L947">
        <v>24</v>
      </c>
      <c r="M947">
        <v>109</v>
      </c>
      <c r="N947">
        <v>72</v>
      </c>
      <c r="O947">
        <v>1.34</v>
      </c>
      <c r="P947">
        <v>2.79</v>
      </c>
      <c r="Q947" s="2" t="s">
        <v>26</v>
      </c>
      <c r="R947">
        <f t="shared" si="24"/>
        <v>1</v>
      </c>
    </row>
    <row r="948" spans="1:18">
      <c r="A948" t="s">
        <v>407</v>
      </c>
      <c r="B948">
        <v>2014</v>
      </c>
      <c r="C948" t="s">
        <v>300</v>
      </c>
      <c r="D948" t="s">
        <v>28</v>
      </c>
      <c r="E948" t="s">
        <v>49</v>
      </c>
      <c r="F948" t="s">
        <v>255</v>
      </c>
      <c r="G948" t="s">
        <v>118</v>
      </c>
      <c r="H948">
        <v>5</v>
      </c>
      <c r="I948">
        <v>7.2</v>
      </c>
      <c r="J948">
        <v>1</v>
      </c>
      <c r="K948">
        <v>10</v>
      </c>
      <c r="L948">
        <v>31</v>
      </c>
      <c r="M948">
        <v>116</v>
      </c>
      <c r="N948">
        <v>76</v>
      </c>
      <c r="O948">
        <v>1.34</v>
      </c>
      <c r="P948">
        <v>3.61</v>
      </c>
      <c r="Q948" s="2" t="s">
        <v>26</v>
      </c>
      <c r="R948">
        <f t="shared" si="24"/>
        <v>1</v>
      </c>
    </row>
    <row r="949" spans="1:18">
      <c r="A949" t="s">
        <v>407</v>
      </c>
      <c r="B949">
        <v>2014</v>
      </c>
      <c r="C949" t="s">
        <v>302</v>
      </c>
      <c r="D949" t="s">
        <v>19</v>
      </c>
      <c r="E949" t="s">
        <v>41</v>
      </c>
      <c r="F949" t="s">
        <v>21</v>
      </c>
      <c r="G949" t="s">
        <v>99</v>
      </c>
      <c r="H949">
        <v>5</v>
      </c>
      <c r="I949">
        <v>7</v>
      </c>
      <c r="J949">
        <v>3</v>
      </c>
      <c r="K949">
        <v>8</v>
      </c>
      <c r="L949">
        <v>30</v>
      </c>
      <c r="M949">
        <v>109</v>
      </c>
      <c r="N949">
        <v>67</v>
      </c>
      <c r="O949">
        <v>1.08</v>
      </c>
      <c r="P949">
        <v>0.31</v>
      </c>
      <c r="Q949" t="str">
        <f>IF(G949="W", "W", "L")</f>
        <v>L</v>
      </c>
      <c r="R949">
        <f t="shared" si="24"/>
        <v>0</v>
      </c>
    </row>
    <row r="950" spans="1:18">
      <c r="A950" t="s">
        <v>407</v>
      </c>
      <c r="B950">
        <v>2014</v>
      </c>
      <c r="C950" t="s">
        <v>134</v>
      </c>
      <c r="D950" t="s">
        <v>19</v>
      </c>
      <c r="E950" t="s">
        <v>29</v>
      </c>
      <c r="F950" t="s">
        <v>21</v>
      </c>
      <c r="G950" t="s">
        <v>82</v>
      </c>
      <c r="H950">
        <v>5</v>
      </c>
      <c r="I950">
        <v>6.1</v>
      </c>
      <c r="J950">
        <v>3</v>
      </c>
      <c r="K950">
        <v>8</v>
      </c>
      <c r="L950">
        <v>30</v>
      </c>
      <c r="M950">
        <v>118</v>
      </c>
      <c r="N950">
        <v>76</v>
      </c>
      <c r="O950">
        <v>1.1200000000000001</v>
      </c>
      <c r="P950">
        <v>-0.99</v>
      </c>
      <c r="Q950" t="str">
        <f>IF(G950="W", "W", "L")</f>
        <v>L</v>
      </c>
      <c r="R950">
        <f t="shared" si="24"/>
        <v>0</v>
      </c>
    </row>
    <row r="951" spans="1:18">
      <c r="A951" t="s">
        <v>407</v>
      </c>
      <c r="B951">
        <v>2014</v>
      </c>
      <c r="C951" t="s">
        <v>83</v>
      </c>
      <c r="D951" t="s">
        <v>28</v>
      </c>
      <c r="E951" t="s">
        <v>44</v>
      </c>
      <c r="F951" t="s">
        <v>21</v>
      </c>
      <c r="G951" t="s">
        <v>458</v>
      </c>
      <c r="H951">
        <v>4</v>
      </c>
      <c r="I951">
        <v>2.2000000000000002</v>
      </c>
      <c r="J951">
        <v>5</v>
      </c>
      <c r="K951">
        <v>2</v>
      </c>
      <c r="L951">
        <v>15</v>
      </c>
      <c r="M951">
        <v>57</v>
      </c>
      <c r="N951">
        <v>38</v>
      </c>
      <c r="O951">
        <v>0.83</v>
      </c>
      <c r="P951">
        <v>-3.79</v>
      </c>
      <c r="Q951" t="str">
        <f>IF(G951="W", "W", "L")</f>
        <v>L</v>
      </c>
      <c r="R951">
        <f t="shared" si="24"/>
        <v>0</v>
      </c>
    </row>
    <row r="952" spans="1:18">
      <c r="A952" t="s">
        <v>407</v>
      </c>
      <c r="B952">
        <v>2014</v>
      </c>
      <c r="C952" t="s">
        <v>84</v>
      </c>
      <c r="D952" t="s">
        <v>28</v>
      </c>
      <c r="E952" t="s">
        <v>29</v>
      </c>
      <c r="F952" t="s">
        <v>21</v>
      </c>
      <c r="G952" t="s">
        <v>36</v>
      </c>
      <c r="H952">
        <v>4</v>
      </c>
      <c r="I952">
        <v>9</v>
      </c>
      <c r="J952">
        <v>0</v>
      </c>
      <c r="K952">
        <v>8</v>
      </c>
      <c r="L952">
        <v>33</v>
      </c>
      <c r="M952">
        <v>104</v>
      </c>
      <c r="N952">
        <v>74</v>
      </c>
      <c r="O952">
        <v>1.1299999999999999</v>
      </c>
      <c r="P952">
        <v>3.31</v>
      </c>
      <c r="Q952" s="2" t="s">
        <v>26</v>
      </c>
      <c r="R952">
        <f t="shared" si="24"/>
        <v>1</v>
      </c>
    </row>
    <row r="953" spans="1:18">
      <c r="A953" t="s">
        <v>407</v>
      </c>
      <c r="B953">
        <v>2014</v>
      </c>
      <c r="C953" t="s">
        <v>459</v>
      </c>
      <c r="D953" t="s">
        <v>28</v>
      </c>
      <c r="E953" t="s">
        <v>41</v>
      </c>
      <c r="F953" t="s">
        <v>21</v>
      </c>
      <c r="G953" t="s">
        <v>166</v>
      </c>
      <c r="H953">
        <v>4</v>
      </c>
      <c r="I953">
        <v>8.1</v>
      </c>
      <c r="J953">
        <v>2</v>
      </c>
      <c r="K953">
        <v>7</v>
      </c>
      <c r="L953">
        <v>32</v>
      </c>
      <c r="M953">
        <v>110</v>
      </c>
      <c r="N953">
        <v>83</v>
      </c>
      <c r="O953">
        <v>0.38</v>
      </c>
      <c r="P953">
        <v>1.42</v>
      </c>
      <c r="Q953" s="2" t="s">
        <v>26</v>
      </c>
      <c r="R953">
        <f t="shared" si="24"/>
        <v>1</v>
      </c>
    </row>
    <row r="954" spans="1:18">
      <c r="A954" t="s">
        <v>407</v>
      </c>
      <c r="B954">
        <v>2014</v>
      </c>
      <c r="C954" t="s">
        <v>248</v>
      </c>
      <c r="D954" t="s">
        <v>19</v>
      </c>
      <c r="E954" t="s">
        <v>110</v>
      </c>
      <c r="F954" t="s">
        <v>152</v>
      </c>
      <c r="G954" t="s">
        <v>89</v>
      </c>
      <c r="H954">
        <v>4</v>
      </c>
      <c r="I954">
        <v>7</v>
      </c>
      <c r="J954">
        <v>1</v>
      </c>
      <c r="K954">
        <v>14</v>
      </c>
      <c r="L954">
        <v>30</v>
      </c>
      <c r="M954">
        <v>110</v>
      </c>
      <c r="N954">
        <v>77</v>
      </c>
      <c r="O954">
        <v>1.34</v>
      </c>
      <c r="P954">
        <v>2.25</v>
      </c>
      <c r="Q954" s="2" t="s">
        <v>26</v>
      </c>
      <c r="R954">
        <f t="shared" si="24"/>
        <v>1</v>
      </c>
    </row>
    <row r="955" spans="1:18">
      <c r="A955" t="s">
        <v>407</v>
      </c>
      <c r="B955">
        <v>2014</v>
      </c>
      <c r="C955" t="s">
        <v>249</v>
      </c>
      <c r="D955" t="s">
        <v>19</v>
      </c>
      <c r="E955" t="s">
        <v>41</v>
      </c>
      <c r="F955" t="s">
        <v>21</v>
      </c>
      <c r="G955" t="s">
        <v>77</v>
      </c>
      <c r="H955">
        <v>4</v>
      </c>
      <c r="I955">
        <v>8</v>
      </c>
      <c r="J955">
        <v>2</v>
      </c>
      <c r="K955">
        <v>14</v>
      </c>
      <c r="L955">
        <v>32</v>
      </c>
      <c r="M955">
        <v>120</v>
      </c>
      <c r="N955">
        <v>81</v>
      </c>
      <c r="O955">
        <v>0.68</v>
      </c>
      <c r="P955">
        <v>1.79</v>
      </c>
      <c r="Q955" s="2" t="s">
        <v>26</v>
      </c>
      <c r="R955">
        <f t="shared" si="24"/>
        <v>1</v>
      </c>
    </row>
    <row r="956" spans="1:18">
      <c r="A956" t="s">
        <v>407</v>
      </c>
      <c r="B956">
        <v>2014</v>
      </c>
      <c r="C956" t="s">
        <v>308</v>
      </c>
      <c r="D956" t="s">
        <v>28</v>
      </c>
      <c r="E956" t="s">
        <v>70</v>
      </c>
      <c r="F956" t="s">
        <v>255</v>
      </c>
      <c r="G956" t="s">
        <v>240</v>
      </c>
      <c r="H956">
        <v>4</v>
      </c>
      <c r="I956">
        <v>8</v>
      </c>
      <c r="J956">
        <v>0</v>
      </c>
      <c r="K956">
        <v>11</v>
      </c>
      <c r="L956">
        <v>30</v>
      </c>
      <c r="M956">
        <v>106</v>
      </c>
      <c r="N956">
        <v>74</v>
      </c>
      <c r="O956">
        <v>1.21</v>
      </c>
      <c r="P956">
        <v>3.83</v>
      </c>
      <c r="Q956" s="2" t="s">
        <v>26</v>
      </c>
      <c r="R956">
        <f t="shared" si="24"/>
        <v>1</v>
      </c>
    </row>
    <row r="957" spans="1:18">
      <c r="A957" t="s">
        <v>460</v>
      </c>
      <c r="B957">
        <v>2014</v>
      </c>
      <c r="C957" t="s">
        <v>385</v>
      </c>
      <c r="D957" t="s">
        <v>19</v>
      </c>
      <c r="E957" t="s">
        <v>35</v>
      </c>
      <c r="F957" t="s">
        <v>152</v>
      </c>
      <c r="G957" t="s">
        <v>232</v>
      </c>
      <c r="H957">
        <v>99</v>
      </c>
      <c r="I957">
        <v>7</v>
      </c>
      <c r="J957">
        <v>0</v>
      </c>
      <c r="K957">
        <v>4</v>
      </c>
      <c r="L957">
        <v>25</v>
      </c>
      <c r="M957">
        <v>92</v>
      </c>
      <c r="N957">
        <v>61</v>
      </c>
      <c r="O957">
        <v>1.1599999999999999</v>
      </c>
      <c r="P957">
        <v>3.19</v>
      </c>
      <c r="Q957" s="2" t="s">
        <v>26</v>
      </c>
      <c r="R957">
        <f t="shared" si="24"/>
        <v>1</v>
      </c>
    </row>
    <row r="958" spans="1:18">
      <c r="A958" t="s">
        <v>460</v>
      </c>
      <c r="B958">
        <v>2014</v>
      </c>
      <c r="C958" t="s">
        <v>386</v>
      </c>
      <c r="D958" t="s">
        <v>28</v>
      </c>
      <c r="E958" t="s">
        <v>41</v>
      </c>
      <c r="F958" t="s">
        <v>21</v>
      </c>
      <c r="G958" t="s">
        <v>352</v>
      </c>
      <c r="H958">
        <v>5</v>
      </c>
      <c r="I958">
        <v>3.2</v>
      </c>
      <c r="J958">
        <v>5</v>
      </c>
      <c r="K958">
        <v>4</v>
      </c>
      <c r="L958">
        <v>22</v>
      </c>
      <c r="M958">
        <v>97</v>
      </c>
      <c r="N958">
        <v>53</v>
      </c>
      <c r="O958">
        <v>1.2</v>
      </c>
      <c r="P958">
        <v>-4.3099999999999996</v>
      </c>
      <c r="Q958" t="str">
        <f>IF(G958="W", "W", "L")</f>
        <v>L</v>
      </c>
      <c r="R958">
        <f t="shared" si="24"/>
        <v>0</v>
      </c>
    </row>
    <row r="959" spans="1:18">
      <c r="A959" t="s">
        <v>460</v>
      </c>
      <c r="B959">
        <v>2014</v>
      </c>
      <c r="C959" t="s">
        <v>23</v>
      </c>
      <c r="D959" t="s">
        <v>19</v>
      </c>
      <c r="E959" t="s">
        <v>29</v>
      </c>
      <c r="F959" t="s">
        <v>21</v>
      </c>
      <c r="G959" t="s">
        <v>461</v>
      </c>
      <c r="H959">
        <v>5</v>
      </c>
      <c r="I959">
        <v>4.2</v>
      </c>
      <c r="J959">
        <v>5</v>
      </c>
      <c r="K959">
        <v>7</v>
      </c>
      <c r="L959">
        <v>27</v>
      </c>
      <c r="M959">
        <v>102</v>
      </c>
      <c r="N959">
        <v>59</v>
      </c>
      <c r="O959">
        <v>1.61</v>
      </c>
      <c r="P959">
        <v>-4.32</v>
      </c>
      <c r="Q959" s="2" t="s">
        <v>26</v>
      </c>
      <c r="R959">
        <f t="shared" si="24"/>
        <v>1</v>
      </c>
    </row>
    <row r="960" spans="1:18">
      <c r="A960" t="s">
        <v>460</v>
      </c>
      <c r="B960">
        <v>2014</v>
      </c>
      <c r="C960" t="s">
        <v>387</v>
      </c>
      <c r="D960" t="s">
        <v>28</v>
      </c>
      <c r="E960" t="s">
        <v>38</v>
      </c>
      <c r="F960" t="s">
        <v>255</v>
      </c>
      <c r="G960" t="s">
        <v>82</v>
      </c>
      <c r="H960">
        <v>5</v>
      </c>
      <c r="I960">
        <v>6.1</v>
      </c>
      <c r="J960">
        <v>2</v>
      </c>
      <c r="K960">
        <v>9</v>
      </c>
      <c r="L960">
        <v>27</v>
      </c>
      <c r="M960">
        <v>93</v>
      </c>
      <c r="N960">
        <v>68</v>
      </c>
      <c r="O960">
        <v>1.21</v>
      </c>
      <c r="P960">
        <v>1.85</v>
      </c>
      <c r="Q960" t="str">
        <f>IF(G960="W", "W", "L")</f>
        <v>L</v>
      </c>
      <c r="R960">
        <f t="shared" si="24"/>
        <v>0</v>
      </c>
    </row>
    <row r="961" spans="1:18">
      <c r="A961" t="s">
        <v>460</v>
      </c>
      <c r="B961">
        <v>2014</v>
      </c>
      <c r="C961" t="s">
        <v>141</v>
      </c>
      <c r="D961" t="s">
        <v>28</v>
      </c>
      <c r="E961" t="s">
        <v>20</v>
      </c>
      <c r="F961" t="s">
        <v>21</v>
      </c>
      <c r="G961" t="s">
        <v>59</v>
      </c>
      <c r="H961">
        <v>4</v>
      </c>
      <c r="I961">
        <v>6.1</v>
      </c>
      <c r="J961">
        <v>2</v>
      </c>
      <c r="K961">
        <v>6</v>
      </c>
      <c r="L961">
        <v>29</v>
      </c>
      <c r="M961">
        <v>98</v>
      </c>
      <c r="N961">
        <v>64</v>
      </c>
      <c r="O961">
        <v>1.27</v>
      </c>
      <c r="P961">
        <v>-0.54</v>
      </c>
      <c r="Q961" s="2" t="s">
        <v>26</v>
      </c>
      <c r="R961">
        <f t="shared" si="24"/>
        <v>1</v>
      </c>
    </row>
    <row r="962" spans="1:18">
      <c r="A962" t="s">
        <v>460</v>
      </c>
      <c r="B962">
        <v>2014</v>
      </c>
      <c r="C962" t="s">
        <v>143</v>
      </c>
      <c r="D962" t="s">
        <v>19</v>
      </c>
      <c r="E962" t="s">
        <v>32</v>
      </c>
      <c r="F962" t="s">
        <v>152</v>
      </c>
      <c r="G962" t="s">
        <v>68</v>
      </c>
      <c r="H962">
        <v>4</v>
      </c>
      <c r="I962">
        <v>7.1</v>
      </c>
      <c r="J962">
        <v>5</v>
      </c>
      <c r="K962">
        <v>5</v>
      </c>
      <c r="L962">
        <v>31</v>
      </c>
      <c r="M962">
        <v>113</v>
      </c>
      <c r="N962">
        <v>74</v>
      </c>
      <c r="O962">
        <v>1.27</v>
      </c>
      <c r="P962">
        <v>-3.37</v>
      </c>
      <c r="Q962" t="str">
        <f>IF(G962="W", "W", "L")</f>
        <v>L</v>
      </c>
      <c r="R962">
        <f t="shared" si="24"/>
        <v>0</v>
      </c>
    </row>
    <row r="963" spans="1:18">
      <c r="A963" t="s">
        <v>460</v>
      </c>
      <c r="B963">
        <v>2014</v>
      </c>
      <c r="C963" t="s">
        <v>328</v>
      </c>
      <c r="D963" t="s">
        <v>28</v>
      </c>
      <c r="E963" t="s">
        <v>29</v>
      </c>
      <c r="F963" t="s">
        <v>21</v>
      </c>
      <c r="G963" t="s">
        <v>232</v>
      </c>
      <c r="H963">
        <v>4</v>
      </c>
      <c r="I963">
        <v>7.1</v>
      </c>
      <c r="J963">
        <v>0</v>
      </c>
      <c r="K963">
        <v>6</v>
      </c>
      <c r="L963">
        <v>27</v>
      </c>
      <c r="M963">
        <v>101</v>
      </c>
      <c r="N963">
        <v>62</v>
      </c>
      <c r="O963">
        <v>1.41</v>
      </c>
      <c r="P963">
        <v>3.32</v>
      </c>
      <c r="Q963" s="2" t="s">
        <v>26</v>
      </c>
      <c r="R963">
        <f t="shared" ref="R963:R1026" si="25">IF(Q963="W", 1, 0)</f>
        <v>1</v>
      </c>
    </row>
    <row r="964" spans="1:18">
      <c r="A964" t="s">
        <v>460</v>
      </c>
      <c r="B964">
        <v>2014</v>
      </c>
      <c r="C964" t="s">
        <v>330</v>
      </c>
      <c r="D964" t="s">
        <v>28</v>
      </c>
      <c r="E964" t="s">
        <v>41</v>
      </c>
      <c r="F964" t="s">
        <v>21</v>
      </c>
      <c r="G964" t="s">
        <v>397</v>
      </c>
      <c r="H964">
        <v>4</v>
      </c>
      <c r="I964">
        <v>6.1</v>
      </c>
      <c r="J964">
        <v>2</v>
      </c>
      <c r="K964">
        <v>7</v>
      </c>
      <c r="L964">
        <v>28</v>
      </c>
      <c r="M964">
        <v>97</v>
      </c>
      <c r="N964">
        <v>60</v>
      </c>
      <c r="O964">
        <v>1.31</v>
      </c>
      <c r="P964">
        <v>-1.03</v>
      </c>
      <c r="Q964" s="2" t="s">
        <v>26</v>
      </c>
      <c r="R964">
        <f t="shared" si="25"/>
        <v>1</v>
      </c>
    </row>
    <row r="965" spans="1:18">
      <c r="A965" t="s">
        <v>460</v>
      </c>
      <c r="B965">
        <v>2014</v>
      </c>
      <c r="C965" t="s">
        <v>194</v>
      </c>
      <c r="D965" t="s">
        <v>19</v>
      </c>
      <c r="E965" t="s">
        <v>38</v>
      </c>
      <c r="F965" t="s">
        <v>255</v>
      </c>
      <c r="G965" t="s">
        <v>105</v>
      </c>
      <c r="H965">
        <v>4</v>
      </c>
      <c r="I965">
        <v>5.0999999999999996</v>
      </c>
      <c r="J965">
        <v>5</v>
      </c>
      <c r="K965">
        <v>4</v>
      </c>
      <c r="L965">
        <v>25</v>
      </c>
      <c r="M965">
        <v>76</v>
      </c>
      <c r="N965">
        <v>47</v>
      </c>
      <c r="O965">
        <v>0.87</v>
      </c>
      <c r="P965">
        <v>-3.09</v>
      </c>
      <c r="Q965" t="str">
        <f>IF(G965="W", "W", "L")</f>
        <v>L</v>
      </c>
      <c r="R965">
        <f t="shared" si="25"/>
        <v>0</v>
      </c>
    </row>
    <row r="966" spans="1:18">
      <c r="A966" t="s">
        <v>460</v>
      </c>
      <c r="B966">
        <v>2014</v>
      </c>
      <c r="C966" t="s">
        <v>316</v>
      </c>
      <c r="D966" t="s">
        <v>28</v>
      </c>
      <c r="E966" t="s">
        <v>35</v>
      </c>
      <c r="F966" t="s">
        <v>152</v>
      </c>
      <c r="G966" t="s">
        <v>462</v>
      </c>
      <c r="H966">
        <v>4</v>
      </c>
      <c r="I966">
        <v>4.0999999999999996</v>
      </c>
      <c r="J966">
        <v>7</v>
      </c>
      <c r="K966">
        <v>1</v>
      </c>
      <c r="L966">
        <v>23</v>
      </c>
      <c r="M966">
        <v>70</v>
      </c>
      <c r="N966">
        <v>39</v>
      </c>
      <c r="O966">
        <v>1.23</v>
      </c>
      <c r="P966">
        <v>-5.27</v>
      </c>
      <c r="Q966" t="str">
        <f>IF(G966="W", "W", "L")</f>
        <v>L</v>
      </c>
      <c r="R966">
        <f t="shared" si="25"/>
        <v>0</v>
      </c>
    </row>
    <row r="967" spans="1:18">
      <c r="A967" t="s">
        <v>460</v>
      </c>
      <c r="B967">
        <v>2014</v>
      </c>
      <c r="C967" t="s">
        <v>43</v>
      </c>
      <c r="D967" t="s">
        <v>19</v>
      </c>
      <c r="E967" t="s">
        <v>49</v>
      </c>
      <c r="F967" t="s">
        <v>255</v>
      </c>
      <c r="G967" t="s">
        <v>332</v>
      </c>
      <c r="H967">
        <v>3</v>
      </c>
      <c r="I967">
        <v>5.2</v>
      </c>
      <c r="J967">
        <v>5</v>
      </c>
      <c r="K967">
        <v>2</v>
      </c>
      <c r="L967">
        <v>27</v>
      </c>
      <c r="M967">
        <v>96</v>
      </c>
      <c r="N967">
        <v>55</v>
      </c>
      <c r="O967">
        <v>1.39</v>
      </c>
      <c r="P967">
        <v>-2.35</v>
      </c>
      <c r="Q967" s="2" t="s">
        <v>26</v>
      </c>
      <c r="R967">
        <f t="shared" si="25"/>
        <v>1</v>
      </c>
    </row>
    <row r="968" spans="1:18">
      <c r="A968" t="s">
        <v>460</v>
      </c>
      <c r="B968">
        <v>2014</v>
      </c>
      <c r="C968" t="s">
        <v>379</v>
      </c>
      <c r="D968" t="s">
        <v>19</v>
      </c>
      <c r="E968" t="s">
        <v>29</v>
      </c>
      <c r="F968" t="s">
        <v>21</v>
      </c>
      <c r="G968" t="s">
        <v>148</v>
      </c>
      <c r="H968">
        <v>4</v>
      </c>
      <c r="I968">
        <v>3</v>
      </c>
      <c r="J968">
        <v>1</v>
      </c>
      <c r="K968">
        <v>3</v>
      </c>
      <c r="L968">
        <v>15</v>
      </c>
      <c r="M968">
        <v>65</v>
      </c>
      <c r="N968">
        <v>38</v>
      </c>
      <c r="O968">
        <v>1.33</v>
      </c>
      <c r="P968">
        <v>0.35</v>
      </c>
      <c r="Q968" t="str">
        <f>IF(G968="W", "W", "L")</f>
        <v>L</v>
      </c>
      <c r="R968">
        <f t="shared" si="25"/>
        <v>0</v>
      </c>
    </row>
    <row r="969" spans="1:18">
      <c r="A969" t="s">
        <v>460</v>
      </c>
      <c r="B969">
        <v>2014</v>
      </c>
      <c r="C969" t="s">
        <v>337</v>
      </c>
      <c r="D969" t="s">
        <v>28</v>
      </c>
      <c r="E969" t="s">
        <v>61</v>
      </c>
      <c r="F969" t="s">
        <v>255</v>
      </c>
      <c r="G969" t="s">
        <v>42</v>
      </c>
      <c r="H969">
        <v>5</v>
      </c>
      <c r="I969">
        <v>7</v>
      </c>
      <c r="J969">
        <v>0</v>
      </c>
      <c r="K969">
        <v>10</v>
      </c>
      <c r="L969">
        <v>26</v>
      </c>
      <c r="M969">
        <v>105</v>
      </c>
      <c r="N969">
        <v>67</v>
      </c>
      <c r="O969">
        <v>1</v>
      </c>
      <c r="P969">
        <v>3.35</v>
      </c>
      <c r="Q969" s="2" t="s">
        <v>26</v>
      </c>
      <c r="R969">
        <f t="shared" si="25"/>
        <v>1</v>
      </c>
    </row>
    <row r="970" spans="1:18">
      <c r="A970" t="s">
        <v>460</v>
      </c>
      <c r="B970">
        <v>2014</v>
      </c>
      <c r="C970" t="s">
        <v>51</v>
      </c>
      <c r="D970" t="s">
        <v>19</v>
      </c>
      <c r="E970" t="s">
        <v>52</v>
      </c>
      <c r="F970" t="s">
        <v>152</v>
      </c>
      <c r="G970" t="s">
        <v>42</v>
      </c>
      <c r="H970">
        <v>5</v>
      </c>
      <c r="I970">
        <v>5.2</v>
      </c>
      <c r="J970">
        <v>2</v>
      </c>
      <c r="K970">
        <v>6</v>
      </c>
      <c r="L970">
        <v>24</v>
      </c>
      <c r="M970">
        <v>103</v>
      </c>
      <c r="N970">
        <v>65</v>
      </c>
      <c r="O970">
        <v>1.39</v>
      </c>
      <c r="P970">
        <v>0.55000000000000004</v>
      </c>
      <c r="Q970" s="2" t="s">
        <v>26</v>
      </c>
      <c r="R970">
        <f t="shared" si="25"/>
        <v>1</v>
      </c>
    </row>
    <row r="971" spans="1:18">
      <c r="A971" t="s">
        <v>460</v>
      </c>
      <c r="B971">
        <v>2014</v>
      </c>
      <c r="C971" t="s">
        <v>381</v>
      </c>
      <c r="D971" t="s">
        <v>19</v>
      </c>
      <c r="E971" t="s">
        <v>61</v>
      </c>
      <c r="F971" t="s">
        <v>255</v>
      </c>
      <c r="G971" t="s">
        <v>285</v>
      </c>
      <c r="H971">
        <v>4</v>
      </c>
      <c r="I971">
        <v>2</v>
      </c>
      <c r="J971">
        <v>5</v>
      </c>
      <c r="K971">
        <v>0</v>
      </c>
      <c r="L971">
        <v>12</v>
      </c>
      <c r="M971">
        <v>59</v>
      </c>
      <c r="N971">
        <v>28</v>
      </c>
      <c r="O971">
        <v>1.3</v>
      </c>
      <c r="P971">
        <v>-3.02</v>
      </c>
      <c r="Q971" t="str">
        <f>IF(G971="W", "W", "L")</f>
        <v>L</v>
      </c>
      <c r="R971">
        <f t="shared" si="25"/>
        <v>0</v>
      </c>
    </row>
    <row r="972" spans="1:18">
      <c r="A972" t="s">
        <v>460</v>
      </c>
      <c r="B972">
        <v>2014</v>
      </c>
      <c r="C972" t="s">
        <v>57</v>
      </c>
      <c r="D972" t="s">
        <v>28</v>
      </c>
      <c r="E972" t="s">
        <v>32</v>
      </c>
      <c r="F972" t="s">
        <v>152</v>
      </c>
      <c r="G972" t="s">
        <v>59</v>
      </c>
      <c r="H972">
        <v>5</v>
      </c>
      <c r="I972">
        <v>7</v>
      </c>
      <c r="J972">
        <v>1</v>
      </c>
      <c r="K972">
        <v>5</v>
      </c>
      <c r="L972">
        <v>26</v>
      </c>
      <c r="M972">
        <v>116</v>
      </c>
      <c r="N972">
        <v>66</v>
      </c>
      <c r="O972">
        <v>1.07</v>
      </c>
      <c r="P972">
        <v>2.35</v>
      </c>
      <c r="Q972" s="2" t="s">
        <v>26</v>
      </c>
      <c r="R972">
        <f t="shared" si="25"/>
        <v>1</v>
      </c>
    </row>
    <row r="973" spans="1:18">
      <c r="A973" t="s">
        <v>460</v>
      </c>
      <c r="B973">
        <v>2014</v>
      </c>
      <c r="C973" t="s">
        <v>156</v>
      </c>
      <c r="D973" t="s">
        <v>19</v>
      </c>
      <c r="E973" t="s">
        <v>72</v>
      </c>
      <c r="F973" t="s">
        <v>155</v>
      </c>
      <c r="G973" t="s">
        <v>366</v>
      </c>
      <c r="H973">
        <v>4</v>
      </c>
      <c r="I973">
        <v>4</v>
      </c>
      <c r="J973">
        <v>5</v>
      </c>
      <c r="K973">
        <v>6</v>
      </c>
      <c r="L973">
        <v>24</v>
      </c>
      <c r="M973">
        <v>91</v>
      </c>
      <c r="N973">
        <v>45</v>
      </c>
      <c r="O973">
        <v>1.54</v>
      </c>
      <c r="P973">
        <v>-2.57</v>
      </c>
      <c r="Q973" t="str">
        <f>IF(G973="W", "W", "L")</f>
        <v>L</v>
      </c>
      <c r="R973">
        <f t="shared" si="25"/>
        <v>0</v>
      </c>
    </row>
    <row r="974" spans="1:18">
      <c r="A974" t="s">
        <v>460</v>
      </c>
      <c r="B974">
        <v>2014</v>
      </c>
      <c r="C974" t="s">
        <v>403</v>
      </c>
      <c r="D974" t="s">
        <v>19</v>
      </c>
      <c r="E974" t="s">
        <v>58</v>
      </c>
      <c r="F974" t="s">
        <v>155</v>
      </c>
      <c r="G974" t="s">
        <v>276</v>
      </c>
      <c r="H974">
        <v>6</v>
      </c>
      <c r="I974">
        <v>3</v>
      </c>
      <c r="J974">
        <v>3</v>
      </c>
      <c r="K974">
        <v>7</v>
      </c>
      <c r="L974">
        <v>20</v>
      </c>
      <c r="M974">
        <v>85</v>
      </c>
      <c r="N974">
        <v>52</v>
      </c>
      <c r="O974">
        <v>1.46</v>
      </c>
      <c r="P974">
        <v>-3.06</v>
      </c>
      <c r="Q974" s="2" t="s">
        <v>26</v>
      </c>
      <c r="R974">
        <f t="shared" si="25"/>
        <v>1</v>
      </c>
    </row>
    <row r="975" spans="1:18">
      <c r="A975" t="s">
        <v>367</v>
      </c>
      <c r="B975">
        <v>2014</v>
      </c>
      <c r="C975" t="s">
        <v>463</v>
      </c>
      <c r="D975" t="s">
        <v>28</v>
      </c>
      <c r="E975" t="s">
        <v>104</v>
      </c>
      <c r="F975" t="s">
        <v>155</v>
      </c>
      <c r="G975" t="s">
        <v>148</v>
      </c>
      <c r="H975">
        <v>99</v>
      </c>
      <c r="I975">
        <v>6</v>
      </c>
      <c r="J975">
        <v>1</v>
      </c>
      <c r="K975">
        <v>8</v>
      </c>
      <c r="L975">
        <v>25</v>
      </c>
      <c r="M975">
        <v>99</v>
      </c>
      <c r="N975">
        <v>65</v>
      </c>
      <c r="O975">
        <v>1.36</v>
      </c>
      <c r="P975">
        <v>0.87</v>
      </c>
      <c r="Q975" t="str">
        <f>IF(G975="W", "W", "L")</f>
        <v>L</v>
      </c>
      <c r="R975">
        <f t="shared" si="25"/>
        <v>0</v>
      </c>
    </row>
    <row r="976" spans="1:18">
      <c r="A976" t="s">
        <v>367</v>
      </c>
      <c r="B976">
        <v>2014</v>
      </c>
      <c r="C976" t="s">
        <v>196</v>
      </c>
      <c r="D976" t="s">
        <v>28</v>
      </c>
      <c r="E976" t="s">
        <v>44</v>
      </c>
      <c r="F976" t="s">
        <v>21</v>
      </c>
      <c r="G976" t="s">
        <v>351</v>
      </c>
      <c r="H976">
        <v>40</v>
      </c>
      <c r="I976">
        <v>6</v>
      </c>
      <c r="J976">
        <v>2</v>
      </c>
      <c r="K976">
        <v>5</v>
      </c>
      <c r="L976">
        <v>25</v>
      </c>
      <c r="M976">
        <v>95</v>
      </c>
      <c r="N976">
        <v>62</v>
      </c>
      <c r="O976">
        <v>0.87</v>
      </c>
      <c r="P976">
        <v>0.49</v>
      </c>
      <c r="Q976" s="2" t="s">
        <v>26</v>
      </c>
      <c r="R976">
        <f t="shared" si="25"/>
        <v>1</v>
      </c>
    </row>
    <row r="977" spans="1:18">
      <c r="A977" t="s">
        <v>367</v>
      </c>
      <c r="B977">
        <v>2014</v>
      </c>
      <c r="C977" t="s">
        <v>147</v>
      </c>
      <c r="D977" t="s">
        <v>19</v>
      </c>
      <c r="E977" t="s">
        <v>49</v>
      </c>
      <c r="F977" t="s">
        <v>255</v>
      </c>
      <c r="G977" t="s">
        <v>45</v>
      </c>
      <c r="H977">
        <v>4</v>
      </c>
      <c r="I977">
        <v>4.0999999999999996</v>
      </c>
      <c r="J977">
        <v>4</v>
      </c>
      <c r="K977">
        <v>8</v>
      </c>
      <c r="L977">
        <v>22</v>
      </c>
      <c r="M977">
        <v>105</v>
      </c>
      <c r="N977">
        <v>63</v>
      </c>
      <c r="O977">
        <v>1.1200000000000001</v>
      </c>
      <c r="P977">
        <v>-1.86</v>
      </c>
      <c r="Q977" t="str">
        <f>IF(G977="W", "W", "L")</f>
        <v>L</v>
      </c>
      <c r="R977">
        <f t="shared" si="25"/>
        <v>0</v>
      </c>
    </row>
    <row r="978" spans="1:18">
      <c r="A978" t="s">
        <v>367</v>
      </c>
      <c r="B978">
        <v>2014</v>
      </c>
      <c r="C978" t="s">
        <v>149</v>
      </c>
      <c r="D978" t="s">
        <v>28</v>
      </c>
      <c r="E978" t="s">
        <v>55</v>
      </c>
      <c r="F978" t="s">
        <v>155</v>
      </c>
      <c r="G978" t="s">
        <v>158</v>
      </c>
      <c r="H978">
        <v>5</v>
      </c>
      <c r="I978">
        <v>6</v>
      </c>
      <c r="J978">
        <v>2</v>
      </c>
      <c r="K978">
        <v>8</v>
      </c>
      <c r="L978">
        <v>23</v>
      </c>
      <c r="M978">
        <v>100</v>
      </c>
      <c r="N978">
        <v>70</v>
      </c>
      <c r="O978">
        <v>0.99</v>
      </c>
      <c r="P978">
        <v>0.87</v>
      </c>
      <c r="Q978" s="2" t="s">
        <v>26</v>
      </c>
      <c r="R978">
        <f t="shared" si="25"/>
        <v>1</v>
      </c>
    </row>
    <row r="979" spans="1:18">
      <c r="A979" t="s">
        <v>367</v>
      </c>
      <c r="B979">
        <v>2014</v>
      </c>
      <c r="C979" t="s">
        <v>254</v>
      </c>
      <c r="D979" t="s">
        <v>19</v>
      </c>
      <c r="E979" t="s">
        <v>52</v>
      </c>
      <c r="F979" t="s">
        <v>152</v>
      </c>
      <c r="G979" t="s">
        <v>128</v>
      </c>
      <c r="H979">
        <v>5</v>
      </c>
      <c r="I979">
        <v>6.1</v>
      </c>
      <c r="J979">
        <v>4</v>
      </c>
      <c r="K979">
        <v>6</v>
      </c>
      <c r="L979">
        <v>24</v>
      </c>
      <c r="M979">
        <v>97</v>
      </c>
      <c r="N979">
        <v>56</v>
      </c>
      <c r="O979">
        <v>0.98</v>
      </c>
      <c r="P979">
        <v>-0.87</v>
      </c>
      <c r="Q979" t="str">
        <f>IF(G979="W", "W", "L")</f>
        <v>L</v>
      </c>
      <c r="R979">
        <f t="shared" si="25"/>
        <v>0</v>
      </c>
    </row>
    <row r="980" spans="1:18">
      <c r="A980" t="s">
        <v>367</v>
      </c>
      <c r="B980">
        <v>2014</v>
      </c>
      <c r="C980" t="s">
        <v>115</v>
      </c>
      <c r="D980" t="s">
        <v>19</v>
      </c>
      <c r="E980" t="s">
        <v>20</v>
      </c>
      <c r="F980" t="s">
        <v>21</v>
      </c>
      <c r="G980" t="s">
        <v>99</v>
      </c>
      <c r="H980">
        <v>4</v>
      </c>
      <c r="I980">
        <v>5.0999999999999996</v>
      </c>
      <c r="J980">
        <v>3</v>
      </c>
      <c r="K980">
        <v>1</v>
      </c>
      <c r="L980">
        <v>24</v>
      </c>
      <c r="M980">
        <v>93</v>
      </c>
      <c r="N980">
        <v>62</v>
      </c>
      <c r="O980">
        <v>0.79</v>
      </c>
      <c r="P980">
        <v>-0.36</v>
      </c>
      <c r="Q980" t="str">
        <f>IF(G980="W", "W", "L")</f>
        <v>L</v>
      </c>
      <c r="R980">
        <f t="shared" si="25"/>
        <v>0</v>
      </c>
    </row>
    <row r="981" spans="1:18">
      <c r="A981" t="s">
        <v>367</v>
      </c>
      <c r="B981">
        <v>2014</v>
      </c>
      <c r="C981" t="s">
        <v>226</v>
      </c>
      <c r="D981" t="s">
        <v>28</v>
      </c>
      <c r="E981" t="s">
        <v>32</v>
      </c>
      <c r="F981" t="s">
        <v>152</v>
      </c>
      <c r="G981" t="s">
        <v>56</v>
      </c>
      <c r="H981">
        <v>4</v>
      </c>
      <c r="I981">
        <v>6.2</v>
      </c>
      <c r="J981">
        <v>3</v>
      </c>
      <c r="K981">
        <v>6</v>
      </c>
      <c r="L981">
        <v>32</v>
      </c>
      <c r="M981">
        <v>119</v>
      </c>
      <c r="N981">
        <v>72</v>
      </c>
      <c r="O981">
        <v>1.45</v>
      </c>
      <c r="P981">
        <v>0.25</v>
      </c>
      <c r="Q981" s="2" t="s">
        <v>26</v>
      </c>
      <c r="R981">
        <f t="shared" si="25"/>
        <v>1</v>
      </c>
    </row>
    <row r="982" spans="1:18">
      <c r="A982" t="s">
        <v>367</v>
      </c>
      <c r="B982">
        <v>2014</v>
      </c>
      <c r="C982" t="s">
        <v>198</v>
      </c>
      <c r="D982" t="s">
        <v>28</v>
      </c>
      <c r="E982" t="s">
        <v>44</v>
      </c>
      <c r="F982" t="s">
        <v>21</v>
      </c>
      <c r="G982" t="s">
        <v>105</v>
      </c>
      <c r="H982">
        <v>4</v>
      </c>
      <c r="I982">
        <v>6.1</v>
      </c>
      <c r="J982">
        <v>4</v>
      </c>
      <c r="K982">
        <v>5</v>
      </c>
      <c r="L982">
        <v>28</v>
      </c>
      <c r="M982">
        <v>102</v>
      </c>
      <c r="N982">
        <v>61</v>
      </c>
      <c r="O982">
        <v>1.21</v>
      </c>
      <c r="P982">
        <v>-0.9</v>
      </c>
      <c r="Q982" t="str">
        <f>IF(G982="W", "W", "L")</f>
        <v>L</v>
      </c>
      <c r="R982">
        <f t="shared" si="25"/>
        <v>0</v>
      </c>
    </row>
    <row r="983" spans="1:18">
      <c r="A983" t="s">
        <v>367</v>
      </c>
      <c r="B983">
        <v>2014</v>
      </c>
      <c r="C983" t="s">
        <v>229</v>
      </c>
      <c r="D983" t="s">
        <v>19</v>
      </c>
      <c r="E983" t="s">
        <v>81</v>
      </c>
      <c r="F983" t="s">
        <v>152</v>
      </c>
      <c r="G983" t="s">
        <v>82</v>
      </c>
      <c r="H983">
        <v>5</v>
      </c>
      <c r="I983">
        <v>6.1</v>
      </c>
      <c r="J983">
        <v>3</v>
      </c>
      <c r="K983">
        <v>5</v>
      </c>
      <c r="L983">
        <v>28</v>
      </c>
      <c r="M983">
        <v>111</v>
      </c>
      <c r="N983">
        <v>69</v>
      </c>
      <c r="O983">
        <v>1.02</v>
      </c>
      <c r="P983">
        <v>-0.15</v>
      </c>
      <c r="Q983" t="str">
        <f>IF(G983="W", "W", "L")</f>
        <v>L</v>
      </c>
      <c r="R983">
        <f t="shared" si="25"/>
        <v>0</v>
      </c>
    </row>
    <row r="984" spans="1:18">
      <c r="A984" t="s">
        <v>367</v>
      </c>
      <c r="B984">
        <v>2014</v>
      </c>
      <c r="C984" t="s">
        <v>374</v>
      </c>
      <c r="D984" t="s">
        <v>19</v>
      </c>
      <c r="E984" t="s">
        <v>58</v>
      </c>
      <c r="F984" t="s">
        <v>155</v>
      </c>
      <c r="G984" t="s">
        <v>281</v>
      </c>
      <c r="H984">
        <v>4</v>
      </c>
      <c r="I984">
        <v>5.2</v>
      </c>
      <c r="J984">
        <v>3</v>
      </c>
      <c r="K984">
        <v>2</v>
      </c>
      <c r="L984">
        <v>25</v>
      </c>
      <c r="M984">
        <v>102</v>
      </c>
      <c r="N984">
        <v>64</v>
      </c>
      <c r="O984">
        <v>1.1599999999999999</v>
      </c>
      <c r="P984">
        <v>-0.65</v>
      </c>
      <c r="Q984" s="2" t="s">
        <v>26</v>
      </c>
      <c r="R984">
        <f t="shared" si="25"/>
        <v>1</v>
      </c>
    </row>
    <row r="985" spans="1:18">
      <c r="A985" t="s">
        <v>367</v>
      </c>
      <c r="B985">
        <v>2014</v>
      </c>
      <c r="C985" t="s">
        <v>202</v>
      </c>
      <c r="D985" t="s">
        <v>28</v>
      </c>
      <c r="E985" t="s">
        <v>142</v>
      </c>
      <c r="F985" t="s">
        <v>255</v>
      </c>
      <c r="G985" t="s">
        <v>59</v>
      </c>
      <c r="H985">
        <v>5</v>
      </c>
      <c r="I985">
        <v>7</v>
      </c>
      <c r="J985">
        <v>2</v>
      </c>
      <c r="K985">
        <v>6</v>
      </c>
      <c r="L985">
        <v>28</v>
      </c>
      <c r="M985">
        <v>112</v>
      </c>
      <c r="N985">
        <v>71</v>
      </c>
      <c r="O985">
        <v>1.04</v>
      </c>
      <c r="P985">
        <v>0.35</v>
      </c>
      <c r="Q985" s="2" t="s">
        <v>26</v>
      </c>
      <c r="R985">
        <f t="shared" si="25"/>
        <v>1</v>
      </c>
    </row>
    <row r="986" spans="1:18">
      <c r="A986" t="s">
        <v>367</v>
      </c>
      <c r="B986">
        <v>2014</v>
      </c>
      <c r="C986" t="s">
        <v>203</v>
      </c>
      <c r="D986" t="s">
        <v>28</v>
      </c>
      <c r="E986" t="s">
        <v>29</v>
      </c>
      <c r="F986" t="s">
        <v>21</v>
      </c>
      <c r="G986" t="s">
        <v>42</v>
      </c>
      <c r="H986">
        <v>4</v>
      </c>
      <c r="I986">
        <v>6.2</v>
      </c>
      <c r="J986">
        <v>0</v>
      </c>
      <c r="K986">
        <v>10</v>
      </c>
      <c r="L986">
        <v>30</v>
      </c>
      <c r="M986">
        <v>117</v>
      </c>
      <c r="N986">
        <v>74</v>
      </c>
      <c r="O986">
        <v>1.28</v>
      </c>
      <c r="P986">
        <v>3.13</v>
      </c>
      <c r="Q986" s="2" t="s">
        <v>26</v>
      </c>
      <c r="R986">
        <f t="shared" si="25"/>
        <v>1</v>
      </c>
    </row>
    <row r="987" spans="1:18">
      <c r="A987" t="s">
        <v>367</v>
      </c>
      <c r="B987">
        <v>2014</v>
      </c>
      <c r="C987" t="s">
        <v>317</v>
      </c>
      <c r="D987" t="s">
        <v>19</v>
      </c>
      <c r="E987" t="s">
        <v>44</v>
      </c>
      <c r="F987" t="s">
        <v>21</v>
      </c>
      <c r="G987" t="s">
        <v>325</v>
      </c>
      <c r="H987">
        <v>4</v>
      </c>
      <c r="I987">
        <v>6</v>
      </c>
      <c r="J987">
        <v>3</v>
      </c>
      <c r="K987">
        <v>5</v>
      </c>
      <c r="L987">
        <v>24</v>
      </c>
      <c r="M987">
        <v>101</v>
      </c>
      <c r="N987">
        <v>67</v>
      </c>
      <c r="O987">
        <v>0.86</v>
      </c>
      <c r="P987">
        <v>-0.19</v>
      </c>
      <c r="Q987" s="2" t="s">
        <v>26</v>
      </c>
      <c r="R987">
        <f t="shared" si="25"/>
        <v>1</v>
      </c>
    </row>
    <row r="988" spans="1:18">
      <c r="A988" t="s">
        <v>367</v>
      </c>
      <c r="B988">
        <v>2014</v>
      </c>
      <c r="C988" t="s">
        <v>318</v>
      </c>
      <c r="D988" t="s">
        <v>19</v>
      </c>
      <c r="E988" t="s">
        <v>41</v>
      </c>
      <c r="F988" t="s">
        <v>21</v>
      </c>
      <c r="G988" t="s">
        <v>22</v>
      </c>
      <c r="H988">
        <v>4</v>
      </c>
      <c r="I988">
        <v>6</v>
      </c>
      <c r="J988">
        <v>3</v>
      </c>
      <c r="K988">
        <v>7</v>
      </c>
      <c r="L988">
        <v>25</v>
      </c>
      <c r="M988">
        <v>99</v>
      </c>
      <c r="N988">
        <v>61</v>
      </c>
      <c r="O988">
        <v>1.01</v>
      </c>
      <c r="P988">
        <v>-0.16</v>
      </c>
      <c r="Q988" t="str">
        <f>IF(G988="W", "W", "L")</f>
        <v>L</v>
      </c>
      <c r="R988">
        <f t="shared" si="25"/>
        <v>0</v>
      </c>
    </row>
    <row r="989" spans="1:18">
      <c r="A989" t="s">
        <v>367</v>
      </c>
      <c r="B989">
        <v>2014</v>
      </c>
      <c r="C989" t="s">
        <v>69</v>
      </c>
      <c r="D989" t="s">
        <v>28</v>
      </c>
      <c r="E989" t="s">
        <v>81</v>
      </c>
      <c r="F989" t="s">
        <v>152</v>
      </c>
      <c r="G989" t="s">
        <v>252</v>
      </c>
      <c r="H989">
        <v>5</v>
      </c>
      <c r="I989">
        <v>4.0999999999999996</v>
      </c>
      <c r="J989">
        <v>5</v>
      </c>
      <c r="K989">
        <v>3</v>
      </c>
      <c r="L989">
        <v>24</v>
      </c>
      <c r="M989">
        <v>78</v>
      </c>
      <c r="N989">
        <v>47</v>
      </c>
      <c r="O989">
        <v>1.1200000000000001</v>
      </c>
      <c r="P989">
        <v>-2.86</v>
      </c>
      <c r="Q989" t="str">
        <f>IF(G989="W", "W", "L")</f>
        <v>L</v>
      </c>
      <c r="R989">
        <f t="shared" si="25"/>
        <v>0</v>
      </c>
    </row>
    <row r="990" spans="1:18">
      <c r="A990" t="s">
        <v>367</v>
      </c>
      <c r="B990">
        <v>2014</v>
      </c>
      <c r="C990" t="s">
        <v>71</v>
      </c>
      <c r="D990" t="s">
        <v>28</v>
      </c>
      <c r="E990" t="s">
        <v>52</v>
      </c>
      <c r="F990" t="s">
        <v>152</v>
      </c>
      <c r="G990" t="s">
        <v>56</v>
      </c>
      <c r="H990">
        <v>4</v>
      </c>
      <c r="I990">
        <v>7.1</v>
      </c>
      <c r="J990">
        <v>3</v>
      </c>
      <c r="K990">
        <v>4</v>
      </c>
      <c r="L990">
        <v>31</v>
      </c>
      <c r="M990">
        <v>102</v>
      </c>
      <c r="N990">
        <v>63</v>
      </c>
      <c r="O990">
        <v>0.77</v>
      </c>
      <c r="P990">
        <v>-0.06</v>
      </c>
      <c r="Q990" s="2" t="s">
        <v>26</v>
      </c>
      <c r="R990">
        <f t="shared" si="25"/>
        <v>1</v>
      </c>
    </row>
    <row r="991" spans="1:18">
      <c r="A991" t="s">
        <v>367</v>
      </c>
      <c r="B991">
        <v>2014</v>
      </c>
      <c r="C991" t="s">
        <v>319</v>
      </c>
      <c r="D991" t="s">
        <v>19</v>
      </c>
      <c r="E991" t="s">
        <v>142</v>
      </c>
      <c r="F991" t="s">
        <v>255</v>
      </c>
      <c r="G991" t="s">
        <v>439</v>
      </c>
      <c r="H991">
        <v>4</v>
      </c>
      <c r="I991">
        <v>3.1</v>
      </c>
      <c r="J991">
        <v>3</v>
      </c>
      <c r="K991">
        <v>3</v>
      </c>
      <c r="L991">
        <v>21</v>
      </c>
      <c r="M991">
        <v>79</v>
      </c>
      <c r="N991">
        <v>46</v>
      </c>
      <c r="O991">
        <v>0.86</v>
      </c>
      <c r="P991">
        <v>-4.0199999999999996</v>
      </c>
      <c r="Q991" t="str">
        <f>IF(G991="W", "W", "L")</f>
        <v>L</v>
      </c>
      <c r="R991">
        <f t="shared" si="25"/>
        <v>0</v>
      </c>
    </row>
    <row r="992" spans="1:18">
      <c r="A992" t="s">
        <v>367</v>
      </c>
      <c r="B992">
        <v>2014</v>
      </c>
      <c r="C992" t="s">
        <v>464</v>
      </c>
      <c r="D992" t="s">
        <v>28</v>
      </c>
      <c r="E992" t="s">
        <v>72</v>
      </c>
      <c r="F992" t="s">
        <v>155</v>
      </c>
      <c r="G992" t="s">
        <v>42</v>
      </c>
      <c r="H992">
        <v>4</v>
      </c>
      <c r="I992">
        <v>8</v>
      </c>
      <c r="J992">
        <v>2</v>
      </c>
      <c r="K992">
        <v>9</v>
      </c>
      <c r="L992">
        <v>28</v>
      </c>
      <c r="M992">
        <v>111</v>
      </c>
      <c r="N992">
        <v>73</v>
      </c>
      <c r="O992">
        <v>1.22</v>
      </c>
      <c r="P992">
        <v>1.83</v>
      </c>
      <c r="Q992" s="2" t="s">
        <v>26</v>
      </c>
      <c r="R992">
        <f t="shared" si="25"/>
        <v>1</v>
      </c>
    </row>
    <row r="993" spans="1:18">
      <c r="A993" t="s">
        <v>367</v>
      </c>
      <c r="B993">
        <v>2014</v>
      </c>
      <c r="C993" t="s">
        <v>242</v>
      </c>
      <c r="D993" t="s">
        <v>19</v>
      </c>
      <c r="E993" t="s">
        <v>41</v>
      </c>
      <c r="F993" t="s">
        <v>21</v>
      </c>
      <c r="G993" t="s">
        <v>93</v>
      </c>
      <c r="H993">
        <v>5</v>
      </c>
      <c r="I993">
        <v>4.2</v>
      </c>
      <c r="J993">
        <v>5</v>
      </c>
      <c r="K993">
        <v>4</v>
      </c>
      <c r="L993">
        <v>20</v>
      </c>
      <c r="M993">
        <v>87</v>
      </c>
      <c r="N993">
        <v>50</v>
      </c>
      <c r="O993">
        <v>0.56000000000000005</v>
      </c>
      <c r="P993">
        <v>-2.85</v>
      </c>
      <c r="Q993" s="2" t="s">
        <v>26</v>
      </c>
      <c r="R993">
        <f t="shared" si="25"/>
        <v>1</v>
      </c>
    </row>
    <row r="994" spans="1:18">
      <c r="A994" t="s">
        <v>367</v>
      </c>
      <c r="B994">
        <v>2014</v>
      </c>
      <c r="C994" t="s">
        <v>173</v>
      </c>
      <c r="D994" t="s">
        <v>28</v>
      </c>
      <c r="E994" t="s">
        <v>110</v>
      </c>
      <c r="F994" t="s">
        <v>152</v>
      </c>
      <c r="G994" t="s">
        <v>36</v>
      </c>
      <c r="H994">
        <v>4</v>
      </c>
      <c r="I994">
        <v>6</v>
      </c>
      <c r="J994">
        <v>0</v>
      </c>
      <c r="K994">
        <v>9</v>
      </c>
      <c r="L994">
        <v>25</v>
      </c>
      <c r="M994">
        <v>115</v>
      </c>
      <c r="N994">
        <v>73</v>
      </c>
      <c r="O994">
        <v>1.0900000000000001</v>
      </c>
      <c r="P994">
        <v>2.4900000000000002</v>
      </c>
      <c r="Q994" s="2" t="s">
        <v>26</v>
      </c>
      <c r="R994">
        <f t="shared" si="25"/>
        <v>1</v>
      </c>
    </row>
    <row r="995" spans="1:18">
      <c r="A995" t="s">
        <v>367</v>
      </c>
      <c r="B995">
        <v>2014</v>
      </c>
      <c r="C995" t="s">
        <v>175</v>
      </c>
      <c r="D995" t="s">
        <v>19</v>
      </c>
      <c r="E995" t="s">
        <v>20</v>
      </c>
      <c r="F995" t="s">
        <v>21</v>
      </c>
      <c r="G995" t="s">
        <v>42</v>
      </c>
      <c r="H995">
        <v>5</v>
      </c>
      <c r="I995">
        <v>5.2</v>
      </c>
      <c r="J995">
        <v>0</v>
      </c>
      <c r="K995">
        <v>6</v>
      </c>
      <c r="L995">
        <v>25</v>
      </c>
      <c r="M995">
        <v>105</v>
      </c>
      <c r="N995">
        <v>64</v>
      </c>
      <c r="O995">
        <v>1.48</v>
      </c>
      <c r="P995">
        <v>2.31</v>
      </c>
      <c r="Q995" s="2" t="s">
        <v>26</v>
      </c>
      <c r="R995">
        <f t="shared" si="25"/>
        <v>1</v>
      </c>
    </row>
    <row r="996" spans="1:18">
      <c r="A996" t="s">
        <v>367</v>
      </c>
      <c r="B996">
        <v>2014</v>
      </c>
      <c r="C996" t="s">
        <v>176</v>
      </c>
      <c r="D996" t="s">
        <v>28</v>
      </c>
      <c r="E996" t="s">
        <v>44</v>
      </c>
      <c r="F996" t="s">
        <v>21</v>
      </c>
      <c r="G996" t="s">
        <v>160</v>
      </c>
      <c r="H996">
        <v>4</v>
      </c>
      <c r="I996">
        <v>5.2</v>
      </c>
      <c r="J996">
        <v>4</v>
      </c>
      <c r="K996">
        <v>4</v>
      </c>
      <c r="L996">
        <v>28</v>
      </c>
      <c r="M996">
        <v>102</v>
      </c>
      <c r="N996">
        <v>59</v>
      </c>
      <c r="O996">
        <v>0.88</v>
      </c>
      <c r="P996">
        <v>-1.61</v>
      </c>
      <c r="Q996" t="str">
        <f>IF(G996="W", "W", "L")</f>
        <v>L</v>
      </c>
      <c r="R996">
        <f t="shared" si="25"/>
        <v>0</v>
      </c>
    </row>
    <row r="997" spans="1:18">
      <c r="A997" t="s">
        <v>367</v>
      </c>
      <c r="B997">
        <v>2014</v>
      </c>
      <c r="C997" t="s">
        <v>177</v>
      </c>
      <c r="D997" t="s">
        <v>28</v>
      </c>
      <c r="E997" t="s">
        <v>41</v>
      </c>
      <c r="F997" t="s">
        <v>21</v>
      </c>
      <c r="G997" t="s">
        <v>133</v>
      </c>
      <c r="H997">
        <v>4</v>
      </c>
      <c r="I997">
        <v>8</v>
      </c>
      <c r="J997">
        <v>4</v>
      </c>
      <c r="K997">
        <v>8</v>
      </c>
      <c r="L997">
        <v>29</v>
      </c>
      <c r="M997">
        <v>102</v>
      </c>
      <c r="N997">
        <v>70</v>
      </c>
      <c r="O997">
        <v>0.66</v>
      </c>
      <c r="P997">
        <v>-0.17</v>
      </c>
      <c r="Q997" t="str">
        <f>IF(G997="W", "W", "L")</f>
        <v>L</v>
      </c>
      <c r="R997">
        <f t="shared" si="25"/>
        <v>0</v>
      </c>
    </row>
    <row r="998" spans="1:18">
      <c r="A998" t="s">
        <v>367</v>
      </c>
      <c r="B998">
        <v>2014</v>
      </c>
      <c r="C998" t="s">
        <v>178</v>
      </c>
      <c r="D998" t="s">
        <v>19</v>
      </c>
      <c r="E998" t="s">
        <v>44</v>
      </c>
      <c r="F998" t="s">
        <v>21</v>
      </c>
      <c r="G998" t="s">
        <v>128</v>
      </c>
      <c r="H998">
        <v>4</v>
      </c>
      <c r="I998">
        <v>5</v>
      </c>
      <c r="J998">
        <v>1</v>
      </c>
      <c r="K998">
        <v>3</v>
      </c>
      <c r="L998">
        <v>23</v>
      </c>
      <c r="M998">
        <v>79</v>
      </c>
      <c r="N998">
        <v>47</v>
      </c>
      <c r="O998">
        <v>1.0900000000000001</v>
      </c>
      <c r="P998">
        <v>-0.63</v>
      </c>
      <c r="Q998" t="str">
        <f>IF(G998="W", "W", "L")</f>
        <v>L</v>
      </c>
      <c r="R998">
        <f t="shared" si="25"/>
        <v>0</v>
      </c>
    </row>
    <row r="999" spans="1:18">
      <c r="A999" t="s">
        <v>367</v>
      </c>
      <c r="B999">
        <v>2014</v>
      </c>
      <c r="C999" t="s">
        <v>179</v>
      </c>
      <c r="D999" t="s">
        <v>19</v>
      </c>
      <c r="E999" t="s">
        <v>41</v>
      </c>
      <c r="F999" t="s">
        <v>21</v>
      </c>
      <c r="G999" t="s">
        <v>105</v>
      </c>
      <c r="H999">
        <v>4</v>
      </c>
      <c r="I999">
        <v>6</v>
      </c>
      <c r="J999">
        <v>3</v>
      </c>
      <c r="K999">
        <v>6</v>
      </c>
      <c r="L999">
        <v>22</v>
      </c>
      <c r="M999">
        <v>96</v>
      </c>
      <c r="N999">
        <v>62</v>
      </c>
      <c r="O999">
        <v>0.91</v>
      </c>
      <c r="P999">
        <v>-0.14000000000000001</v>
      </c>
      <c r="Q999" t="str">
        <f>IF(G999="W", "W", "L")</f>
        <v>L</v>
      </c>
      <c r="R999">
        <f t="shared" si="25"/>
        <v>0</v>
      </c>
    </row>
    <row r="1000" spans="1:18">
      <c r="A1000" t="s">
        <v>367</v>
      </c>
      <c r="B1000">
        <v>2014</v>
      </c>
      <c r="C1000" t="s">
        <v>181</v>
      </c>
      <c r="D1000" t="s">
        <v>28</v>
      </c>
      <c r="E1000" t="s">
        <v>20</v>
      </c>
      <c r="F1000" t="s">
        <v>21</v>
      </c>
      <c r="G1000" t="s">
        <v>247</v>
      </c>
      <c r="H1000">
        <v>4</v>
      </c>
      <c r="I1000">
        <v>4.0999999999999996</v>
      </c>
      <c r="J1000">
        <v>4</v>
      </c>
      <c r="K1000">
        <v>2</v>
      </c>
      <c r="L1000">
        <v>24</v>
      </c>
      <c r="M1000">
        <v>83</v>
      </c>
      <c r="N1000">
        <v>49</v>
      </c>
      <c r="O1000">
        <v>1.48</v>
      </c>
      <c r="P1000">
        <v>-2.5</v>
      </c>
      <c r="Q1000" s="2" t="s">
        <v>26</v>
      </c>
      <c r="R1000">
        <f t="shared" si="25"/>
        <v>1</v>
      </c>
    </row>
    <row r="1001" spans="1:18">
      <c r="A1001" t="s">
        <v>432</v>
      </c>
      <c r="B1001" s="2">
        <v>2014</v>
      </c>
      <c r="C1001" t="s">
        <v>324</v>
      </c>
      <c r="D1001" t="s">
        <v>28</v>
      </c>
      <c r="E1001" t="s">
        <v>41</v>
      </c>
      <c r="F1001" t="s">
        <v>21</v>
      </c>
      <c r="G1001" t="s">
        <v>77</v>
      </c>
      <c r="H1001">
        <v>99</v>
      </c>
      <c r="I1001">
        <v>5.2</v>
      </c>
      <c r="J1001">
        <v>2</v>
      </c>
      <c r="K1001">
        <v>4</v>
      </c>
      <c r="L1001">
        <v>25</v>
      </c>
      <c r="M1001">
        <v>95</v>
      </c>
      <c r="N1001">
        <v>55</v>
      </c>
      <c r="O1001">
        <v>0.82</v>
      </c>
      <c r="P1001">
        <v>0.77</v>
      </c>
      <c r="Q1001" s="2" t="s">
        <v>26</v>
      </c>
      <c r="R1001">
        <f t="shared" si="25"/>
        <v>1</v>
      </c>
    </row>
    <row r="1002" spans="1:18">
      <c r="A1002" t="s">
        <v>432</v>
      </c>
      <c r="B1002" s="2">
        <v>2014</v>
      </c>
      <c r="C1002" t="s">
        <v>138</v>
      </c>
      <c r="D1002" t="s">
        <v>19</v>
      </c>
      <c r="E1002" t="s">
        <v>29</v>
      </c>
      <c r="F1002" t="s">
        <v>21</v>
      </c>
      <c r="G1002" t="s">
        <v>111</v>
      </c>
      <c r="H1002">
        <v>5</v>
      </c>
      <c r="I1002">
        <v>3.2</v>
      </c>
      <c r="J1002">
        <v>5</v>
      </c>
      <c r="K1002">
        <v>10</v>
      </c>
      <c r="L1002">
        <v>18</v>
      </c>
      <c r="M1002">
        <v>93</v>
      </c>
      <c r="N1002">
        <v>57</v>
      </c>
      <c r="O1002">
        <v>1.06</v>
      </c>
      <c r="P1002">
        <v>-3.5</v>
      </c>
      <c r="Q1002" t="str">
        <f>IF(G1002="W", "W", "L")</f>
        <v>L</v>
      </c>
      <c r="R1002">
        <f t="shared" si="25"/>
        <v>0</v>
      </c>
    </row>
    <row r="1003" spans="1:18">
      <c r="A1003" t="s">
        <v>432</v>
      </c>
      <c r="B1003" s="2">
        <v>2014</v>
      </c>
      <c r="C1003" t="s">
        <v>187</v>
      </c>
      <c r="D1003" t="s">
        <v>19</v>
      </c>
      <c r="E1003" t="s">
        <v>44</v>
      </c>
      <c r="F1003" t="s">
        <v>21</v>
      </c>
      <c r="G1003" t="s">
        <v>383</v>
      </c>
      <c r="H1003">
        <v>6</v>
      </c>
      <c r="I1003">
        <v>4.2</v>
      </c>
      <c r="J1003">
        <v>5</v>
      </c>
      <c r="K1003">
        <v>3</v>
      </c>
      <c r="L1003">
        <v>23</v>
      </c>
      <c r="M1003">
        <v>82</v>
      </c>
      <c r="N1003">
        <v>49</v>
      </c>
      <c r="O1003">
        <v>1.26</v>
      </c>
      <c r="P1003">
        <v>-3.08</v>
      </c>
      <c r="Q1003" t="str">
        <f>IF(G1003="W", "W", "L")</f>
        <v>L</v>
      </c>
      <c r="R1003">
        <f t="shared" si="25"/>
        <v>0</v>
      </c>
    </row>
    <row r="1004" spans="1:18">
      <c r="A1004" t="s">
        <v>432</v>
      </c>
      <c r="B1004" s="2">
        <v>2014</v>
      </c>
      <c r="C1004" t="s">
        <v>327</v>
      </c>
      <c r="D1004" t="s">
        <v>28</v>
      </c>
      <c r="E1004" t="s">
        <v>20</v>
      </c>
      <c r="F1004" t="s">
        <v>21</v>
      </c>
      <c r="G1004" t="s">
        <v>64</v>
      </c>
      <c r="H1004">
        <v>4</v>
      </c>
      <c r="I1004">
        <v>4.0999999999999996</v>
      </c>
      <c r="J1004">
        <v>4</v>
      </c>
      <c r="K1004">
        <v>6</v>
      </c>
      <c r="L1004">
        <v>22</v>
      </c>
      <c r="M1004">
        <v>89</v>
      </c>
      <c r="N1004">
        <v>52</v>
      </c>
      <c r="O1004">
        <v>1.1200000000000001</v>
      </c>
      <c r="P1004">
        <v>-3.27</v>
      </c>
      <c r="Q1004" t="str">
        <f>IF(G1004="W", "W", "L")</f>
        <v>L</v>
      </c>
      <c r="R1004">
        <f t="shared" si="25"/>
        <v>0</v>
      </c>
    </row>
    <row r="1005" spans="1:18">
      <c r="A1005" t="s">
        <v>432</v>
      </c>
      <c r="B1005" s="2">
        <v>2014</v>
      </c>
      <c r="C1005" t="s">
        <v>101</v>
      </c>
      <c r="D1005" t="s">
        <v>19</v>
      </c>
      <c r="E1005" t="s">
        <v>98</v>
      </c>
      <c r="F1005" t="s">
        <v>155</v>
      </c>
      <c r="G1005" t="s">
        <v>99</v>
      </c>
      <c r="H1005">
        <v>4</v>
      </c>
      <c r="I1005">
        <v>7</v>
      </c>
      <c r="J1005">
        <v>1</v>
      </c>
      <c r="K1005">
        <v>8</v>
      </c>
      <c r="L1005">
        <v>26</v>
      </c>
      <c r="M1005">
        <v>101</v>
      </c>
      <c r="N1005">
        <v>66</v>
      </c>
      <c r="O1005">
        <v>0.79</v>
      </c>
      <c r="P1005">
        <v>1.94</v>
      </c>
      <c r="Q1005" t="str">
        <f>IF(G1005="W", "W", "L")</f>
        <v>L</v>
      </c>
      <c r="R1005">
        <f t="shared" si="25"/>
        <v>0</v>
      </c>
    </row>
    <row r="1006" spans="1:18">
      <c r="A1006" t="s">
        <v>432</v>
      </c>
      <c r="B1006" s="2">
        <v>2014</v>
      </c>
      <c r="C1006" t="s">
        <v>313</v>
      </c>
      <c r="D1006" t="s">
        <v>28</v>
      </c>
      <c r="E1006" t="s">
        <v>29</v>
      </c>
      <c r="F1006" t="s">
        <v>21</v>
      </c>
      <c r="G1006" t="s">
        <v>396</v>
      </c>
      <c r="H1006">
        <v>4</v>
      </c>
      <c r="I1006">
        <v>5</v>
      </c>
      <c r="J1006">
        <v>3</v>
      </c>
      <c r="K1006">
        <v>6</v>
      </c>
      <c r="L1006">
        <v>24</v>
      </c>
      <c r="M1006">
        <v>101</v>
      </c>
      <c r="N1006">
        <v>60</v>
      </c>
      <c r="O1006">
        <v>1.2</v>
      </c>
      <c r="P1006">
        <v>-1.98</v>
      </c>
      <c r="Q1006" s="2" t="s">
        <v>26</v>
      </c>
      <c r="R1006">
        <f t="shared" si="25"/>
        <v>1</v>
      </c>
    </row>
    <row r="1007" spans="1:18">
      <c r="A1007" t="s">
        <v>432</v>
      </c>
      <c r="B1007" s="2">
        <v>2014</v>
      </c>
      <c r="C1007" t="s">
        <v>315</v>
      </c>
      <c r="D1007" t="s">
        <v>28</v>
      </c>
      <c r="E1007" t="s">
        <v>41</v>
      </c>
      <c r="F1007" t="s">
        <v>21</v>
      </c>
      <c r="G1007" t="s">
        <v>56</v>
      </c>
      <c r="H1007">
        <v>4</v>
      </c>
      <c r="I1007">
        <v>6.1</v>
      </c>
      <c r="J1007">
        <v>3</v>
      </c>
      <c r="K1007">
        <v>7</v>
      </c>
      <c r="L1007">
        <v>26</v>
      </c>
      <c r="M1007">
        <v>90</v>
      </c>
      <c r="N1007">
        <v>57</v>
      </c>
      <c r="O1007">
        <v>0.99</v>
      </c>
      <c r="P1007">
        <v>0.97</v>
      </c>
      <c r="Q1007" s="2" t="s">
        <v>26</v>
      </c>
      <c r="R1007">
        <f t="shared" si="25"/>
        <v>1</v>
      </c>
    </row>
    <row r="1008" spans="1:18">
      <c r="A1008" t="s">
        <v>432</v>
      </c>
      <c r="B1008" s="2">
        <v>2014</v>
      </c>
      <c r="C1008" t="s">
        <v>221</v>
      </c>
      <c r="D1008" t="s">
        <v>19</v>
      </c>
      <c r="E1008" t="s">
        <v>38</v>
      </c>
      <c r="F1008" t="s">
        <v>255</v>
      </c>
      <c r="G1008" t="s">
        <v>45</v>
      </c>
      <c r="H1008">
        <v>7</v>
      </c>
      <c r="I1008">
        <v>4</v>
      </c>
      <c r="J1008">
        <v>2</v>
      </c>
      <c r="K1008">
        <v>3</v>
      </c>
      <c r="L1008">
        <v>20</v>
      </c>
      <c r="M1008">
        <v>98</v>
      </c>
      <c r="N1008">
        <v>62</v>
      </c>
      <c r="O1008">
        <v>0.72</v>
      </c>
      <c r="P1008">
        <v>-0.14000000000000001</v>
      </c>
      <c r="Q1008" t="str">
        <f>IF(G1008="W", "W", "L")</f>
        <v>L</v>
      </c>
      <c r="R1008">
        <f t="shared" si="25"/>
        <v>0</v>
      </c>
    </row>
    <row r="1009" spans="1:18">
      <c r="A1009" t="s">
        <v>432</v>
      </c>
      <c r="B1009" s="2">
        <v>2014</v>
      </c>
      <c r="C1009" t="s">
        <v>165</v>
      </c>
      <c r="D1009" t="s">
        <v>19</v>
      </c>
      <c r="E1009" t="s">
        <v>41</v>
      </c>
      <c r="F1009" t="s">
        <v>21</v>
      </c>
      <c r="G1009" t="s">
        <v>166</v>
      </c>
      <c r="H1009">
        <v>67</v>
      </c>
      <c r="I1009">
        <v>5</v>
      </c>
      <c r="J1009">
        <v>1</v>
      </c>
      <c r="K1009">
        <v>6</v>
      </c>
      <c r="L1009">
        <v>24</v>
      </c>
      <c r="M1009">
        <v>92</v>
      </c>
      <c r="N1009">
        <v>63</v>
      </c>
      <c r="O1009">
        <v>1.25</v>
      </c>
      <c r="P1009">
        <v>0.99</v>
      </c>
      <c r="Q1009" s="2" t="s">
        <v>26</v>
      </c>
      <c r="R1009">
        <f t="shared" si="25"/>
        <v>1</v>
      </c>
    </row>
    <row r="1010" spans="1:18">
      <c r="A1010" t="s">
        <v>432</v>
      </c>
      <c r="B1010" s="2">
        <v>2014</v>
      </c>
      <c r="C1010" t="s">
        <v>167</v>
      </c>
      <c r="D1010" t="s">
        <v>19</v>
      </c>
      <c r="E1010" t="s">
        <v>20</v>
      </c>
      <c r="F1010" t="s">
        <v>21</v>
      </c>
      <c r="G1010" t="s">
        <v>276</v>
      </c>
      <c r="H1010">
        <v>4</v>
      </c>
      <c r="I1010">
        <v>7</v>
      </c>
      <c r="J1010">
        <v>3</v>
      </c>
      <c r="K1010">
        <v>7</v>
      </c>
      <c r="L1010">
        <v>28</v>
      </c>
      <c r="M1010">
        <v>112</v>
      </c>
      <c r="N1010">
        <v>77</v>
      </c>
      <c r="O1010">
        <v>0.79</v>
      </c>
      <c r="P1010">
        <v>0.38</v>
      </c>
      <c r="Q1010" s="2" t="s">
        <v>26</v>
      </c>
      <c r="R1010">
        <f t="shared" si="25"/>
        <v>1</v>
      </c>
    </row>
    <row r="1011" spans="1:18">
      <c r="A1011" t="s">
        <v>432</v>
      </c>
      <c r="B1011" s="2">
        <v>2014</v>
      </c>
      <c r="C1011" t="s">
        <v>168</v>
      </c>
      <c r="D1011" t="s">
        <v>28</v>
      </c>
      <c r="E1011" t="s">
        <v>52</v>
      </c>
      <c r="F1011" t="s">
        <v>152</v>
      </c>
      <c r="G1011" t="s">
        <v>465</v>
      </c>
      <c r="H1011">
        <v>4</v>
      </c>
      <c r="I1011">
        <v>6</v>
      </c>
      <c r="J1011">
        <v>0</v>
      </c>
      <c r="K1011">
        <v>4</v>
      </c>
      <c r="L1011">
        <v>25</v>
      </c>
      <c r="M1011">
        <v>95</v>
      </c>
      <c r="N1011">
        <v>65</v>
      </c>
      <c r="O1011">
        <v>0.8</v>
      </c>
      <c r="P1011">
        <v>1.87</v>
      </c>
      <c r="Q1011" s="2" t="s">
        <v>26</v>
      </c>
      <c r="R1011">
        <f t="shared" si="25"/>
        <v>1</v>
      </c>
    </row>
    <row r="1012" spans="1:18">
      <c r="A1012" t="s">
        <v>432</v>
      </c>
      <c r="B1012" s="2">
        <v>2014</v>
      </c>
      <c r="C1012" t="s">
        <v>169</v>
      </c>
      <c r="D1012" t="s">
        <v>19</v>
      </c>
      <c r="E1012" t="s">
        <v>24</v>
      </c>
      <c r="F1012" t="s">
        <v>259</v>
      </c>
      <c r="G1012" t="s">
        <v>39</v>
      </c>
      <c r="H1012">
        <v>4</v>
      </c>
      <c r="I1012">
        <v>4</v>
      </c>
      <c r="J1012">
        <v>5</v>
      </c>
      <c r="K1012">
        <v>5</v>
      </c>
      <c r="L1012">
        <v>17</v>
      </c>
      <c r="M1012">
        <v>69</v>
      </c>
      <c r="N1012">
        <v>48</v>
      </c>
      <c r="O1012">
        <v>0.57999999999999996</v>
      </c>
      <c r="P1012">
        <v>-3.23</v>
      </c>
      <c r="Q1012" t="str">
        <f>IF(G1012="W", "W", "L")</f>
        <v>L</v>
      </c>
      <c r="R1012">
        <f t="shared" si="25"/>
        <v>0</v>
      </c>
    </row>
    <row r="1013" spans="1:18">
      <c r="A1013" t="s">
        <v>432</v>
      </c>
      <c r="B1013" s="2">
        <v>2014</v>
      </c>
      <c r="C1013" t="s">
        <v>172</v>
      </c>
      <c r="D1013" t="s">
        <v>28</v>
      </c>
      <c r="E1013" t="s">
        <v>49</v>
      </c>
      <c r="F1013" t="s">
        <v>255</v>
      </c>
      <c r="G1013" t="s">
        <v>99</v>
      </c>
      <c r="H1013">
        <v>10</v>
      </c>
      <c r="I1013">
        <v>5</v>
      </c>
      <c r="J1013">
        <v>2</v>
      </c>
      <c r="K1013">
        <v>4</v>
      </c>
      <c r="L1013">
        <v>21</v>
      </c>
      <c r="M1013">
        <v>91</v>
      </c>
      <c r="N1013">
        <v>57</v>
      </c>
      <c r="O1013">
        <v>1.01</v>
      </c>
      <c r="P1013">
        <v>1.41</v>
      </c>
      <c r="Q1013" t="str">
        <f>IF(G1013="W", "W", "L")</f>
        <v>L</v>
      </c>
      <c r="R1013">
        <f t="shared" si="25"/>
        <v>0</v>
      </c>
    </row>
    <row r="1014" spans="1:18">
      <c r="A1014" t="s">
        <v>432</v>
      </c>
      <c r="B1014" s="2">
        <v>2014</v>
      </c>
      <c r="C1014" t="s">
        <v>206</v>
      </c>
      <c r="D1014" t="s">
        <v>28</v>
      </c>
      <c r="E1014" t="s">
        <v>110</v>
      </c>
      <c r="F1014" t="s">
        <v>152</v>
      </c>
      <c r="G1014" t="s">
        <v>42</v>
      </c>
      <c r="H1014">
        <v>5</v>
      </c>
      <c r="I1014">
        <v>6</v>
      </c>
      <c r="J1014">
        <v>1</v>
      </c>
      <c r="K1014">
        <v>7</v>
      </c>
      <c r="L1014">
        <v>22</v>
      </c>
      <c r="M1014">
        <v>98</v>
      </c>
      <c r="N1014">
        <v>59</v>
      </c>
      <c r="O1014">
        <v>0.97</v>
      </c>
      <c r="P1014">
        <v>0.87</v>
      </c>
      <c r="Q1014" s="2" t="s">
        <v>26</v>
      </c>
      <c r="R1014">
        <f t="shared" si="25"/>
        <v>1</v>
      </c>
    </row>
    <row r="1015" spans="1:18">
      <c r="A1015" t="s">
        <v>432</v>
      </c>
      <c r="B1015" s="2">
        <v>2014</v>
      </c>
      <c r="C1015" t="s">
        <v>283</v>
      </c>
      <c r="D1015" t="s">
        <v>19</v>
      </c>
      <c r="E1015" t="s">
        <v>20</v>
      </c>
      <c r="F1015" t="s">
        <v>21</v>
      </c>
      <c r="G1015" t="s">
        <v>197</v>
      </c>
      <c r="H1015">
        <v>5</v>
      </c>
      <c r="I1015">
        <v>5</v>
      </c>
      <c r="J1015">
        <v>0</v>
      </c>
      <c r="K1015">
        <v>3</v>
      </c>
      <c r="L1015">
        <v>21</v>
      </c>
      <c r="M1015">
        <v>72</v>
      </c>
      <c r="N1015">
        <v>45</v>
      </c>
      <c r="O1015">
        <v>0.84</v>
      </c>
      <c r="P1015">
        <v>2.42</v>
      </c>
      <c r="Q1015" s="2" t="s">
        <v>26</v>
      </c>
      <c r="R1015">
        <f t="shared" si="25"/>
        <v>1</v>
      </c>
    </row>
    <row r="1016" spans="1:18">
      <c r="A1016" t="s">
        <v>432</v>
      </c>
      <c r="B1016" s="2">
        <v>2014</v>
      </c>
      <c r="C1016" t="s">
        <v>270</v>
      </c>
      <c r="D1016" t="s">
        <v>28</v>
      </c>
      <c r="E1016" t="s">
        <v>44</v>
      </c>
      <c r="F1016" t="s">
        <v>21</v>
      </c>
      <c r="G1016" t="s">
        <v>174</v>
      </c>
      <c r="H1016">
        <v>4</v>
      </c>
      <c r="I1016">
        <v>9</v>
      </c>
      <c r="J1016">
        <v>0</v>
      </c>
      <c r="K1016">
        <v>9</v>
      </c>
      <c r="L1016">
        <v>33</v>
      </c>
      <c r="M1016">
        <v>118</v>
      </c>
      <c r="N1016">
        <v>83</v>
      </c>
      <c r="O1016">
        <v>0.69</v>
      </c>
      <c r="P1016">
        <v>4.3099999999999996</v>
      </c>
      <c r="Q1016" s="2" t="s">
        <v>26</v>
      </c>
      <c r="R1016">
        <f t="shared" si="25"/>
        <v>1</v>
      </c>
    </row>
    <row r="1017" spans="1:18">
      <c r="A1017" t="s">
        <v>432</v>
      </c>
      <c r="B1017" s="2">
        <v>2014</v>
      </c>
      <c r="C1017" t="s">
        <v>304</v>
      </c>
      <c r="D1017" t="s">
        <v>28</v>
      </c>
      <c r="E1017" t="s">
        <v>32</v>
      </c>
      <c r="F1017" t="s">
        <v>152</v>
      </c>
      <c r="G1017" t="s">
        <v>466</v>
      </c>
      <c r="H1017">
        <v>4</v>
      </c>
      <c r="I1017">
        <v>4.2</v>
      </c>
      <c r="J1017">
        <v>6</v>
      </c>
      <c r="K1017">
        <v>4</v>
      </c>
      <c r="L1017">
        <v>23</v>
      </c>
      <c r="M1017">
        <v>91</v>
      </c>
      <c r="N1017">
        <v>58</v>
      </c>
      <c r="O1017">
        <v>1</v>
      </c>
      <c r="P1017">
        <v>-3.71</v>
      </c>
      <c r="Q1017" t="str">
        <f>IF(G1017="W", "W", "L")</f>
        <v>L</v>
      </c>
      <c r="R1017">
        <f t="shared" si="25"/>
        <v>0</v>
      </c>
    </row>
    <row r="1018" spans="1:18">
      <c r="A1018" t="s">
        <v>432</v>
      </c>
      <c r="B1018" s="2">
        <v>2014</v>
      </c>
      <c r="C1018" t="s">
        <v>418</v>
      </c>
      <c r="D1018" t="s">
        <v>19</v>
      </c>
      <c r="E1018" t="s">
        <v>44</v>
      </c>
      <c r="F1018" t="s">
        <v>21</v>
      </c>
      <c r="G1018" t="s">
        <v>105</v>
      </c>
      <c r="H1018">
        <v>4</v>
      </c>
      <c r="I1018">
        <v>5.2</v>
      </c>
      <c r="J1018">
        <v>3</v>
      </c>
      <c r="K1018">
        <v>7</v>
      </c>
      <c r="L1018">
        <v>23</v>
      </c>
      <c r="M1018">
        <v>86</v>
      </c>
      <c r="N1018">
        <v>55</v>
      </c>
      <c r="O1018">
        <v>1.32</v>
      </c>
      <c r="P1018">
        <v>-0.41</v>
      </c>
      <c r="Q1018" t="str">
        <f>IF(G1018="W", "W", "L")</f>
        <v>L</v>
      </c>
      <c r="R1018">
        <f t="shared" si="25"/>
        <v>0</v>
      </c>
    </row>
    <row r="1019" spans="1:18">
      <c r="A1019" t="s">
        <v>432</v>
      </c>
      <c r="B1019" s="2">
        <v>2014</v>
      </c>
      <c r="C1019" t="s">
        <v>335</v>
      </c>
      <c r="D1019" t="s">
        <v>19</v>
      </c>
      <c r="E1019" t="s">
        <v>110</v>
      </c>
      <c r="F1019" t="s">
        <v>152</v>
      </c>
      <c r="G1019" t="s">
        <v>118</v>
      </c>
      <c r="H1019">
        <v>4</v>
      </c>
      <c r="I1019">
        <v>7.1</v>
      </c>
      <c r="J1019">
        <v>1</v>
      </c>
      <c r="K1019">
        <v>9</v>
      </c>
      <c r="L1019">
        <v>27</v>
      </c>
      <c r="M1019">
        <v>104</v>
      </c>
      <c r="N1019">
        <v>72</v>
      </c>
      <c r="O1019">
        <v>0.84</v>
      </c>
      <c r="P1019">
        <v>2.4700000000000002</v>
      </c>
      <c r="Q1019" s="2" t="s">
        <v>26</v>
      </c>
      <c r="R1019">
        <f t="shared" si="25"/>
        <v>1</v>
      </c>
    </row>
    <row r="1020" spans="1:18">
      <c r="A1020" t="s">
        <v>432</v>
      </c>
      <c r="B1020">
        <v>2014</v>
      </c>
      <c r="C1020" t="s">
        <v>425</v>
      </c>
      <c r="D1020" t="s">
        <v>28</v>
      </c>
      <c r="E1020" t="s">
        <v>20</v>
      </c>
      <c r="F1020" t="s">
        <v>21</v>
      </c>
      <c r="G1020" t="s">
        <v>136</v>
      </c>
      <c r="H1020">
        <v>4</v>
      </c>
      <c r="I1020">
        <v>4.2</v>
      </c>
      <c r="J1020">
        <v>5</v>
      </c>
      <c r="K1020">
        <v>8</v>
      </c>
      <c r="L1020">
        <v>26</v>
      </c>
      <c r="M1020">
        <v>91</v>
      </c>
      <c r="N1020">
        <v>53</v>
      </c>
      <c r="O1020">
        <v>0.96</v>
      </c>
      <c r="P1020">
        <v>-3.03</v>
      </c>
      <c r="Q1020" t="str">
        <f>IF(G1020="W", "W", "L")</f>
        <v>L</v>
      </c>
      <c r="R1020">
        <f t="shared" si="25"/>
        <v>0</v>
      </c>
    </row>
    <row r="1021" spans="1:18">
      <c r="A1021" t="s">
        <v>467</v>
      </c>
      <c r="B1021" s="2">
        <v>2014</v>
      </c>
      <c r="C1021" t="s">
        <v>222</v>
      </c>
      <c r="D1021" t="s">
        <v>19</v>
      </c>
      <c r="E1021" t="s">
        <v>49</v>
      </c>
      <c r="F1021" t="s">
        <v>255</v>
      </c>
      <c r="G1021" t="s">
        <v>401</v>
      </c>
      <c r="H1021">
        <v>5</v>
      </c>
      <c r="I1021">
        <v>6</v>
      </c>
      <c r="J1021">
        <v>5</v>
      </c>
      <c r="K1021">
        <v>1</v>
      </c>
      <c r="L1021">
        <v>28</v>
      </c>
      <c r="M1021">
        <v>81</v>
      </c>
      <c r="N1021">
        <v>55</v>
      </c>
      <c r="O1021">
        <v>1</v>
      </c>
      <c r="P1021">
        <v>-2.13</v>
      </c>
      <c r="Q1021" t="str">
        <f>IF(G1021="W", "W", "L")</f>
        <v>L</v>
      </c>
      <c r="R1021">
        <f t="shared" si="25"/>
        <v>0</v>
      </c>
    </row>
    <row r="1022" spans="1:18">
      <c r="A1022" t="s">
        <v>467</v>
      </c>
      <c r="B1022" s="2">
        <v>2014</v>
      </c>
      <c r="C1022" t="s">
        <v>46</v>
      </c>
      <c r="D1022" t="s">
        <v>19</v>
      </c>
      <c r="E1022" t="s">
        <v>29</v>
      </c>
      <c r="F1022" t="s">
        <v>21</v>
      </c>
      <c r="G1022" t="s">
        <v>82</v>
      </c>
      <c r="H1022">
        <v>4</v>
      </c>
      <c r="I1022">
        <v>6.1</v>
      </c>
      <c r="J1022">
        <v>1</v>
      </c>
      <c r="K1022">
        <v>8</v>
      </c>
      <c r="L1022">
        <v>24</v>
      </c>
      <c r="M1022">
        <v>87</v>
      </c>
      <c r="N1022">
        <v>60</v>
      </c>
      <c r="O1022">
        <v>1.39</v>
      </c>
      <c r="P1022">
        <v>2.25</v>
      </c>
      <c r="Q1022" t="str">
        <f>IF(G1022="W", "W", "L")</f>
        <v>L</v>
      </c>
      <c r="R1022">
        <f t="shared" si="25"/>
        <v>0</v>
      </c>
    </row>
    <row r="1023" spans="1:18">
      <c r="A1023" t="s">
        <v>467</v>
      </c>
      <c r="B1023" s="2">
        <v>2014</v>
      </c>
      <c r="C1023" t="s">
        <v>48</v>
      </c>
      <c r="D1023" t="s">
        <v>28</v>
      </c>
      <c r="E1023" t="s">
        <v>61</v>
      </c>
      <c r="F1023" t="s">
        <v>255</v>
      </c>
      <c r="G1023" t="s">
        <v>59</v>
      </c>
      <c r="H1023">
        <v>5</v>
      </c>
      <c r="I1023">
        <v>5.2</v>
      </c>
      <c r="J1023">
        <v>2</v>
      </c>
      <c r="K1023">
        <v>4</v>
      </c>
      <c r="L1023">
        <v>25</v>
      </c>
      <c r="M1023">
        <v>93</v>
      </c>
      <c r="N1023">
        <v>63</v>
      </c>
      <c r="O1023">
        <v>1.19</v>
      </c>
      <c r="P1023">
        <v>1.65</v>
      </c>
      <c r="Q1023" s="2" t="s">
        <v>26</v>
      </c>
      <c r="R1023">
        <f t="shared" si="25"/>
        <v>1</v>
      </c>
    </row>
    <row r="1024" spans="1:18">
      <c r="A1024" t="s">
        <v>467</v>
      </c>
      <c r="B1024" s="2">
        <v>2014</v>
      </c>
      <c r="C1024" t="s">
        <v>362</v>
      </c>
      <c r="D1024" t="s">
        <v>19</v>
      </c>
      <c r="E1024" t="s">
        <v>52</v>
      </c>
      <c r="F1024" t="s">
        <v>152</v>
      </c>
      <c r="G1024" t="s">
        <v>468</v>
      </c>
      <c r="H1024">
        <v>5</v>
      </c>
      <c r="I1024">
        <v>3.1</v>
      </c>
      <c r="J1024">
        <v>5</v>
      </c>
      <c r="K1024">
        <v>1</v>
      </c>
      <c r="L1024">
        <v>19</v>
      </c>
      <c r="M1024">
        <v>82</v>
      </c>
      <c r="N1024">
        <v>46</v>
      </c>
      <c r="O1024">
        <v>0.56999999999999995</v>
      </c>
      <c r="P1024">
        <v>-4.7300000000000004</v>
      </c>
      <c r="Q1024" s="2" t="s">
        <v>26</v>
      </c>
      <c r="R1024">
        <f t="shared" si="25"/>
        <v>1</v>
      </c>
    </row>
    <row r="1025" spans="1:18">
      <c r="A1025" t="s">
        <v>467</v>
      </c>
      <c r="B1025" s="2">
        <v>2014</v>
      </c>
      <c r="C1025" t="s">
        <v>54</v>
      </c>
      <c r="D1025" t="s">
        <v>19</v>
      </c>
      <c r="E1025" t="s">
        <v>61</v>
      </c>
      <c r="F1025" t="s">
        <v>255</v>
      </c>
      <c r="G1025" t="s">
        <v>42</v>
      </c>
      <c r="H1025">
        <v>4</v>
      </c>
      <c r="I1025">
        <v>5.0999999999999996</v>
      </c>
      <c r="J1025">
        <v>2</v>
      </c>
      <c r="K1025">
        <v>3</v>
      </c>
      <c r="L1025">
        <v>22</v>
      </c>
      <c r="M1025">
        <v>95</v>
      </c>
      <c r="N1025">
        <v>59</v>
      </c>
      <c r="O1025">
        <v>1.08</v>
      </c>
      <c r="P1025">
        <v>0.97</v>
      </c>
      <c r="Q1025" s="2" t="s">
        <v>26</v>
      </c>
      <c r="R1025">
        <f t="shared" si="25"/>
        <v>1</v>
      </c>
    </row>
    <row r="1026" spans="1:18">
      <c r="A1026" t="s">
        <v>467</v>
      </c>
      <c r="B1026" s="2">
        <v>2014</v>
      </c>
      <c r="C1026" t="s">
        <v>157</v>
      </c>
      <c r="D1026" t="s">
        <v>19</v>
      </c>
      <c r="E1026" t="s">
        <v>81</v>
      </c>
      <c r="F1026" t="s">
        <v>152</v>
      </c>
      <c r="G1026" t="s">
        <v>33</v>
      </c>
      <c r="H1026">
        <v>14</v>
      </c>
      <c r="I1026">
        <v>6</v>
      </c>
      <c r="J1026">
        <v>1</v>
      </c>
      <c r="K1026">
        <v>5</v>
      </c>
      <c r="L1026">
        <v>26</v>
      </c>
      <c r="M1026">
        <v>87</v>
      </c>
      <c r="N1026">
        <v>58</v>
      </c>
      <c r="O1026">
        <v>0.9</v>
      </c>
      <c r="P1026">
        <v>0.28000000000000003</v>
      </c>
      <c r="Q1026" t="str">
        <f>IF(G1026="W", "W", "L")</f>
        <v>L</v>
      </c>
      <c r="R1026">
        <f t="shared" si="25"/>
        <v>0</v>
      </c>
    </row>
    <row r="1027" spans="1:18">
      <c r="A1027" t="s">
        <v>467</v>
      </c>
      <c r="B1027" s="2">
        <v>2014</v>
      </c>
      <c r="C1027" t="s">
        <v>159</v>
      </c>
      <c r="D1027" t="s">
        <v>28</v>
      </c>
      <c r="E1027" t="s">
        <v>20</v>
      </c>
      <c r="F1027" t="s">
        <v>21</v>
      </c>
      <c r="G1027" t="s">
        <v>113</v>
      </c>
      <c r="H1027">
        <v>5</v>
      </c>
      <c r="I1027">
        <v>6.2</v>
      </c>
      <c r="J1027">
        <v>3</v>
      </c>
      <c r="K1027">
        <v>3</v>
      </c>
      <c r="L1027">
        <v>27</v>
      </c>
      <c r="M1027">
        <v>87</v>
      </c>
      <c r="N1027">
        <v>64</v>
      </c>
      <c r="O1027">
        <v>0.97</v>
      </c>
      <c r="P1027">
        <v>0.25</v>
      </c>
      <c r="Q1027" s="2" t="s">
        <v>26</v>
      </c>
      <c r="R1027">
        <f t="shared" ref="R1027:R1038" si="26">IF(Q1027="W", 1, 0)</f>
        <v>1</v>
      </c>
    </row>
    <row r="1028" spans="1:18">
      <c r="A1028" t="s">
        <v>467</v>
      </c>
      <c r="B1028" s="2">
        <v>2014</v>
      </c>
      <c r="C1028" t="s">
        <v>122</v>
      </c>
      <c r="D1028" t="s">
        <v>28</v>
      </c>
      <c r="E1028" t="s">
        <v>142</v>
      </c>
      <c r="F1028" t="s">
        <v>255</v>
      </c>
      <c r="G1028" t="s">
        <v>325</v>
      </c>
      <c r="H1028">
        <v>4</v>
      </c>
      <c r="I1028">
        <v>4.2</v>
      </c>
      <c r="J1028">
        <v>3</v>
      </c>
      <c r="K1028">
        <v>5</v>
      </c>
      <c r="L1028">
        <v>26</v>
      </c>
      <c r="M1028">
        <v>94</v>
      </c>
      <c r="N1028">
        <v>60</v>
      </c>
      <c r="O1028">
        <v>0.98</v>
      </c>
      <c r="P1028">
        <v>-1.03</v>
      </c>
      <c r="Q1028" s="2" t="s">
        <v>26</v>
      </c>
      <c r="R1028">
        <f t="shared" si="26"/>
        <v>1</v>
      </c>
    </row>
    <row r="1029" spans="1:18">
      <c r="A1029" t="s">
        <v>467</v>
      </c>
      <c r="B1029" s="2">
        <v>2014</v>
      </c>
      <c r="C1029" t="s">
        <v>280</v>
      </c>
      <c r="D1029" t="s">
        <v>19</v>
      </c>
      <c r="E1029" t="s">
        <v>41</v>
      </c>
      <c r="F1029" t="s">
        <v>21</v>
      </c>
      <c r="G1029" t="s">
        <v>133</v>
      </c>
      <c r="H1029">
        <v>10</v>
      </c>
      <c r="I1029">
        <v>5</v>
      </c>
      <c r="J1029">
        <v>3</v>
      </c>
      <c r="K1029">
        <v>2</v>
      </c>
      <c r="L1029">
        <v>22</v>
      </c>
      <c r="M1029">
        <v>89</v>
      </c>
      <c r="N1029">
        <v>56</v>
      </c>
      <c r="O1029">
        <v>0.88</v>
      </c>
      <c r="P1029">
        <v>-0.64</v>
      </c>
      <c r="Q1029" t="str">
        <f>IF(G1029="W", "W", "L")</f>
        <v>L</v>
      </c>
      <c r="R1029">
        <f t="shared" si="26"/>
        <v>0</v>
      </c>
    </row>
    <row r="1030" spans="1:18">
      <c r="A1030" t="s">
        <v>467</v>
      </c>
      <c r="B1030" s="2">
        <v>2014</v>
      </c>
      <c r="C1030" t="s">
        <v>238</v>
      </c>
      <c r="D1030" t="s">
        <v>28</v>
      </c>
      <c r="E1030" t="s">
        <v>52</v>
      </c>
      <c r="F1030" t="s">
        <v>152</v>
      </c>
      <c r="G1030" t="s">
        <v>232</v>
      </c>
      <c r="H1030">
        <v>11</v>
      </c>
      <c r="I1030">
        <v>5</v>
      </c>
      <c r="J1030">
        <v>0</v>
      </c>
      <c r="K1030">
        <v>7</v>
      </c>
      <c r="L1030">
        <v>21</v>
      </c>
      <c r="M1030">
        <v>97</v>
      </c>
      <c r="N1030">
        <v>67</v>
      </c>
      <c r="O1030">
        <v>1.03</v>
      </c>
      <c r="P1030">
        <v>1.41</v>
      </c>
      <c r="Q1030" s="2" t="s">
        <v>26</v>
      </c>
      <c r="R1030">
        <f t="shared" si="26"/>
        <v>1</v>
      </c>
    </row>
    <row r="1031" spans="1:18">
      <c r="A1031" t="s">
        <v>467</v>
      </c>
      <c r="B1031" s="2">
        <v>2014</v>
      </c>
      <c r="C1031" t="s">
        <v>239</v>
      </c>
      <c r="D1031" t="s">
        <v>19</v>
      </c>
      <c r="E1031" t="s">
        <v>24</v>
      </c>
      <c r="F1031" t="s">
        <v>259</v>
      </c>
      <c r="G1031" t="s">
        <v>208</v>
      </c>
      <c r="H1031">
        <v>4</v>
      </c>
      <c r="I1031">
        <v>6</v>
      </c>
      <c r="J1031">
        <v>3</v>
      </c>
      <c r="K1031">
        <v>5</v>
      </c>
      <c r="L1031">
        <v>26</v>
      </c>
      <c r="M1031">
        <v>85</v>
      </c>
      <c r="N1031">
        <v>55</v>
      </c>
      <c r="O1031">
        <v>0.49</v>
      </c>
      <c r="P1031">
        <v>-2.2599999999999998</v>
      </c>
      <c r="Q1031" t="str">
        <f>IF(G1031="W", "W", "L")</f>
        <v>L</v>
      </c>
      <c r="R1031">
        <f t="shared" si="26"/>
        <v>0</v>
      </c>
    </row>
    <row r="1032" spans="1:18">
      <c r="A1032" t="s">
        <v>467</v>
      </c>
      <c r="B1032" s="2">
        <v>2014</v>
      </c>
      <c r="C1032" t="s">
        <v>78</v>
      </c>
      <c r="D1032" t="s">
        <v>19</v>
      </c>
      <c r="E1032" t="s">
        <v>41</v>
      </c>
      <c r="F1032" t="s">
        <v>21</v>
      </c>
      <c r="G1032" t="s">
        <v>314</v>
      </c>
      <c r="H1032">
        <v>12</v>
      </c>
      <c r="I1032">
        <v>5.0999999999999996</v>
      </c>
      <c r="J1032">
        <v>0</v>
      </c>
      <c r="K1032">
        <v>5</v>
      </c>
      <c r="L1032">
        <v>23</v>
      </c>
      <c r="M1032">
        <v>95</v>
      </c>
      <c r="N1032">
        <v>58</v>
      </c>
      <c r="O1032">
        <v>1.32</v>
      </c>
      <c r="P1032">
        <v>2.34</v>
      </c>
      <c r="Q1032" s="2" t="s">
        <v>26</v>
      </c>
      <c r="R1032">
        <f t="shared" si="26"/>
        <v>1</v>
      </c>
    </row>
    <row r="1033" spans="1:18">
      <c r="A1033" t="s">
        <v>467</v>
      </c>
      <c r="B1033" s="2">
        <v>2014</v>
      </c>
      <c r="C1033" t="s">
        <v>80</v>
      </c>
      <c r="D1033" t="s">
        <v>19</v>
      </c>
      <c r="E1033" t="s">
        <v>29</v>
      </c>
      <c r="F1033" t="s">
        <v>21</v>
      </c>
      <c r="G1033" t="s">
        <v>329</v>
      </c>
      <c r="H1033">
        <v>5</v>
      </c>
      <c r="I1033">
        <v>4.2</v>
      </c>
      <c r="J1033">
        <v>5</v>
      </c>
      <c r="K1033">
        <v>4</v>
      </c>
      <c r="L1033">
        <v>20</v>
      </c>
      <c r="M1033">
        <v>74</v>
      </c>
      <c r="N1033">
        <v>44</v>
      </c>
      <c r="O1033">
        <v>1.25</v>
      </c>
      <c r="P1033">
        <v>-2.84</v>
      </c>
      <c r="Q1033" s="2" t="s">
        <v>26</v>
      </c>
      <c r="R1033">
        <f t="shared" si="26"/>
        <v>1</v>
      </c>
    </row>
    <row r="1034" spans="1:18">
      <c r="A1034" t="s">
        <v>467</v>
      </c>
      <c r="B1034" s="2">
        <v>2014</v>
      </c>
      <c r="C1034" t="s">
        <v>469</v>
      </c>
      <c r="D1034" t="s">
        <v>19</v>
      </c>
      <c r="E1034" t="s">
        <v>20</v>
      </c>
      <c r="F1034" t="s">
        <v>21</v>
      </c>
      <c r="G1034" t="s">
        <v>56</v>
      </c>
      <c r="H1034">
        <v>4</v>
      </c>
      <c r="I1034">
        <v>7</v>
      </c>
      <c r="J1034">
        <v>1</v>
      </c>
      <c r="K1034">
        <v>5</v>
      </c>
      <c r="L1034">
        <v>25</v>
      </c>
      <c r="M1034">
        <v>85</v>
      </c>
      <c r="N1034">
        <v>57</v>
      </c>
      <c r="O1034">
        <v>1.2</v>
      </c>
      <c r="P1034">
        <v>2.38</v>
      </c>
      <c r="Q1034" s="2" t="s">
        <v>26</v>
      </c>
      <c r="R1034">
        <f t="shared" si="26"/>
        <v>1</v>
      </c>
    </row>
    <row r="1035" spans="1:18">
      <c r="A1035" t="s">
        <v>467</v>
      </c>
      <c r="B1035" s="2">
        <v>2014</v>
      </c>
      <c r="C1035" t="s">
        <v>245</v>
      </c>
      <c r="D1035" t="s">
        <v>28</v>
      </c>
      <c r="E1035" t="s">
        <v>29</v>
      </c>
      <c r="F1035" t="s">
        <v>21</v>
      </c>
      <c r="G1035" t="s">
        <v>118</v>
      </c>
      <c r="H1035">
        <v>4</v>
      </c>
      <c r="I1035">
        <v>7</v>
      </c>
      <c r="J1035">
        <v>1</v>
      </c>
      <c r="K1035">
        <v>7</v>
      </c>
      <c r="L1035">
        <v>28</v>
      </c>
      <c r="M1035">
        <v>101</v>
      </c>
      <c r="N1035">
        <v>66</v>
      </c>
      <c r="O1035">
        <v>1.1100000000000001</v>
      </c>
      <c r="P1035">
        <v>2.35</v>
      </c>
      <c r="Q1035" s="2" t="s">
        <v>26</v>
      </c>
      <c r="R1035">
        <f t="shared" si="26"/>
        <v>1</v>
      </c>
    </row>
    <row r="1036" spans="1:18">
      <c r="A1036" t="s">
        <v>467</v>
      </c>
      <c r="B1036" s="2">
        <v>2014</v>
      </c>
      <c r="C1036" t="s">
        <v>470</v>
      </c>
      <c r="D1036" t="s">
        <v>28</v>
      </c>
      <c r="E1036" t="s">
        <v>41</v>
      </c>
      <c r="F1036" t="s">
        <v>21</v>
      </c>
      <c r="G1036" t="s">
        <v>232</v>
      </c>
      <c r="H1036">
        <v>5</v>
      </c>
      <c r="I1036">
        <v>7</v>
      </c>
      <c r="J1036">
        <v>0</v>
      </c>
      <c r="K1036">
        <v>8</v>
      </c>
      <c r="L1036">
        <v>24</v>
      </c>
      <c r="M1036">
        <v>94</v>
      </c>
      <c r="N1036">
        <v>57</v>
      </c>
      <c r="O1036">
        <v>1.24</v>
      </c>
      <c r="P1036">
        <v>3.35</v>
      </c>
      <c r="Q1036" s="2" t="s">
        <v>26</v>
      </c>
      <c r="R1036">
        <f t="shared" si="26"/>
        <v>1</v>
      </c>
    </row>
    <row r="1037" spans="1:18">
      <c r="A1037" t="s">
        <v>467</v>
      </c>
      <c r="B1037" s="2">
        <v>2014</v>
      </c>
      <c r="C1037" t="s">
        <v>209</v>
      </c>
      <c r="D1037" t="s">
        <v>19</v>
      </c>
      <c r="E1037" t="s">
        <v>41</v>
      </c>
      <c r="F1037" t="s">
        <v>21</v>
      </c>
      <c r="G1037" t="s">
        <v>113</v>
      </c>
      <c r="H1037">
        <v>8</v>
      </c>
      <c r="I1037">
        <v>5</v>
      </c>
      <c r="J1037">
        <v>2</v>
      </c>
      <c r="K1037">
        <v>5</v>
      </c>
      <c r="L1037">
        <v>22</v>
      </c>
      <c r="M1037">
        <v>90</v>
      </c>
      <c r="N1037">
        <v>64</v>
      </c>
      <c r="O1037">
        <v>1.1200000000000001</v>
      </c>
      <c r="P1037">
        <v>-0.61</v>
      </c>
      <c r="Q1037" s="2" t="s">
        <v>26</v>
      </c>
      <c r="R1037">
        <f t="shared" si="26"/>
        <v>1</v>
      </c>
    </row>
    <row r="1038" spans="1:18">
      <c r="A1038" t="s">
        <v>467</v>
      </c>
      <c r="B1038" s="2">
        <v>2014</v>
      </c>
      <c r="C1038" t="s">
        <v>250</v>
      </c>
      <c r="D1038" t="s">
        <v>28</v>
      </c>
      <c r="E1038" t="s">
        <v>70</v>
      </c>
      <c r="F1038" t="s">
        <v>255</v>
      </c>
      <c r="G1038" t="s">
        <v>77</v>
      </c>
      <c r="H1038">
        <v>7</v>
      </c>
      <c r="I1038">
        <v>5</v>
      </c>
      <c r="J1038">
        <v>1</v>
      </c>
      <c r="K1038">
        <v>2</v>
      </c>
      <c r="L1038">
        <v>18</v>
      </c>
      <c r="M1038">
        <v>49</v>
      </c>
      <c r="N1038">
        <v>34</v>
      </c>
      <c r="O1038">
        <v>0.94</v>
      </c>
      <c r="P1038">
        <v>1.39</v>
      </c>
      <c r="Q1038" s="2" t="s">
        <v>26</v>
      </c>
      <c r="R1038">
        <f t="shared" si="26"/>
        <v>1</v>
      </c>
    </row>
  </sheetData>
  <hyperlinks>
    <hyperlink ref="D1" r:id="rId1" xr:uid="{5299BF96-B80A-4946-9938-44D22259DD7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1CE1E-E7F6-0840-9E26-4DA52D58CE94}">
  <dimension ref="A1:J21"/>
  <sheetViews>
    <sheetView workbookViewId="0">
      <selection activeCell="B2" sqref="B2:I21"/>
    </sheetView>
  </sheetViews>
  <sheetFormatPr baseColWidth="10" defaultRowHeight="16"/>
  <cols>
    <col min="1" max="1" width="10.83203125" style="7"/>
    <col min="2" max="2" width="22.1640625" style="7" bestFit="1" customWidth="1"/>
    <col min="3" max="3" width="9.83203125" style="7" bestFit="1" customWidth="1"/>
    <col min="4" max="4" width="22.1640625" style="7" bestFit="1" customWidth="1"/>
    <col min="5" max="5" width="9.83203125" style="7" bestFit="1" customWidth="1"/>
    <col min="6" max="6" width="22.1640625" style="7" bestFit="1" customWidth="1"/>
    <col min="7" max="7" width="8" style="7" bestFit="1" customWidth="1"/>
    <col min="8" max="8" width="22.1640625" style="7" bestFit="1" customWidth="1"/>
    <col min="9" max="9" width="8" style="7" bestFit="1" customWidth="1"/>
    <col min="10" max="10" width="22.1640625" style="7" bestFit="1" customWidth="1"/>
    <col min="11" max="11" width="8.5" style="7" bestFit="1" customWidth="1"/>
    <col min="12" max="12" width="22.1640625" style="7" bestFit="1" customWidth="1"/>
    <col min="13" max="13" width="9.83203125" style="7" bestFit="1" customWidth="1"/>
    <col min="14" max="14" width="22.1640625" style="7" bestFit="1" customWidth="1"/>
    <col min="15" max="15" width="8" style="7" bestFit="1" customWidth="1"/>
    <col min="16" max="16" width="22.1640625" style="7" bestFit="1" customWidth="1"/>
    <col min="17" max="17" width="8" style="7" bestFit="1" customWidth="1"/>
    <col min="18" max="16384" width="10.83203125" style="7"/>
  </cols>
  <sheetData>
    <row r="1" spans="1:10">
      <c r="A1" s="32"/>
      <c r="B1" s="32"/>
      <c r="C1" s="32"/>
      <c r="D1" s="32"/>
      <c r="E1" s="32"/>
      <c r="F1" s="32"/>
      <c r="G1" s="32"/>
      <c r="H1" s="32"/>
      <c r="I1" s="32"/>
      <c r="J1" s="32"/>
    </row>
    <row r="2" spans="1:10" ht="18">
      <c r="A2" s="32"/>
      <c r="B2" s="33" t="s">
        <v>524</v>
      </c>
      <c r="C2" s="33"/>
      <c r="D2" s="33"/>
      <c r="E2" s="33"/>
      <c r="F2" s="33"/>
      <c r="G2" s="33"/>
      <c r="H2" s="33"/>
      <c r="I2" s="33"/>
      <c r="J2" s="32"/>
    </row>
    <row r="3" spans="1:10" ht="17" thickBot="1">
      <c r="A3" s="32"/>
      <c r="B3" s="32"/>
      <c r="C3" s="32"/>
      <c r="D3" s="32"/>
      <c r="E3" s="32"/>
      <c r="F3" s="32"/>
      <c r="G3" s="32"/>
      <c r="H3" s="32"/>
      <c r="I3" s="32"/>
      <c r="J3" s="32"/>
    </row>
    <row r="4" spans="1:10" ht="20">
      <c r="A4" s="32"/>
      <c r="B4" s="16" t="s">
        <v>517</v>
      </c>
      <c r="C4" s="17"/>
      <c r="D4" s="16" t="s">
        <v>516</v>
      </c>
      <c r="E4" s="18"/>
      <c r="F4" s="16" t="s">
        <v>518</v>
      </c>
      <c r="G4" s="18"/>
      <c r="H4" s="16" t="s">
        <v>519</v>
      </c>
      <c r="I4" s="17"/>
      <c r="J4" s="32"/>
    </row>
    <row r="5" spans="1:10" ht="20">
      <c r="A5" s="32"/>
      <c r="B5" s="19" t="s">
        <v>508</v>
      </c>
      <c r="C5" s="20">
        <v>8.4493731918997099</v>
      </c>
      <c r="D5" s="19" t="s">
        <v>508</v>
      </c>
      <c r="E5" s="21">
        <v>5.8536162005785801</v>
      </c>
      <c r="F5" s="19" t="s">
        <v>508</v>
      </c>
      <c r="G5" s="21">
        <v>2.3944069431051109</v>
      </c>
      <c r="H5" s="19" t="s">
        <v>508</v>
      </c>
      <c r="I5" s="22">
        <v>6.0540019286403082</v>
      </c>
      <c r="J5" s="32"/>
    </row>
    <row r="6" spans="1:10" ht="20">
      <c r="A6" s="32"/>
      <c r="B6" s="23" t="s">
        <v>509</v>
      </c>
      <c r="C6" s="20">
        <v>0.5403647726998434</v>
      </c>
      <c r="D6" s="23" t="s">
        <v>509</v>
      </c>
      <c r="E6" s="20">
        <v>4.9170741954410943E-2</v>
      </c>
      <c r="F6" s="23" t="s">
        <v>509</v>
      </c>
      <c r="G6" s="20">
        <v>5.7140126220065056E-2</v>
      </c>
      <c r="H6" s="23" t="s">
        <v>509</v>
      </c>
      <c r="I6" s="24">
        <v>8.8828272896226912E-2</v>
      </c>
      <c r="J6" s="32"/>
    </row>
    <row r="7" spans="1:10" ht="20">
      <c r="A7" s="32"/>
      <c r="B7" s="23" t="s">
        <v>510</v>
      </c>
      <c r="C7" s="25">
        <v>4</v>
      </c>
      <c r="D7" s="23" t="s">
        <v>510</v>
      </c>
      <c r="E7" s="25">
        <v>6</v>
      </c>
      <c r="F7" s="23" t="s">
        <v>510</v>
      </c>
      <c r="G7" s="25">
        <v>2</v>
      </c>
      <c r="H7" s="23" t="s">
        <v>510</v>
      </c>
      <c r="I7" s="26">
        <v>6</v>
      </c>
      <c r="J7" s="32"/>
    </row>
    <row r="8" spans="1:10" ht="20">
      <c r="A8" s="32"/>
      <c r="B8" s="23" t="s">
        <v>511</v>
      </c>
      <c r="C8" s="20">
        <v>17.401088150320561</v>
      </c>
      <c r="D8" s="23" t="s">
        <v>511</v>
      </c>
      <c r="E8" s="20">
        <v>1.5834200495535342</v>
      </c>
      <c r="F8" s="23" t="s">
        <v>511</v>
      </c>
      <c r="G8" s="20">
        <v>1.8400540218562687</v>
      </c>
      <c r="H8" s="23" t="s">
        <v>511</v>
      </c>
      <c r="I8" s="24">
        <v>2.8604910701063972</v>
      </c>
      <c r="J8" s="32"/>
    </row>
    <row r="9" spans="1:10" ht="20">
      <c r="A9" s="32"/>
      <c r="B9" s="23" t="s">
        <v>512</v>
      </c>
      <c r="C9" s="20">
        <v>302.79786881522659</v>
      </c>
      <c r="D9" s="23" t="s">
        <v>512</v>
      </c>
      <c r="E9" s="20">
        <v>2.5072190533281167</v>
      </c>
      <c r="F9" s="23" t="s">
        <v>512</v>
      </c>
      <c r="G9" s="20">
        <v>3.38579880334943</v>
      </c>
      <c r="H9" s="23" t="s">
        <v>512</v>
      </c>
      <c r="I9" s="24">
        <v>8.1824091621584412</v>
      </c>
      <c r="J9" s="32"/>
    </row>
    <row r="10" spans="1:10" ht="20">
      <c r="A10" s="32"/>
      <c r="B10" s="23" t="s">
        <v>513</v>
      </c>
      <c r="C10" s="20">
        <v>4.7997334019462361</v>
      </c>
      <c r="D10" s="23" t="s">
        <v>513</v>
      </c>
      <c r="E10" s="20">
        <v>-0.71283253405468883</v>
      </c>
      <c r="F10" s="23" t="s">
        <v>513</v>
      </c>
      <c r="G10" s="20">
        <v>0.60153314747376507</v>
      </c>
      <c r="H10" s="23" t="s">
        <v>513</v>
      </c>
      <c r="I10" s="24">
        <v>0.40991252828130603</v>
      </c>
      <c r="J10" s="32"/>
    </row>
    <row r="11" spans="1:10" ht="20">
      <c r="A11" s="32"/>
      <c r="B11" s="23" t="s">
        <v>514</v>
      </c>
      <c r="C11" s="25">
        <v>1</v>
      </c>
      <c r="D11" s="23" t="s">
        <v>514</v>
      </c>
      <c r="E11" s="25">
        <v>0</v>
      </c>
      <c r="F11" s="23" t="s">
        <v>514</v>
      </c>
      <c r="G11" s="25">
        <v>0</v>
      </c>
      <c r="H11" s="23" t="s">
        <v>514</v>
      </c>
      <c r="I11" s="26">
        <v>0</v>
      </c>
      <c r="J11" s="32"/>
    </row>
    <row r="12" spans="1:10" ht="21" thickBot="1">
      <c r="A12" s="32"/>
      <c r="B12" s="27" t="s">
        <v>515</v>
      </c>
      <c r="C12" s="28">
        <v>99</v>
      </c>
      <c r="D12" s="27" t="s">
        <v>515</v>
      </c>
      <c r="E12" s="28">
        <v>9</v>
      </c>
      <c r="F12" s="27" t="s">
        <v>515</v>
      </c>
      <c r="G12" s="28">
        <v>8</v>
      </c>
      <c r="H12" s="29" t="s">
        <v>515</v>
      </c>
      <c r="I12" s="30">
        <v>18</v>
      </c>
      <c r="J12" s="32"/>
    </row>
    <row r="13" spans="1:10" ht="20">
      <c r="A13" s="32"/>
      <c r="B13" s="16" t="s">
        <v>520</v>
      </c>
      <c r="C13" s="18"/>
      <c r="D13" s="16" t="s">
        <v>521</v>
      </c>
      <c r="E13" s="18"/>
      <c r="F13" s="16" t="s">
        <v>522</v>
      </c>
      <c r="G13" s="18"/>
      <c r="H13" s="16" t="s">
        <v>523</v>
      </c>
      <c r="I13" s="17"/>
      <c r="J13" s="32"/>
    </row>
    <row r="14" spans="1:10" ht="20">
      <c r="A14" s="32"/>
      <c r="B14" s="19" t="s">
        <v>508</v>
      </c>
      <c r="C14" s="21">
        <v>24.586306653809064</v>
      </c>
      <c r="D14" s="19" t="s">
        <v>508</v>
      </c>
      <c r="E14" s="20">
        <v>94.407907425265194</v>
      </c>
      <c r="F14" s="19" t="s">
        <v>508</v>
      </c>
      <c r="G14" s="21">
        <v>0.9378881388621032</v>
      </c>
      <c r="H14" s="19" t="s">
        <v>508</v>
      </c>
      <c r="I14" s="22">
        <v>0.52394406943105143</v>
      </c>
      <c r="J14" s="32"/>
    </row>
    <row r="15" spans="1:10" ht="20">
      <c r="A15" s="32"/>
      <c r="B15" s="23" t="s">
        <v>509</v>
      </c>
      <c r="C15" s="20">
        <v>0.13864583052322976</v>
      </c>
      <c r="D15" s="23" t="s">
        <v>509</v>
      </c>
      <c r="E15" s="20">
        <v>0.51148958787002863</v>
      </c>
      <c r="F15" s="23" t="s">
        <v>509</v>
      </c>
      <c r="G15" s="20">
        <v>8.2771661644552817E-3</v>
      </c>
      <c r="H15" s="23" t="s">
        <v>509</v>
      </c>
      <c r="I15" s="24">
        <v>7.4227398268888051E-2</v>
      </c>
      <c r="J15" s="32"/>
    </row>
    <row r="16" spans="1:10" ht="20">
      <c r="A16" s="32"/>
      <c r="B16" s="23" t="s">
        <v>510</v>
      </c>
      <c r="C16" s="25">
        <v>25</v>
      </c>
      <c r="D16" s="23" t="s">
        <v>510</v>
      </c>
      <c r="E16" s="25">
        <v>98</v>
      </c>
      <c r="F16" s="23" t="s">
        <v>510</v>
      </c>
      <c r="G16" s="25">
        <v>0.96</v>
      </c>
      <c r="H16" s="23" t="s">
        <v>510</v>
      </c>
      <c r="I16" s="26">
        <v>0.91</v>
      </c>
      <c r="J16" s="32"/>
    </row>
    <row r="17" spans="1:10" ht="20">
      <c r="A17" s="32"/>
      <c r="B17" s="23" t="s">
        <v>511</v>
      </c>
      <c r="C17" s="20">
        <v>4.4647401912508595</v>
      </c>
      <c r="D17" s="23" t="s">
        <v>511</v>
      </c>
      <c r="E17" s="20">
        <v>16.471235461978296</v>
      </c>
      <c r="F17" s="23" t="s">
        <v>511</v>
      </c>
      <c r="G17" s="20">
        <v>0.26654531409015891</v>
      </c>
      <c r="H17" s="23" t="s">
        <v>511</v>
      </c>
      <c r="I17" s="24">
        <v>2.3903066330405278</v>
      </c>
      <c r="J17" s="32"/>
    </row>
    <row r="18" spans="1:10" ht="20">
      <c r="A18" s="32"/>
      <c r="B18" s="23" t="s">
        <v>512</v>
      </c>
      <c r="C18" s="20">
        <v>19.933904975370758</v>
      </c>
      <c r="D18" s="23" t="s">
        <v>512</v>
      </c>
      <c r="E18" s="20">
        <v>271.3015976439313</v>
      </c>
      <c r="F18" s="23" t="s">
        <v>512</v>
      </c>
      <c r="G18" s="20">
        <v>7.1046404463421475E-2</v>
      </c>
      <c r="H18" s="23" t="s">
        <v>512</v>
      </c>
      <c r="I18" s="24">
        <v>5.7135657999575447</v>
      </c>
      <c r="J18" s="32"/>
    </row>
    <row r="19" spans="1:10" ht="20">
      <c r="A19" s="32"/>
      <c r="B19" s="23" t="s">
        <v>513</v>
      </c>
      <c r="C19" s="20">
        <v>-1.2001558453593439</v>
      </c>
      <c r="D19" s="23" t="s">
        <v>513</v>
      </c>
      <c r="E19" s="20">
        <v>-1.4526987617994163</v>
      </c>
      <c r="F19" s="23" t="s">
        <v>513</v>
      </c>
      <c r="G19" s="20">
        <v>-0.14993120513540772</v>
      </c>
      <c r="H19" s="23" t="s">
        <v>513</v>
      </c>
      <c r="I19" s="24">
        <v>-0.60511849853196287</v>
      </c>
      <c r="J19" s="32"/>
    </row>
    <row r="20" spans="1:10" ht="20">
      <c r="A20" s="32"/>
      <c r="B20" s="23" t="s">
        <v>514</v>
      </c>
      <c r="C20" s="25">
        <v>1</v>
      </c>
      <c r="D20" s="23" t="s">
        <v>514</v>
      </c>
      <c r="E20" s="25">
        <v>2</v>
      </c>
      <c r="F20" s="23" t="s">
        <v>514</v>
      </c>
      <c r="G20" s="25">
        <v>0.12</v>
      </c>
      <c r="H20" s="23" t="s">
        <v>514</v>
      </c>
      <c r="I20" s="26">
        <v>-6.59</v>
      </c>
      <c r="J20" s="32"/>
    </row>
    <row r="21" spans="1:10" ht="20">
      <c r="A21" s="32"/>
      <c r="B21" s="27" t="s">
        <v>515</v>
      </c>
      <c r="C21" s="28">
        <v>35</v>
      </c>
      <c r="D21" s="27" t="s">
        <v>515</v>
      </c>
      <c r="E21" s="28">
        <v>127</v>
      </c>
      <c r="F21" s="27" t="s">
        <v>515</v>
      </c>
      <c r="G21" s="28">
        <v>1.81</v>
      </c>
      <c r="H21" s="27" t="s">
        <v>515</v>
      </c>
      <c r="I21" s="31">
        <v>5.17</v>
      </c>
      <c r="J21" s="32"/>
    </row>
  </sheetData>
  <mergeCells count="9">
    <mergeCell ref="B13:C13"/>
    <mergeCell ref="D13:E13"/>
    <mergeCell ref="F13:G13"/>
    <mergeCell ref="H13:I13"/>
    <mergeCell ref="B2:I2"/>
    <mergeCell ref="B4:C4"/>
    <mergeCell ref="D4:E4"/>
    <mergeCell ref="F4:G4"/>
    <mergeCell ref="H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BB06-F3DB-AB4C-83FA-BE1A8C1E6B64}">
  <dimension ref="B1:C39"/>
  <sheetViews>
    <sheetView zoomScale="80" zoomScaleNormal="80" workbookViewId="0">
      <selection activeCell="B2" sqref="B2:C39"/>
    </sheetView>
  </sheetViews>
  <sheetFormatPr baseColWidth="10" defaultRowHeight="16"/>
  <cols>
    <col min="2" max="2" width="24" bestFit="1" customWidth="1"/>
    <col min="3" max="3" width="25.1640625" bestFit="1" customWidth="1"/>
  </cols>
  <sheetData>
    <row r="1" spans="2:3">
      <c r="B1" s="6"/>
    </row>
    <row r="2" spans="2:3">
      <c r="B2" s="8"/>
      <c r="C2" s="9" t="s">
        <v>472</v>
      </c>
    </row>
    <row r="3" spans="2:3">
      <c r="B3" s="10"/>
      <c r="C3" s="14" t="s">
        <v>471</v>
      </c>
    </row>
    <row r="4" spans="2:3" ht="18">
      <c r="B4" s="8" t="s">
        <v>488</v>
      </c>
      <c r="C4" s="13" t="s">
        <v>473</v>
      </c>
    </row>
    <row r="5" spans="2:3">
      <c r="B5" s="8"/>
      <c r="C5" s="13" t="s">
        <v>494</v>
      </c>
    </row>
    <row r="6" spans="2:3">
      <c r="B6" s="8" t="s">
        <v>489</v>
      </c>
      <c r="C6" s="34">
        <v>-0.03</v>
      </c>
    </row>
    <row r="7" spans="2:3">
      <c r="B7" s="8"/>
      <c r="C7" s="13" t="s">
        <v>495</v>
      </c>
    </row>
    <row r="8" spans="2:3">
      <c r="B8" s="8" t="s">
        <v>490</v>
      </c>
      <c r="C8" s="13">
        <v>-2.5999999999999999E-2</v>
      </c>
    </row>
    <row r="9" spans="2:3">
      <c r="B9" s="8"/>
      <c r="C9" s="13" t="s">
        <v>496</v>
      </c>
    </row>
    <row r="10" spans="2:3" ht="18">
      <c r="B10" s="8" t="s">
        <v>491</v>
      </c>
      <c r="C10" s="13" t="s">
        <v>474</v>
      </c>
    </row>
    <row r="11" spans="2:3">
      <c r="B11" s="8"/>
      <c r="C11" s="13" t="s">
        <v>497</v>
      </c>
    </row>
    <row r="12" spans="2:3">
      <c r="B12" s="8" t="s">
        <v>492</v>
      </c>
      <c r="C12" s="13">
        <v>-9.7000000000000003E-2</v>
      </c>
    </row>
    <row r="13" spans="2:3">
      <c r="B13" s="8"/>
      <c r="C13" s="13" t="s">
        <v>498</v>
      </c>
    </row>
    <row r="14" spans="2:3">
      <c r="B14" s="8" t="s">
        <v>493</v>
      </c>
      <c r="C14" s="13">
        <v>-0.111</v>
      </c>
    </row>
    <row r="15" spans="2:3">
      <c r="B15" s="8"/>
      <c r="C15" s="13" t="s">
        <v>499</v>
      </c>
    </row>
    <row r="16" spans="2:3">
      <c r="B16" s="8" t="s">
        <v>517</v>
      </c>
      <c r="C16" s="35">
        <v>4.0000000000000002E-4</v>
      </c>
    </row>
    <row r="17" spans="2:3">
      <c r="B17" s="8"/>
      <c r="C17" s="13" t="s">
        <v>500</v>
      </c>
    </row>
    <row r="18" spans="2:3">
      <c r="B18" s="8" t="s">
        <v>516</v>
      </c>
      <c r="C18" s="13">
        <v>-1.9E-2</v>
      </c>
    </row>
    <row r="19" spans="2:3">
      <c r="B19" s="8"/>
      <c r="C19" s="13" t="s">
        <v>501</v>
      </c>
    </row>
    <row r="20" spans="2:3" ht="18">
      <c r="B20" s="8" t="s">
        <v>518</v>
      </c>
      <c r="C20" s="13" t="s">
        <v>475</v>
      </c>
    </row>
    <row r="21" spans="2:3">
      <c r="B21" s="8"/>
      <c r="C21" s="13" t="s">
        <v>502</v>
      </c>
    </row>
    <row r="22" spans="2:3">
      <c r="B22" s="8" t="s">
        <v>519</v>
      </c>
      <c r="C22" s="13">
        <v>2.0000000000000001E-4</v>
      </c>
    </row>
    <row r="23" spans="2:3">
      <c r="B23" s="8"/>
      <c r="C23" s="13" t="s">
        <v>503</v>
      </c>
    </row>
    <row r="24" spans="2:3">
      <c r="B24" s="8" t="s">
        <v>520</v>
      </c>
      <c r="C24" s="13">
        <v>7.0000000000000001E-3</v>
      </c>
    </row>
    <row r="25" spans="2:3">
      <c r="B25" s="8"/>
      <c r="C25" s="13" t="s">
        <v>504</v>
      </c>
    </row>
    <row r="26" spans="2:3">
      <c r="B26" s="8" t="s">
        <v>521</v>
      </c>
      <c r="C26" s="13">
        <v>-2E-3</v>
      </c>
    </row>
    <row r="27" spans="2:3">
      <c r="B27" s="8"/>
      <c r="C27" s="13" t="s">
        <v>505</v>
      </c>
    </row>
    <row r="28" spans="2:3" ht="18">
      <c r="B28" s="8" t="s">
        <v>522</v>
      </c>
      <c r="C28" s="13" t="s">
        <v>476</v>
      </c>
    </row>
    <row r="29" spans="2:3">
      <c r="B29" s="8"/>
      <c r="C29" s="13" t="s">
        <v>506</v>
      </c>
    </row>
    <row r="30" spans="2:3" ht="18">
      <c r="B30" s="8" t="s">
        <v>523</v>
      </c>
      <c r="C30" s="13" t="s">
        <v>477</v>
      </c>
    </row>
    <row r="31" spans="2:3">
      <c r="B31" s="8"/>
      <c r="C31" s="13" t="s">
        <v>502</v>
      </c>
    </row>
    <row r="32" spans="2:3" ht="18">
      <c r="B32" s="8" t="s">
        <v>525</v>
      </c>
      <c r="C32" s="13" t="s">
        <v>478</v>
      </c>
    </row>
    <row r="33" spans="2:3">
      <c r="B33" s="10"/>
      <c r="C33" s="14" t="s">
        <v>507</v>
      </c>
    </row>
    <row r="34" spans="2:3">
      <c r="B34" s="8" t="s">
        <v>479</v>
      </c>
      <c r="C34" s="15">
        <v>1037</v>
      </c>
    </row>
    <row r="35" spans="2:3" ht="18">
      <c r="B35" s="8" t="s">
        <v>480</v>
      </c>
      <c r="C35" s="13">
        <v>0.25800000000000001</v>
      </c>
    </row>
    <row r="36" spans="2:3" ht="18">
      <c r="B36" s="8" t="s">
        <v>481</v>
      </c>
      <c r="C36" s="13">
        <v>0.248</v>
      </c>
    </row>
    <row r="37" spans="2:3">
      <c r="B37" s="8" t="s">
        <v>482</v>
      </c>
      <c r="C37" s="13" t="s">
        <v>483</v>
      </c>
    </row>
    <row r="38" spans="2:3" ht="18">
      <c r="B38" s="10" t="s">
        <v>484</v>
      </c>
      <c r="C38" s="14" t="s">
        <v>485</v>
      </c>
    </row>
    <row r="39" spans="2:3" ht="18">
      <c r="B39" s="11" t="s">
        <v>486</v>
      </c>
      <c r="C39" s="12" t="s">
        <v>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 5</vt:lpstr>
      <vt:lpstr>Summary Stats</vt:lpstr>
      <vt:lpstr>Regression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2022-11-11T03:17:44Z</dcterms:created>
  <dcterms:modified xsi:type="dcterms:W3CDTF">2022-11-14T02:04:39Z</dcterms:modified>
</cp:coreProperties>
</file>