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975" firstSheet="1" activeTab="5"/>
  </bookViews>
  <sheets>
    <sheet name="总部-214口味明细" sheetId="5" state="hidden" r:id="rId1"/>
    <sheet name="美国本地仓出货价格" sheetId="8" r:id="rId2"/>
    <sheet name="保税仓-274口味明细" sheetId="3" r:id="rId3"/>
    <sheet name="保税仓-253口味明细" sheetId="4" r:id="rId4"/>
    <sheet name="Crystal Pro Suonon Switch 30K  " sheetId="12" r:id="rId5"/>
    <sheet name="CP Pro Suonon Switch 30K POD" sheetId="14" r:id="rId6"/>
    <sheet name="Monster 25000" sheetId="15" r:id="rId7"/>
    <sheet name="Dual Galaxy 30000" sheetId="16" r:id="rId8"/>
    <sheet name="ARGUSBAR NEON 2K" sheetId="17" r:id="rId9"/>
  </sheets>
  <externalReferences>
    <externalReference r:id="rId10"/>
  </externalReferences>
  <definedNames>
    <definedName name="返回">[1]UD023B!$A$1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<sst xmlns="http://schemas.openxmlformats.org/spreadsheetml/2006/main" count="1146" uniqueCount="494">
  <si>
    <t>以下数量为总部的成品库存，价格1.8USD/PCS，不可更改包装。</t>
  </si>
  <si>
    <t>新做货按照原价5.5USD进行售卖。</t>
  </si>
  <si>
    <t>物料</t>
  </si>
  <si>
    <t>物料描述</t>
  </si>
  <si>
    <t>规格</t>
  </si>
  <si>
    <t>剩余库存数量</t>
  </si>
  <si>
    <t>F2UD214D1059</t>
  </si>
  <si>
    <t>UD214C一次性小烟</t>
  </si>
  <si>
    <t>UD214C一次性小烟 树莓柠檬 50mg/ml 标准版</t>
  </si>
  <si>
    <t>F2UD214D1060</t>
  </si>
  <si>
    <t>UD214C一次性小烟 蓝色拉兹 50mg/ml 标准版</t>
  </si>
  <si>
    <t>F2UD214D1061</t>
  </si>
  <si>
    <t>UD214C一次性小烟 桃子橙子 50mg/ml 标准版</t>
  </si>
  <si>
    <t>F2UD214D1062</t>
  </si>
  <si>
    <t>UD214C一次性小烟 酸西瓜糖 50mg/ml 标准版</t>
  </si>
  <si>
    <t>F2UD214D1063</t>
  </si>
  <si>
    <t>UD214C一次性小烟 曼妥思薄荷 50mg/ml 标准版</t>
  </si>
  <si>
    <t>F2UD214D1072</t>
  </si>
  <si>
    <t>UD214C1一次性小烟</t>
  </si>
  <si>
    <t>UD214C1一次性小烟 巫师柠檬 50mg/ml 标准版</t>
  </si>
  <si>
    <t>F2UD214D1073</t>
  </si>
  <si>
    <t>UD214C1一次性小烟 水晶葡萄球 50mg/ml 标准版</t>
  </si>
  <si>
    <t>F2UD214D1074</t>
  </si>
  <si>
    <t>UD214C1一次性小烟 泡泡可乐 50mg/ml 标准版</t>
  </si>
  <si>
    <t>F2UD214D3083</t>
  </si>
  <si>
    <t>UD214C一次性小烟 树莓柠檬 50mg/ml 美国版</t>
  </si>
  <si>
    <t>F2UD214D3084</t>
  </si>
  <si>
    <t>UD214C一次性小烟 蓝色拉兹 50mg/ml 美国版</t>
  </si>
  <si>
    <t>F2UD214D3085</t>
  </si>
  <si>
    <t>UD214C一次性小烟 桃子橙子 50mg/ml 美国版</t>
  </si>
  <si>
    <t>F2UD214D3086</t>
  </si>
  <si>
    <t>UD214C一次性小烟 酸西瓜糖 50mg/ml 美国版</t>
  </si>
  <si>
    <t>F2UD214D3087</t>
  </si>
  <si>
    <t>UD214C一次性小烟 曼妥思薄荷 50mg/ml 美国版</t>
  </si>
  <si>
    <t>F2UD214D4144</t>
  </si>
  <si>
    <t>UD214-FR一次性小烟</t>
  </si>
  <si>
    <t>UD214-FR一次性小烟 草莓冰淇淋 20mg/ml 法国衍生版 10000104-3105客户</t>
  </si>
  <si>
    <t>F2UD214D4145</t>
  </si>
  <si>
    <t>UD214-FR一次性小烟 三重甜瓜 20mg/ml 法国衍生版 10000104-3105客户</t>
  </si>
  <si>
    <t>F2UD214D4003</t>
  </si>
  <si>
    <t>UD214一次性小烟</t>
  </si>
  <si>
    <t>UD214一次性小烟 酸苹果冰 20mg/ml 法国版 10000104-3105客户</t>
  </si>
  <si>
    <t>F2UD214D4032</t>
  </si>
  <si>
    <t>UD214一次性小烟 蓝色拉兹冰 20mg/ml 法国定制版 10000104-3105客户（双色吸嘴）</t>
  </si>
  <si>
    <t>F2UD214D4036</t>
  </si>
  <si>
    <t>UD214一次性小烟 三重莓果 20mg/ml 法国定制版 10000104-3105客户（双色吸嘴）</t>
  </si>
  <si>
    <t>F2UD214D4038</t>
  </si>
  <si>
    <t>UD214一次性小烟 草莓香蕉 20mg/ml 法国定制版 10000104-3105客户（双色吸嘴）</t>
  </si>
  <si>
    <t>F2UD214D4039</t>
  </si>
  <si>
    <t>UD214一次性小烟 樱桃风暴 20mg/ml 法国定制版 10000104-3105客户（双色吸嘴）</t>
  </si>
  <si>
    <t>合计</t>
  </si>
  <si>
    <t>美国仓库出货价格</t>
  </si>
  <si>
    <t>以下价格均为EXW价格（USD）</t>
  </si>
  <si>
    <t>备注</t>
  </si>
  <si>
    <t>出货方式</t>
  </si>
  <si>
    <t>客户在美国的货代仓库自提</t>
  </si>
  <si>
    <t>版本</t>
  </si>
  <si>
    <t>订单＜2W</t>
  </si>
  <si>
    <t>2W≤订单＜5W</t>
  </si>
  <si>
    <t>5W≤订单＜10W</t>
  </si>
  <si>
    <t>订单≥10W</t>
  </si>
  <si>
    <t>UD316</t>
  </si>
  <si>
    <t>价格有效期4/28-6/30，如果有更新另行通知</t>
  </si>
  <si>
    <t>UD276</t>
  </si>
  <si>
    <t>以上为在美销售的版本，必须销出美国，不允许在美国境内销售；
如需要在美销售，建议向美国的MD下单。</t>
  </si>
  <si>
    <t>Brand Name</t>
  </si>
  <si>
    <t xml:space="preserve">NEXA </t>
  </si>
  <si>
    <t>Product model</t>
  </si>
  <si>
    <t>FLEX KIT</t>
  </si>
  <si>
    <t>Product Rendering</t>
  </si>
  <si>
    <t>Quantity/pcs</t>
  </si>
  <si>
    <t>Production date</t>
  </si>
  <si>
    <t xml:space="preserve">Product specifications                    </t>
  </si>
  <si>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50mg/ml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Puffs:40000 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Capacity:18ml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12 flavors available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1200mAh Rechargeable battery</t>
    </r>
  </si>
  <si>
    <t>Carton Display</t>
  </si>
  <si>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100 pcs in a carton.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each carton: 14.34kg</t>
    </r>
    <r>
      <rPr>
        <sz val="10"/>
        <color theme="1"/>
        <rFont val="Segoe UI Symbol"/>
        <charset val="134"/>
      </rPr>
      <t>;</t>
    </r>
    <r>
      <rPr>
        <sz val="10"/>
        <color theme="1"/>
        <rFont val="微软雅黑"/>
        <charset val="134"/>
      </rPr>
      <t xml:space="preserve">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carton size: 374*344*312mm</t>
    </r>
  </si>
  <si>
    <t>Location</t>
  </si>
  <si>
    <t>保税仓</t>
  </si>
  <si>
    <t>Price</t>
  </si>
  <si>
    <t>基本计量单位</t>
  </si>
  <si>
    <t>非限制使用的库存</t>
  </si>
  <si>
    <t>F2UD274D2016</t>
  </si>
  <si>
    <t>UD274-FR一次性小烟</t>
  </si>
  <si>
    <t>UD274-FR一次性小烟 柠檬冻结 50mg/ml 法国版</t>
  </si>
  <si>
    <t>PC</t>
  </si>
  <si>
    <t>2026年3月生产，小盒为橙色VI视觉，在美国版版本基础上加贴法语警示语标贴，外箱有NEXA LOGO，箱规100PCS/箱</t>
  </si>
  <si>
    <t>F2UD274D2017</t>
  </si>
  <si>
    <t>UD274-FR一次性小烟 草莓菠萝椰奶 50mg/ml 法国版</t>
  </si>
  <si>
    <t>F2UD274D2018</t>
  </si>
  <si>
    <t>UD274-FR一次性小烟 酸苹果冰 50mg/ml 法国版</t>
  </si>
  <si>
    <t>F2UD274D2019</t>
  </si>
  <si>
    <t>UD274-FR一次性小烟 B-POP 50mg/ml 法国版</t>
  </si>
  <si>
    <t>UD274</t>
  </si>
  <si>
    <t>美国：MD到SD价格8.25，买10送3
非美区在美仓提货价格暂无更新，case by case谈</t>
  </si>
  <si>
    <t>暂无更新</t>
  </si>
  <si>
    <t>F2UD274D2020</t>
  </si>
  <si>
    <t>UD274-FR一次性小烟 蓝色拉兹冰 50mg/ml 法国版</t>
  </si>
  <si>
    <t>F2UD274D2021</t>
  </si>
  <si>
    <t>UD274-FR一次性小烟 西瓜冰 50mg/ml 法国版</t>
  </si>
  <si>
    <t>F2UD274D2022</t>
  </si>
  <si>
    <t>UD274-FR一次性小烟 草莓冰 50mg/ml 法国版</t>
  </si>
  <si>
    <t>F2UD274D2023</t>
  </si>
  <si>
    <t>UD274-FR一次性小烟 蓝莓西瓜 50mg/ml 法国版</t>
  </si>
  <si>
    <t>F2UD274D2024</t>
  </si>
  <si>
    <t>UD274-FR一次性小烟 黑莓樱桃 50mg/ml 法国版</t>
  </si>
  <si>
    <t>F2UD274D2025</t>
  </si>
  <si>
    <t>UD274-FR一次性小烟 迈阿密薄荷 50mg/ml 法国版</t>
  </si>
  <si>
    <t>F2UD274D2026</t>
  </si>
  <si>
    <t>UD274-FR一次性小烟 白色软糖 50mg/ml 法国版</t>
  </si>
  <si>
    <t>F2UD274D2027</t>
  </si>
  <si>
    <t>UD274-FR一次性小烟 草莓香蕉 50mg/ml 法国版</t>
  </si>
  <si>
    <t>F2UD274D2028</t>
  </si>
  <si>
    <t>UD274-FR一次性小烟 乔治亚桃子冰 50mg/ml 法国版</t>
  </si>
  <si>
    <t>F2UD274D2029</t>
  </si>
  <si>
    <t>UD274-FR一次性小烟 草莓芒果 50mg/ml 法国版</t>
  </si>
  <si>
    <t>F2UD274D2030</t>
  </si>
  <si>
    <t>UD274-FR一次性小烟 法布勒斯 50mg/ml 法国版</t>
  </si>
  <si>
    <t>F2UD274D3001</t>
  </si>
  <si>
    <t>UD274一次性小烟</t>
  </si>
  <si>
    <t>UD274一次性小烟 柠檬冻结 50mg/ml 美国版</t>
  </si>
  <si>
    <t>2025年10月生产，小盒为橙色VI视觉，外箱有NEXA LOGO，箱规100PCS/箱</t>
  </si>
  <si>
    <t>F2UD274D3002</t>
  </si>
  <si>
    <t>UD274一次性小烟 草莓菠萝椰奶 50mg/ml 美国版</t>
  </si>
  <si>
    <t>F2UD274D3003</t>
  </si>
  <si>
    <t>UD274一次性小烟 酸苹果冰 50mg/ml 美国版</t>
  </si>
  <si>
    <t>F2UD274D3004</t>
  </si>
  <si>
    <t>UD274一次性小烟 B-POP 50mg/ml 美国版</t>
  </si>
  <si>
    <t>F2UD274D3005</t>
  </si>
  <si>
    <t>UD274一次性小烟 蓝色拉兹冰 50mg/ml 美国版</t>
  </si>
  <si>
    <t>F2UD274D3006</t>
  </si>
  <si>
    <t>UD274一次性小烟 西瓜冰 50mg/ml 美国版</t>
  </si>
  <si>
    <t>F2UD274D3007</t>
  </si>
  <si>
    <t>UD274一次性小烟 草莓冰 50mg/ml 美国版</t>
  </si>
  <si>
    <t>F2UD274D3008</t>
  </si>
  <si>
    <t>UD274一次性小烟 蓝莓西瓜 50mg/ml 美国版</t>
  </si>
  <si>
    <t>F2UD274D3009</t>
  </si>
  <si>
    <t>UD274一次性小烟 黑莓樱桃 50mg/ml 美国版</t>
  </si>
  <si>
    <t>F2UD274D3010</t>
  </si>
  <si>
    <t>UD274一次性小烟 迈阿密薄荷 50mg/ml 美国版</t>
  </si>
  <si>
    <t>F2UD274D3011</t>
  </si>
  <si>
    <t>UD274一次性小烟 白色软糖 50mg/ml 美国版</t>
  </si>
  <si>
    <t>F2UD274D3012</t>
  </si>
  <si>
    <t>UD274一次性小烟 草莓香蕉 50mg/ml 美国版</t>
  </si>
  <si>
    <t>F2UD274D3013</t>
  </si>
  <si>
    <t>UD274一次性小烟 乔治亚桃子冰 50mg/ml 美国版</t>
  </si>
  <si>
    <t>F2UD274D3014</t>
  </si>
  <si>
    <t>UD274一次性小烟 草莓芒果 50mg/ml 美国版</t>
  </si>
  <si>
    <t>F2UD274D3015</t>
  </si>
  <si>
    <t>UD274一次性小烟 法布勒斯 50mg/ml 美国版</t>
  </si>
  <si>
    <t>FLEX POD</t>
  </si>
  <si>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50mg/ml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Puffs:40000 *2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Capacity:18ml*2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12 flavors available
</t>
    </r>
  </si>
  <si>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200 pcs in a carton.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each carton: 15.71kg</t>
    </r>
    <r>
      <rPr>
        <sz val="10"/>
        <color theme="1"/>
        <rFont val="Segoe UI Symbol"/>
        <charset val="134"/>
      </rPr>
      <t>;</t>
    </r>
    <r>
      <rPr>
        <sz val="10"/>
        <color theme="1"/>
        <rFont val="微软雅黑"/>
        <charset val="134"/>
      </rPr>
      <t xml:space="preserve">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carton size: 374*344*289mm</t>
    </r>
  </si>
  <si>
    <t>出到保税区（按整箱）</t>
  </si>
  <si>
    <t>F2UD253T3025</t>
  </si>
  <si>
    <t>UD253+UP253B套装</t>
  </si>
  <si>
    <t>UD253+UP253B套装 蓝色+蓝色拉兹冰 50mg/mL 美国(新)版(一杆一弹)</t>
  </si>
  <si>
    <t>2025年10月底生产，小盒为橙色VI视觉，外箱有NEXA LOGO，箱规100PCS/箱</t>
  </si>
  <si>
    <t>F2UD253T3026</t>
  </si>
  <si>
    <t>UD253+UP253B套装 粉色+西瓜冰 50mg/mL 美国(新)版(一杆一弹)</t>
  </si>
  <si>
    <t>F2UD253T3027</t>
  </si>
  <si>
    <t>UD253+UP253B套装 灰色+(焦糖)烟草 50mg/mL 美国(新)版(一杆一弹)</t>
  </si>
  <si>
    <t>F2UD253T3028</t>
  </si>
  <si>
    <t>UD253+UP253B套装 香槟色+小熊软糖 50mg/mL 美国(新)版(一杆一弹)</t>
  </si>
  <si>
    <t>F2UD253T3029</t>
  </si>
  <si>
    <t>UD253+UP253B套装 绿色+曼妥思薄荷糖 50mg/mL 美国(新)版(一杆一弹)</t>
  </si>
  <si>
    <t>F2UD253T3030</t>
  </si>
  <si>
    <t>UD253+UP253B套装 紫色+西瓜梨火龙果 50mg/mL 美国(新)版(一杆一弹)</t>
  </si>
  <si>
    <t>UD253套装</t>
  </si>
  <si>
    <t>暂无
非美区在美仓提货价格暂无更新，case by case谈</t>
  </si>
  <si>
    <t>F2UD253T3031</t>
  </si>
  <si>
    <t>UD253+UP253B套装 蓝色+粉红蓝莓冰 50mg/mL 美国(新)版(一杆一弹)</t>
  </si>
  <si>
    <t>UP253/B烟弹（PCS）</t>
  </si>
  <si>
    <t>F2UD253T3032</t>
  </si>
  <si>
    <t>UD253+UP253B套装 粉色+草莓冰 50mg/mL 美国(新)版(一杆一弹)</t>
  </si>
  <si>
    <t>F2UD253T3033</t>
  </si>
  <si>
    <t>UD253+UP253B套装 蓝紫色+冰泉 50mg/mL 美国(新)版(一杆一弹)</t>
  </si>
  <si>
    <t>F2UD253T3034</t>
  </si>
  <si>
    <t>UD253+UP253B套装 粉色+樱桃树莓 50mg/mL 美国(新)版(一杆一弹)</t>
  </si>
  <si>
    <t>F2UD253T3035</t>
  </si>
  <si>
    <t>UD253+UP253B套装 香槟色+草莓香蕉 50mg/mL 美国(新)版(一杆一弹)</t>
  </si>
  <si>
    <t>F2UD253T3036</t>
  </si>
  <si>
    <t>UD253+UP253B套装 黄绿色+酸苹果冰 50mg/mL 美国(新)版(一杆一弹)</t>
  </si>
  <si>
    <t>F2UD253T3061</t>
  </si>
  <si>
    <t>UD253+UP253B套装 蓝色+蓝色拉兹冰 50mg/mL 美国(中)版 (一杆一弹)</t>
  </si>
  <si>
    <t>2025年11月底生产，小盒为橙色VI视觉，外箱无NEXA LOGO，箱规100PCS/箱</t>
  </si>
  <si>
    <t>F2UD253T3062</t>
  </si>
  <si>
    <t>UD253+UP253B套装 粉色+西瓜冰 50mg/mL 美国(中)版 (一杆一弹)</t>
  </si>
  <si>
    <t>F2UD253T3063</t>
  </si>
  <si>
    <t>UD253+UP253B套装 灰色+(焦糖)烟草 50mg/mL 美国(中)版 (一杆一弹)</t>
  </si>
  <si>
    <t>F2UD253T3064</t>
  </si>
  <si>
    <t>UD253+UP253B套装 香槟色+小熊软糖 50mg/mL 美国(中)版 (一杆一弹)</t>
  </si>
  <si>
    <t>非美区价格</t>
  </si>
  <si>
    <t>政策备注</t>
  </si>
  <si>
    <t>F2UD253T3065</t>
  </si>
  <si>
    <t>UD253+UP253B套装 绿色+曼妥思薄荷糖 50mg/mL 美国(中)版 (一杆一弹)</t>
  </si>
  <si>
    <t>总部新生产</t>
  </si>
  <si>
    <t>保税仓出货</t>
  </si>
  <si>
    <t>F2UD253T3066</t>
  </si>
  <si>
    <t>UD253+UP253B套装 紫色+西瓜梨火龙果 50mg/mL 美国(中)版 (一杆一弹)</t>
  </si>
  <si>
    <t>总部剩余套料库存</t>
  </si>
  <si>
    <t>美国版/标准版</t>
  </si>
  <si>
    <t>包材定制版本</t>
  </si>
  <si>
    <t>烟油定制（口味不变，仅做口味风格等定制）+包材定制</t>
  </si>
  <si>
    <t>保税仓库存</t>
  </si>
  <si>
    <t>美国版</t>
  </si>
  <si>
    <t>烟油定制+包材</t>
  </si>
  <si>
    <t>F2UD253T3067</t>
  </si>
  <si>
    <t>UD253+UP253B套装 蓝色+粉红蓝莓冰 50mg/mL 美国(中)版 (一杆一弹)</t>
  </si>
  <si>
    <t>无</t>
  </si>
  <si>
    <t>必须先出货保税仓库存，出完后才从总部新生产。</t>
  </si>
  <si>
    <t>F2UD253T3068</t>
  </si>
  <si>
    <t>UD253+UP253B套装 粉色+草莓冰 50mg/mL 美国(中)版 (一杆一弹)</t>
  </si>
  <si>
    <t>UP253烟弹（单颗）</t>
  </si>
  <si>
    <t>必须先出货保税仓库存，出完后才从总部新生产</t>
  </si>
  <si>
    <t>F2UD253T3069</t>
  </si>
  <si>
    <t>UD253+UP253B套装 蓝紫色+冰泉 50mg/mL 美国(中)版 (一杆一弹)</t>
  </si>
  <si>
    <t>F2UD253T3070</t>
  </si>
  <si>
    <t>UD253+UP253B套装 粉色+樱桃树莓 50mg/mL 美国(中)版 (一杆一弹)</t>
  </si>
  <si>
    <t>以上美国版本和标准版本不允许窜货美国。
如果发现窜货，对应的订单的销售提成扣除。如果提成已发，则再后续提成中扣除。</t>
  </si>
  <si>
    <t>F2UD253T3071</t>
  </si>
  <si>
    <t>UD253+UP253B套装 香槟色+草莓香蕉 50mg/mL 美国(中)版 (一杆一弹)</t>
  </si>
  <si>
    <t>F2UD253T3072</t>
  </si>
  <si>
    <t>UD253+UP253B套装 黄绿色+酸苹果冰 50mg/mL 美国(中)版 (一杆一弹)</t>
  </si>
  <si>
    <t>定制MOQ要求：</t>
  </si>
  <si>
    <t>总共</t>
  </si>
  <si>
    <t>包装定制的版本：单口味不得少于2K</t>
  </si>
  <si>
    <t>烟油定制（口味不变，仅做口味风格等定制）+包材定制：单口味不得少于5K</t>
  </si>
  <si>
    <t>F5UP253D3026</t>
  </si>
  <si>
    <t>UP253B电子烟烟弹</t>
  </si>
  <si>
    <t>UP253B电子烟烟弹 蓝色拉兹冰 50mg/mL 美国(新)版</t>
  </si>
  <si>
    <t>2025年10月底生产，小盒为橙色VI视觉，外箱有NEXA LOGO，箱规200PCS/箱</t>
  </si>
  <si>
    <t>保税仓出货要求：</t>
  </si>
  <si>
    <t>F5UP253D3027</t>
  </si>
  <si>
    <t>UP253B电子烟烟弹 西瓜冰 50mg/mL 美国(新)版</t>
  </si>
  <si>
    <t>每个型号至少整箱，不做拆箱。</t>
  </si>
  <si>
    <t>F5UP253D3028</t>
  </si>
  <si>
    <t>UP253B电子烟烟弹 (焦糖)烟草 50mg/mL 美国(新)版</t>
  </si>
  <si>
    <t>F5UP253D3029</t>
  </si>
  <si>
    <t>UP253B电子烟烟弹 小熊软糖 50mg/mL 美国(新)版</t>
  </si>
  <si>
    <t>F5UP253D3030</t>
  </si>
  <si>
    <t>UP253B电子烟烟弹 曼妥思薄荷糖 50mg/mL 美国(新)版</t>
  </si>
  <si>
    <t>F5UP253D3031</t>
  </si>
  <si>
    <t>UP253B电子烟烟弹 西瓜梨火龙果 50mg/mL 美国(新)版</t>
  </si>
  <si>
    <t>F5UP253D3032</t>
  </si>
  <si>
    <t>UP253B电子烟烟弹 粉红蓝莓冰 50mg/mL 美国(新)版</t>
  </si>
  <si>
    <t>F5UP253D3033</t>
  </si>
  <si>
    <t>UP253B电子烟烟弹 草莓冰 50mg/mL 美国(新)版</t>
  </si>
  <si>
    <t>F5UP253D3034</t>
  </si>
  <si>
    <t>UP253B电子烟烟弹 冰泉 50mg/mL 美国(新)版</t>
  </si>
  <si>
    <t>F5UP253D3035</t>
  </si>
  <si>
    <t>UP253B电子烟烟弹 樱桃树莓 50mg/mL 美国(新)版</t>
  </si>
  <si>
    <t>F5UP253D3036</t>
  </si>
  <si>
    <t>UP253B电子烟烟弹 草莓香蕉 50mg/mL 美国(新)版</t>
  </si>
  <si>
    <t>F5UP253D3037</t>
  </si>
  <si>
    <t>UP253B电子烟烟弹 酸苹果冰 50mg/mL 美国(新)版</t>
  </si>
  <si>
    <t>F5UP253D3062</t>
  </si>
  <si>
    <t>UP253B电子烟烟弹 蓝色拉兹冰 50mg/mL 美国(中)版</t>
  </si>
  <si>
    <t>2025年11月底生产，小盒为橙色VI视觉，外箱无NEXA LOGO，箱规200PCS/箱</t>
  </si>
  <si>
    <t>F5UP253D3063</t>
  </si>
  <si>
    <t>UP253B电子烟烟弹 西瓜冰 50mg/mL 美国(中)版</t>
  </si>
  <si>
    <t>F5UP253D3064</t>
  </si>
  <si>
    <t>UP253B电子烟烟弹 (焦糖)烟草 50mg/mL 美国(中)版</t>
  </si>
  <si>
    <t>F5UP253D3065</t>
  </si>
  <si>
    <t>UP253B电子烟烟弹 小熊软糖 50mg/mL 美国(中)版</t>
  </si>
  <si>
    <t>F5UP253D3066</t>
  </si>
  <si>
    <t>UP253B电子烟烟弹 曼妥思薄荷糖 50mg/mL 美国(中)版</t>
  </si>
  <si>
    <t>F5UP253D3067</t>
  </si>
  <si>
    <t>UP253B电子烟烟弹 西瓜梨火龙果 50mg/mL 美国(中)版</t>
  </si>
  <si>
    <t>F5UP253D3068</t>
  </si>
  <si>
    <t>UP253B电子烟烟弹 粉红蓝莓冰 50mg/mL 美国(中)版</t>
  </si>
  <si>
    <t>F5UP253D3069</t>
  </si>
  <si>
    <t>UP253B电子烟烟弹 草莓冰 50mg/mL 美国(中)版</t>
  </si>
  <si>
    <t>F5UP253D3070</t>
  </si>
  <si>
    <t>UP253B电子烟烟弹 冰泉 50mg/mL 美国(中)版</t>
  </si>
  <si>
    <t>F5UP253D3071</t>
  </si>
  <si>
    <t>UP253B电子烟烟弹 樱桃树莓 50mg/mL 美国(中)版</t>
  </si>
  <si>
    <t>F5UP253D3072</t>
  </si>
  <si>
    <t>UP253B电子烟烟弹 草莓香蕉 50mg/mL 美国(中)版</t>
  </si>
  <si>
    <t>F5UP253D3073</t>
  </si>
  <si>
    <t>UP253B电子烟烟弹 酸苹果冰 50mg/mL 美国(中)版</t>
  </si>
  <si>
    <t>SUONON&amp;CRYSTAL</t>
  </si>
  <si>
    <t>Switch 30K KIT</t>
  </si>
  <si>
    <t>UD267</t>
  </si>
  <si>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20mg/ml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Puffs:30000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Capacity:1+10ml*2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12 flavors available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800mAh Rechargeable battery</t>
    </r>
  </si>
  <si>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100 pcs in a carton.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each carton: 14.77kg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carton size: 366*328*318mm</t>
    </r>
  </si>
  <si>
    <t>Model</t>
  </si>
  <si>
    <t>No.</t>
  </si>
  <si>
    <t>FLAVOR-中文</t>
  </si>
  <si>
    <t>FLAVOR-英文</t>
  </si>
  <si>
    <t>Unit</t>
  </si>
  <si>
    <t>QTY</t>
  </si>
  <si>
    <t>蓝莓树莓+蓝莓酸树莓</t>
  </si>
  <si>
    <t>Blueberry Raspberry/Blue Sour Raspberry</t>
  </si>
  <si>
    <t>PCS</t>
  </si>
  <si>
    <t>保税仓成品库存，库龄25年7月</t>
  </si>
  <si>
    <t>蓝色拉兹小熊软糖+蓝色拉兹樱桃冰</t>
  </si>
  <si>
    <t>Blue Razz Gummy Bear/Blue Razz Cherry Ice</t>
  </si>
  <si>
    <t>蓝莓+蓝莓汽水</t>
  </si>
  <si>
    <t>Mr Blue/Fizzy Blueberry</t>
  </si>
  <si>
    <t>草莓树莓冰+草莓猕猴桃</t>
  </si>
  <si>
    <t>Strawberry Raspberry Ice/Strawberry Kiwi</t>
  </si>
  <si>
    <t>多汁桃子+多汁树莓</t>
  </si>
  <si>
    <t>Juicy Peach/Juicy Raspberries</t>
  </si>
  <si>
    <t>樱桃汽水+樱桃冰</t>
  </si>
  <si>
    <t>Fizzy Cherry/Cherry Ice</t>
  </si>
  <si>
    <t>柠檬酸橙+粉红柠檬汁</t>
  </si>
  <si>
    <t>Lemon &amp; Lime/Pink Lemonade</t>
  </si>
  <si>
    <t>西瓜冰+西瓜口香糖</t>
  </si>
  <si>
    <t>Watermelon Ice/Watermelon Bubblegum</t>
  </si>
  <si>
    <t>樱桃莓子+水果大爆炸</t>
  </si>
  <si>
    <t>Cherry Berry/Fruit Bomb</t>
  </si>
  <si>
    <t>小熊软糖+彩虹软糖</t>
  </si>
  <si>
    <t>Gummy Bear/Hubba Bubba</t>
  </si>
  <si>
    <t>蓝莓樱桃蔓越莓+蓝莓猕猴桃</t>
  </si>
  <si>
    <t>Blueberry Cherry Cranberry/Blueberry Kiwi</t>
  </si>
  <si>
    <t>内部型号</t>
  </si>
  <si>
    <t>产品形式</t>
  </si>
  <si>
    <t>品牌名称</t>
  </si>
  <si>
    <t>传播名称</t>
  </si>
  <si>
    <t>实际库存数量</t>
  </si>
  <si>
    <t>库龄</t>
  </si>
  <si>
    <t>公司已签批价格（EXW）</t>
  </si>
  <si>
    <t>蓝莓树莓</t>
  </si>
  <si>
    <t>Blueberry Raspberry</t>
  </si>
  <si>
    <t>UD267+UP267</t>
  </si>
  <si>
    <t>套装</t>
  </si>
  <si>
    <t>1.5USD</t>
  </si>
  <si>
    <t>Total</t>
  </si>
  <si>
    <t>不限制售卖区域，不进行包装定制。</t>
  </si>
  <si>
    <t>货损3%</t>
  </si>
  <si>
    <t>实际数量</t>
  </si>
  <si>
    <t xml:space="preserve"> </t>
  </si>
  <si>
    <t>SUONON&amp;C.P PRO</t>
  </si>
  <si>
    <t>Switch 30K POD</t>
  </si>
  <si>
    <t>UP267CP</t>
  </si>
  <si>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20mg/ml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Puffs:30000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Capacity:1+10ml*2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23 flavors available
</t>
    </r>
  </si>
  <si>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100 pcs in a carton.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each carton: 8.7kg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carton size: 340*327*247mm</t>
    </r>
  </si>
  <si>
    <t>Blue Razz G.B/Blue Razz Cherry Ice</t>
  </si>
  <si>
    <t>Lemon &amp; Lime/ Pink Lemonade</t>
  </si>
  <si>
    <t>G.Bear/H.Bubba</t>
  </si>
  <si>
    <t>蓝莓棉花糖+树莓棉花糖</t>
  </si>
  <si>
    <t>Blueberry Cotton. C/Raspberry Cotton. C</t>
  </si>
  <si>
    <t>新鲜薄荷+薄荷醇</t>
  </si>
  <si>
    <t>Fresh Mint/Menthol</t>
  </si>
  <si>
    <t>烟弹</t>
  </si>
  <si>
    <t>0.5USD</t>
  </si>
  <si>
    <t>香蕉冰+草莓香蕉</t>
  </si>
  <si>
    <t>Banana Ice/Strawberry Banana</t>
  </si>
  <si>
    <t>红苹果冰+夏日之梦</t>
  </si>
  <si>
    <t>Red Apple Ice/Summer Dream</t>
  </si>
  <si>
    <t>蓝色拉兹小熊软糖</t>
  </si>
  <si>
    <t>Blue Razz G. B</t>
  </si>
  <si>
    <t>蓝莓</t>
  </si>
  <si>
    <t>Mr Blue</t>
  </si>
  <si>
    <t>柠檬酸橙</t>
  </si>
  <si>
    <t>Lemon &amp; Lime</t>
  </si>
  <si>
    <t>草莓树莓冰</t>
  </si>
  <si>
    <t>Strawberry Raspberry Ice</t>
  </si>
  <si>
    <t>蓝莓柠檬汁+樱桃桃子柠檬汁</t>
  </si>
  <si>
    <t>Blue Razz Lemonade/ Cherry Peach 
Lemonade </t>
  </si>
  <si>
    <t>树莓可乐+樱桃可乐</t>
  </si>
  <si>
    <t>Raspberry Cola/Cherry Cola</t>
  </si>
  <si>
    <t>莓果椰子+香草莓果冰</t>
  </si>
  <si>
    <t>Berry Coconut/Vanilla Berry lce</t>
  </si>
  <si>
    <t>ETS</t>
  </si>
  <si>
    <t>Monster 25000</t>
  </si>
  <si>
    <t>UD152K</t>
  </si>
  <si>
    <t>新生产</t>
  </si>
  <si>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20&amp;50mg/ml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Puffs:25000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Capacity:18ml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38 flavors available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800mAh Rechargeable battery</t>
    </r>
  </si>
  <si>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100 pcs in a carton.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each carton: 13.47kg</t>
    </r>
    <r>
      <rPr>
        <sz val="10"/>
        <color theme="1"/>
        <rFont val="Segoe UI Symbol"/>
        <charset val="134"/>
      </rPr>
      <t>;</t>
    </r>
    <r>
      <rPr>
        <sz val="10"/>
        <color theme="1"/>
        <rFont val="微软雅黑"/>
        <charset val="134"/>
      </rPr>
      <t xml:space="preserve">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carton size: 615*359*162mm</t>
    </r>
  </si>
  <si>
    <t>工厂原材料</t>
  </si>
  <si>
    <t>西瓜冰</t>
  </si>
  <si>
    <t>Watermelon Ice</t>
  </si>
  <si>
    <t>工厂原材料，新做货，无库龄</t>
  </si>
  <si>
    <t>柠檬青柠</t>
  </si>
  <si>
    <t>Lemon Lime</t>
  </si>
  <si>
    <t>草莓树莓樱桃</t>
  </si>
  <si>
    <t>Strawberry Raspberry Cherry</t>
  </si>
  <si>
    <t>一次性</t>
  </si>
  <si>
    <t>3.5USD
暂无最新清库审批的价格，case by case谈</t>
  </si>
  <si>
    <t>粉红柠檬水</t>
  </si>
  <si>
    <t>Pink Lemonade</t>
  </si>
  <si>
    <t>蓝莓覆盆子</t>
  </si>
  <si>
    <t>紫葡萄</t>
  </si>
  <si>
    <t>Summer Dream</t>
  </si>
  <si>
    <t>清新薄荷</t>
  </si>
  <si>
    <t>Fresh Mint</t>
  </si>
  <si>
    <t>蓝莓酸树莓</t>
  </si>
  <si>
    <t>Blueberry Sour Raspberry</t>
  </si>
  <si>
    <t>芬达</t>
  </si>
  <si>
    <t>Fanta</t>
  </si>
  <si>
    <t>草莓香蕉</t>
  </si>
  <si>
    <t>Strawberry Banana</t>
  </si>
  <si>
    <t>红牛</t>
  </si>
  <si>
    <t>RED BULL</t>
  </si>
  <si>
    <t>芦芸葡萄</t>
  </si>
  <si>
    <t>ALOE GRAPE</t>
  </si>
  <si>
    <t>莫基托</t>
  </si>
  <si>
    <t>MOJITO</t>
  </si>
  <si>
    <t>黑莓蓝莓冰</t>
  </si>
  <si>
    <t>BLACK DRAGON ICE</t>
  </si>
  <si>
    <t>气泡樱桃</t>
  </si>
  <si>
    <t>FIZZY CHERRY</t>
  </si>
  <si>
    <t>草莓冰</t>
  </si>
  <si>
    <t>STRAWBERRY ICE</t>
  </si>
  <si>
    <t>蓝拉兹冰</t>
  </si>
  <si>
    <t>BLUE RAZZ ICE</t>
  </si>
  <si>
    <t>水蜜桃</t>
  </si>
  <si>
    <t>JUICY PEACH</t>
  </si>
  <si>
    <t>可乐冰</t>
  </si>
  <si>
    <t>COLA ICE</t>
  </si>
  <si>
    <t>双苹果</t>
  </si>
  <si>
    <t>DOUBLE APPLE</t>
  </si>
  <si>
    <t>荔枝薄荷</t>
  </si>
  <si>
    <t>LYCHEE MINT</t>
  </si>
  <si>
    <t>奇异果番石榴</t>
  </si>
  <si>
    <t>KIWI PASSION FRUIT GUAVA</t>
  </si>
  <si>
    <t>蓝莓石榴</t>
  </si>
  <si>
    <t>BLUEBERRY POMEGRANATE</t>
  </si>
  <si>
    <t>彩虹糖</t>
  </si>
  <si>
    <t>SKITTLES</t>
  </si>
  <si>
    <t>黑莓蓝莓覆盆子</t>
  </si>
  <si>
    <t>Blackberry Blueberry Raspberry</t>
  </si>
  <si>
    <t>黑先生</t>
  </si>
  <si>
    <t>Mr Black</t>
  </si>
  <si>
    <t>野格</t>
  </si>
  <si>
    <t>Jagermeister</t>
  </si>
  <si>
    <t>酸苹果</t>
  </si>
  <si>
    <t>Sour Apple</t>
  </si>
  <si>
    <t>橙子冰猕猴桃</t>
  </si>
  <si>
    <t>Orange Ice Kiwi</t>
  </si>
  <si>
    <t>葡萄柠檬</t>
  </si>
  <si>
    <t>Grape Lemon</t>
  </si>
  <si>
    <t>橙子樱桃可乐</t>
  </si>
  <si>
    <t>Cherry Cola</t>
  </si>
  <si>
    <t>Dual Galaxy 30000</t>
  </si>
  <si>
    <t>UD250</t>
  </si>
  <si>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50mg/ml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Puffs:30000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Capacity:18ml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16 flavors available
</t>
    </r>
    <r>
      <rPr>
        <sz val="10"/>
        <color theme="1"/>
        <rFont val="Segoe UI Symbol"/>
        <charset val="134"/>
      </rPr>
      <t>☑ 800mAh Rechargeable battery</t>
    </r>
  </si>
  <si>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200 pcs in a carton.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each carton: 12.85kg</t>
    </r>
    <r>
      <rPr>
        <sz val="10"/>
        <color theme="1"/>
        <rFont val="Segoe UI Symbol"/>
        <charset val="134"/>
      </rPr>
      <t>;</t>
    </r>
    <r>
      <rPr>
        <sz val="10"/>
        <color theme="1"/>
        <rFont val="微软雅黑"/>
        <charset val="134"/>
      </rPr>
      <t xml:space="preserve">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carton size: 610*360*160mm</t>
    </r>
  </si>
  <si>
    <t>东莞</t>
  </si>
  <si>
    <t>蓝莓酸树莓+黑莓冰</t>
  </si>
  <si>
    <t>Blueberry Sour Raspberry &amp; Blackberry Ice</t>
  </si>
  <si>
    <t>3.8USD
暂无最新清库审批的价格，case by case谈</t>
  </si>
  <si>
    <t>柠檬青柠+粉红柠檬</t>
  </si>
  <si>
    <t>Lemon Lime &amp; Pink Lemon</t>
  </si>
  <si>
    <t>黑先生+蓝莓拉兹冰</t>
  </si>
  <si>
    <t>Mr Black &amp; Blue Razz Ice</t>
  </si>
  <si>
    <t>紫葡萄+芦荟青提</t>
  </si>
  <si>
    <t>Summer Dream &amp; Aloe Grape</t>
  </si>
  <si>
    <t>蓝莓覆盆子+草莓冰</t>
  </si>
  <si>
    <t>Blueberry Raspberry &amp; Strawberry Ice</t>
  </si>
  <si>
    <t>水蜜桃+双苹果</t>
  </si>
  <si>
    <t>Juicy Peach &amp; Double Apple </t>
  </si>
  <si>
    <t>红牛+芬达</t>
  </si>
  <si>
    <t>Red Bull &amp; Fizzy Fanta</t>
  </si>
  <si>
    <t>西瓜冰+西瓜甜瓜哈密瓜</t>
  </si>
  <si>
    <t>Watermelon Ice &amp; Triple Melon</t>
  </si>
  <si>
    <t>黑莓口香糖+清新薄荷口香糖</t>
  </si>
  <si>
    <t>Blackberry Gum &amp; Fresh Mint Gum</t>
  </si>
  <si>
    <t>激情浆果+樱桃冰</t>
  </si>
  <si>
    <t>Passion Berry &amp; Cherry Ice</t>
  </si>
  <si>
    <t>苹果桃子+芒果桃子</t>
  </si>
  <si>
    <t>Apple Peach &amp; Mango Peach</t>
  </si>
  <si>
    <t>奇异果番石榴+草莓猕猴桃</t>
  </si>
  <si>
    <t>Kiwi Guava &amp; Strawberry Kiwi</t>
  </si>
  <si>
    <t>蓝莓樱桃蔓越莓+草莓树莓樱桃冰</t>
  </si>
  <si>
    <t>Blueberry Cherry Cranberry &amp; Strawberry Raspberry Cherry lce</t>
  </si>
  <si>
    <t>草莓石榴+草莓奇异果石榴汁</t>
  </si>
  <si>
    <t>Strawberry Pomegranate &amp; Strawberry Kiwi Pomegranate</t>
  </si>
  <si>
    <t>彩虹糖+橙子甜瓜</t>
  </si>
  <si>
    <t>Skittles &amp; Orange Melon</t>
  </si>
  <si>
    <t>樱桃可乐冰+西瓜樱桃</t>
  </si>
  <si>
    <t>Cherry Cola lce &amp; Watermelon Cherry</t>
  </si>
  <si>
    <t>ARGUSBAR</t>
  </si>
  <si>
    <t>NEON 2K</t>
  </si>
  <si>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20mg/ml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Puffs:2000 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Capacity:2+3ml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10 flavors available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800mAh Rechargeable battery</t>
    </r>
  </si>
  <si>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100 pcs in a carton.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each carton: 9.75kg
</t>
    </r>
    <r>
      <rPr>
        <sz val="10"/>
        <color theme="1"/>
        <rFont val="Segoe UI Symbol"/>
        <charset val="134"/>
      </rPr>
      <t>☑</t>
    </r>
    <r>
      <rPr>
        <sz val="10"/>
        <color theme="1"/>
        <rFont val="微软雅黑"/>
        <charset val="134"/>
      </rPr>
      <t xml:space="preserve"> carton size: 468*341*181mm</t>
    </r>
  </si>
  <si>
    <t>三重芒果</t>
  </si>
  <si>
    <t>Triple Mango</t>
  </si>
  <si>
    <t>香蕉冰</t>
  </si>
  <si>
    <t>Banana lce</t>
  </si>
  <si>
    <t>菠萝冰</t>
  </si>
  <si>
    <t>Pineapple Ice</t>
  </si>
  <si>
    <t>草莓覆盆子</t>
  </si>
  <si>
    <t>Strawberry Raspberry</t>
  </si>
  <si>
    <t>多汁桃子</t>
  </si>
  <si>
    <t>Juicy Peach</t>
  </si>
  <si>
    <t>樱桃冰</t>
  </si>
  <si>
    <t>Cherry lce</t>
  </si>
  <si>
    <t>Watermelon lce</t>
  </si>
  <si>
    <t>蓝先生</t>
  </si>
  <si>
    <t>Mr.Blue</t>
  </si>
  <si>
    <t>UD302+UP302</t>
  </si>
  <si>
    <t>1.15USD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</si>
</sst>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_ * #,##0_ ;_ * \-#,##0_ ;_ * &quot;-&quot;??_ ;_ @_ "/>
    <numFmt numFmtId="178" formatCode="0.00_ "/>
  </numFmts>
  <fonts count="50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26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Segoe UI Symbol"/>
      <charset val="134"/>
    </font>
    <font>
      <b/>
      <sz val="10"/>
      <color indexed="8"/>
      <name val="微软雅黑"/>
      <charset val="134"/>
    </font>
    <font>
      <sz val="10"/>
      <color theme="0"/>
      <name val="微软雅黑"/>
      <charset val="134"/>
    </font>
    <font>
      <b/>
      <sz val="10"/>
      <color rgb="FFFF0000"/>
      <name val="微软雅黑"/>
      <charset val="134"/>
    </font>
    <font>
      <sz val="24"/>
      <color theme="1"/>
      <name val="微软雅黑"/>
      <charset val="134"/>
    </font>
    <font>
      <sz val="10"/>
      <name val="Arial"/>
      <charset val="134"/>
    </font>
    <font>
      <sz val="10"/>
      <color rgb="FF000000"/>
      <name val="等线"/>
      <charset val="134"/>
      <scheme val="minor"/>
    </font>
    <font>
      <sz val="10"/>
      <color rgb="FFFF0000"/>
      <name val="微软雅黑"/>
      <charset val="134"/>
    </font>
    <font>
      <sz val="10"/>
      <name val="宋体"/>
      <charset val="134"/>
    </font>
    <font>
      <sz val="12"/>
      <color rgb="FF000000"/>
      <name val="等线"/>
      <charset val="134"/>
      <scheme val="minor"/>
    </font>
    <font>
      <sz val="10"/>
      <color rgb="FF000000"/>
      <name val="Arial"/>
      <charset val="134"/>
    </font>
    <font>
      <b/>
      <sz val="8"/>
      <name val="微软雅黑"/>
      <charset val="134"/>
    </font>
    <font>
      <b/>
      <sz val="10"/>
      <color rgb="FFFF0000"/>
      <name val="宋体"/>
      <charset val="134"/>
    </font>
    <font>
      <b/>
      <sz val="11"/>
      <color theme="1"/>
      <name val="等线"/>
      <charset val="134"/>
      <scheme val="minor"/>
    </font>
    <font>
      <b/>
      <sz val="10"/>
      <color rgb="FFFF0000"/>
      <name val="Arial"/>
      <charset val="134"/>
    </font>
    <font>
      <sz val="11"/>
      <color rgb="FFFF0000"/>
      <name val="等线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Microsoft YaHei"/>
      <charset val="134"/>
    </font>
    <font>
      <sz val="10"/>
      <color rgb="FFFF0000"/>
      <name val="Microsoft YaHei"/>
      <charset val="134"/>
    </font>
    <font>
      <sz val="11"/>
      <color rgb="FF000000"/>
      <name val="Microsoft YaHei"/>
      <charset val="134"/>
    </font>
    <font>
      <b/>
      <sz val="11"/>
      <color rgb="FFFF0000"/>
      <name val="Microsoft YaHei"/>
      <charset val="134"/>
    </font>
    <font>
      <b/>
      <sz val="6"/>
      <color theme="1"/>
      <name val="等线"/>
      <charset val="134"/>
      <scheme val="minor"/>
    </font>
    <font>
      <sz val="6"/>
      <color theme="1"/>
      <name val="等线"/>
      <charset val="134"/>
      <scheme val="minor"/>
    </font>
    <font>
      <b/>
      <sz val="6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1AFCF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2" borderId="12" applyNumberFormat="0" applyAlignment="0" applyProtection="0">
      <alignment vertical="center"/>
    </xf>
    <xf numFmtId="0" fontId="40" fillId="13" borderId="13" applyNumberFormat="0" applyAlignment="0" applyProtection="0">
      <alignment vertical="center"/>
    </xf>
    <xf numFmtId="0" fontId="41" fillId="13" borderId="12" applyNumberFormat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2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30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1" fillId="2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2" fillId="0" borderId="2" xfId="49" applyFont="1" applyFill="1" applyBorder="1" applyAlignment="1">
      <alignment horizontal="center" vertical="center"/>
    </xf>
    <xf numFmtId="0" fontId="1" fillId="0" borderId="3" xfId="49" applyFont="1" applyFill="1" applyBorder="1" applyAlignment="1">
      <alignment horizontal="center" vertical="center"/>
    </xf>
    <xf numFmtId="0" fontId="1" fillId="0" borderId="4" xfId="49" applyFont="1" applyFill="1" applyBorder="1" applyAlignment="1">
      <alignment horizontal="center" vertical="center"/>
    </xf>
    <xf numFmtId="176" fontId="3" fillId="3" borderId="1" xfId="49" applyNumberFormat="1" applyFont="1" applyFill="1" applyBorder="1" applyAlignment="1">
      <alignment horizontal="center" vertical="center"/>
    </xf>
    <xf numFmtId="57" fontId="1" fillId="0" borderId="1" xfId="49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left" vertical="center" wrapText="1"/>
    </xf>
    <xf numFmtId="0" fontId="1" fillId="0" borderId="1" xfId="49" applyFont="1" applyFill="1" applyBorder="1" applyAlignment="1">
      <alignment horizontal="left" vertical="center" wrapText="1"/>
    </xf>
    <xf numFmtId="0" fontId="5" fillId="4" borderId="2" xfId="49" applyFont="1" applyFill="1" applyBorder="1" applyAlignment="1">
      <alignment horizontal="center" vertical="center" wrapText="1"/>
    </xf>
    <xf numFmtId="0" fontId="5" fillId="4" borderId="4" xfId="49" applyFont="1" applyFill="1" applyBorder="1" applyAlignment="1">
      <alignment horizontal="center" vertical="center" wrapText="1"/>
    </xf>
    <xf numFmtId="0" fontId="1" fillId="0" borderId="2" xfId="49" applyFont="1" applyFill="1" applyBorder="1" applyAlignment="1">
      <alignment horizontal="center" vertical="center" wrapText="1"/>
    </xf>
    <xf numFmtId="0" fontId="1" fillId="0" borderId="4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/>
    </xf>
    <xf numFmtId="0" fontId="1" fillId="0" borderId="5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left" vertical="center"/>
    </xf>
    <xf numFmtId="0" fontId="1" fillId="5" borderId="1" xfId="49" applyFont="1" applyFill="1" applyBorder="1" applyAlignment="1">
      <alignment horizontal="left" vertical="center"/>
    </xf>
    <xf numFmtId="0" fontId="1" fillId="5" borderId="1" xfId="49" applyFont="1" applyFill="1" applyBorder="1" applyAlignment="1">
      <alignment horizontal="center" vertical="center"/>
    </xf>
    <xf numFmtId="3" fontId="1" fillId="5" borderId="1" xfId="49" applyNumberFormat="1" applyFont="1" applyFill="1" applyBorder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1" fillId="0" borderId="6" xfId="49" applyFont="1" applyFill="1" applyBorder="1" applyAlignment="1">
      <alignment horizontal="center" vertical="center" wrapText="1"/>
    </xf>
    <xf numFmtId="0" fontId="1" fillId="5" borderId="1" xfId="49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76" fontId="3" fillId="3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left" vertical="center"/>
    </xf>
    <xf numFmtId="57" fontId="1" fillId="0" borderId="1" xfId="49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2" xfId="49" applyFont="1" applyFill="1" applyBorder="1" applyAlignment="1">
      <alignment horizontal="center" vertical="center"/>
    </xf>
    <xf numFmtId="0" fontId="3" fillId="0" borderId="3" xfId="49" applyFont="1" applyFill="1" applyBorder="1" applyAlignment="1">
      <alignment horizontal="center" vertical="center"/>
    </xf>
    <xf numFmtId="0" fontId="3" fillId="0" borderId="4" xfId="49" applyFont="1" applyFill="1" applyBorder="1" applyAlignment="1">
      <alignment horizontal="center" vertical="center"/>
    </xf>
    <xf numFmtId="3" fontId="3" fillId="3" borderId="1" xfId="49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center"/>
    </xf>
    <xf numFmtId="0" fontId="6" fillId="0" borderId="0" xfId="49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3" fontId="6" fillId="0" borderId="0" xfId="49" applyNumberFormat="1" applyFont="1" applyFill="1" applyAlignment="1">
      <alignment horizontal="center" vertical="center"/>
    </xf>
    <xf numFmtId="3" fontId="1" fillId="0" borderId="0" xfId="49" applyNumberFormat="1" applyFont="1" applyFill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0" fontId="2" fillId="0" borderId="2" xfId="49" applyFont="1" applyBorder="1" applyAlignment="1">
      <alignment horizontal="center" vertical="center"/>
    </xf>
    <xf numFmtId="0" fontId="1" fillId="0" borderId="3" xfId="49" applyFont="1" applyBorder="1" applyAlignment="1">
      <alignment horizontal="center" vertical="center"/>
    </xf>
    <xf numFmtId="0" fontId="1" fillId="0" borderId="4" xfId="49" applyFont="1" applyBorder="1" applyAlignment="1">
      <alignment horizontal="center" vertical="center"/>
    </xf>
    <xf numFmtId="0" fontId="8" fillId="0" borderId="0" xfId="49" applyFont="1" applyAlignment="1">
      <alignment horizontal="center" vertical="center"/>
    </xf>
    <xf numFmtId="57" fontId="1" fillId="0" borderId="1" xfId="49" applyNumberFormat="1" applyFont="1" applyBorder="1" applyAlignment="1">
      <alignment horizontal="center" vertical="center" wrapText="1"/>
    </xf>
    <xf numFmtId="57" fontId="1" fillId="0" borderId="1" xfId="49" applyNumberFormat="1" applyFont="1" applyBorder="1" applyAlignment="1">
      <alignment horizontal="center" vertical="center"/>
    </xf>
    <xf numFmtId="0" fontId="4" fillId="0" borderId="1" xfId="49" applyFont="1" applyBorder="1" applyAlignment="1">
      <alignment horizontal="left" vertical="center" wrapText="1"/>
    </xf>
    <xf numFmtId="0" fontId="1" fillId="0" borderId="1" xfId="49" applyFont="1" applyBorder="1" applyAlignment="1">
      <alignment horizontal="left" vertical="center" wrapText="1"/>
    </xf>
    <xf numFmtId="0" fontId="1" fillId="0" borderId="2" xfId="49" applyFont="1" applyBorder="1" applyAlignment="1">
      <alignment horizontal="center" vertical="center" wrapText="1"/>
    </xf>
    <xf numFmtId="0" fontId="1" fillId="0" borderId="4" xfId="49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5" xfId="49" applyFont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49" applyFont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vertical="center"/>
    </xf>
    <xf numFmtId="176" fontId="1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1" xfId="49" applyFont="1" applyBorder="1" applyAlignment="1">
      <alignment horizontal="left" vertical="center"/>
    </xf>
    <xf numFmtId="0" fontId="3" fillId="0" borderId="2" xfId="49" applyFont="1" applyBorder="1" applyAlignment="1">
      <alignment horizontal="center" vertical="center"/>
    </xf>
    <xf numFmtId="0" fontId="3" fillId="0" borderId="3" xfId="49" applyFont="1" applyBorder="1" applyAlignment="1">
      <alignment horizontal="center" vertical="center"/>
    </xf>
    <xf numFmtId="0" fontId="3" fillId="0" borderId="4" xfId="49" applyFont="1" applyBorder="1" applyAlignment="1">
      <alignment horizontal="center" vertical="center"/>
    </xf>
    <xf numFmtId="0" fontId="6" fillId="0" borderId="0" xfId="49" applyFont="1" applyAlignment="1">
      <alignment horizontal="center" vertical="center"/>
    </xf>
    <xf numFmtId="3" fontId="6" fillId="0" borderId="0" xfId="49" applyNumberFormat="1" applyFont="1" applyAlignment="1">
      <alignment horizontal="center" vertical="center"/>
    </xf>
    <xf numFmtId="3" fontId="1" fillId="0" borderId="0" xfId="49" applyNumberFormat="1" applyFont="1" applyAlignment="1">
      <alignment horizontal="center" vertical="center"/>
    </xf>
    <xf numFmtId="0" fontId="10" fillId="0" borderId="7" xfId="0" applyFont="1" applyFill="1" applyBorder="1" applyAlignment="1">
      <alignment horizontal="left" vertical="center"/>
    </xf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horizontal="left" vertical="center" wrapText="1"/>
    </xf>
    <xf numFmtId="0" fontId="11" fillId="0" borderId="1" xfId="49" applyFont="1" applyBorder="1" applyAlignment="1">
      <alignment horizontal="left" vertical="center"/>
    </xf>
    <xf numFmtId="0" fontId="12" fillId="0" borderId="1" xfId="0" applyNumberFormat="1" applyFont="1" applyFill="1" applyBorder="1" applyAlignment="1">
      <alignment vertical="center"/>
    </xf>
    <xf numFmtId="0" fontId="13" fillId="0" borderId="7" xfId="0" applyFont="1" applyFill="1" applyBorder="1" applyAlignment="1">
      <alignment horizontal="left" vertical="center"/>
    </xf>
    <xf numFmtId="0" fontId="8" fillId="0" borderId="0" xfId="49" applyFont="1" applyFill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vertical="top"/>
    </xf>
    <xf numFmtId="3" fontId="14" fillId="0" borderId="7" xfId="0" applyNumberFormat="1" applyFont="1" applyFill="1" applyBorder="1" applyAlignment="1">
      <alignment horizontal="center" vertical="center"/>
    </xf>
    <xf numFmtId="0" fontId="14" fillId="0" borderId="7" xfId="0" applyNumberFormat="1" applyFont="1" applyFill="1" applyBorder="1" applyAlignment="1">
      <alignment horizontal="left" vertical="center"/>
    </xf>
    <xf numFmtId="0" fontId="1" fillId="0" borderId="1" xfId="49" applyFont="1" applyFill="1" applyBorder="1" applyAlignment="1">
      <alignment horizontal="center" vertical="center"/>
    </xf>
    <xf numFmtId="17" fontId="1" fillId="0" borderId="1" xfId="49" applyNumberFormat="1" applyFont="1" applyFill="1" applyBorder="1" applyAlignment="1">
      <alignment horizontal="center" vertical="center"/>
    </xf>
    <xf numFmtId="0" fontId="11" fillId="0" borderId="1" xfId="49" applyFont="1" applyFill="1" applyBorder="1" applyAlignment="1">
      <alignment horizontal="left" vertical="center"/>
    </xf>
    <xf numFmtId="0" fontId="14" fillId="0" borderId="7" xfId="0" applyFont="1" applyBorder="1" applyAlignment="1">
      <alignment horizontal="left" vertical="top"/>
    </xf>
    <xf numFmtId="177" fontId="16" fillId="0" borderId="7" xfId="0" applyNumberFormat="1" applyFont="1" applyBorder="1" applyAlignment="1">
      <alignment horizontal="left" vertical="top" wrapText="1"/>
    </xf>
    <xf numFmtId="0" fontId="17" fillId="0" borderId="8" xfId="0" applyFont="1" applyBorder="1">
      <alignment vertical="center"/>
    </xf>
    <xf numFmtId="0" fontId="14" fillId="6" borderId="7" xfId="0" applyFont="1" applyFill="1" applyBorder="1" applyAlignment="1">
      <alignment horizontal="left" vertical="top"/>
    </xf>
    <xf numFmtId="177" fontId="18" fillId="0" borderId="7" xfId="0" applyNumberFormat="1" applyFont="1" applyBorder="1" applyAlignment="1">
      <alignment horizontal="right" vertical="top"/>
    </xf>
    <xf numFmtId="0" fontId="0" fillId="0" borderId="1" xfId="0" applyBorder="1">
      <alignment vertical="center"/>
    </xf>
    <xf numFmtId="0" fontId="19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14" fillId="0" borderId="0" xfId="0" applyFont="1" applyAlignment="1"/>
    <xf numFmtId="0" fontId="20" fillId="0" borderId="0" xfId="0" applyFont="1" applyAlignment="1">
      <alignment horizontal="right" vertical="top"/>
    </xf>
    <xf numFmtId="177" fontId="18" fillId="3" borderId="0" xfId="0" applyNumberFormat="1" applyFont="1" applyFill="1" applyAlignment="1">
      <alignment horizontal="center" vertical="top"/>
    </xf>
    <xf numFmtId="0" fontId="10" fillId="0" borderId="0" xfId="0" applyFont="1">
      <alignment vertical="center"/>
    </xf>
    <xf numFmtId="177" fontId="16" fillId="0" borderId="7" xfId="0" applyNumberFormat="1" applyFont="1" applyBorder="1" applyAlignment="1">
      <alignment horizontal="center" vertical="top" wrapText="1"/>
    </xf>
    <xf numFmtId="0" fontId="18" fillId="0" borderId="7" xfId="0" applyFont="1" applyBorder="1" applyAlignment="1">
      <alignment horizontal="center" vertical="top"/>
    </xf>
    <xf numFmtId="176" fontId="18" fillId="6" borderId="7" xfId="0" applyNumberFormat="1" applyFont="1" applyFill="1" applyBorder="1" applyAlignment="1">
      <alignment horizontal="center" vertical="top"/>
    </xf>
    <xf numFmtId="0" fontId="14" fillId="0" borderId="7" xfId="0" applyFont="1" applyBorder="1" applyAlignment="1">
      <alignment vertical="top"/>
    </xf>
    <xf numFmtId="0" fontId="20" fillId="0" borderId="7" xfId="0" applyFont="1" applyBorder="1" applyAlignment="1">
      <alignment horizontal="center" vertical="top"/>
    </xf>
    <xf numFmtId="176" fontId="18" fillId="3" borderId="7" xfId="0" applyNumberFormat="1" applyFont="1" applyFill="1" applyBorder="1" applyAlignment="1">
      <alignment horizontal="center" vertical="top"/>
    </xf>
    <xf numFmtId="0" fontId="21" fillId="7" borderId="7" xfId="0" applyFont="1" applyFill="1" applyBorder="1" applyAlignment="1">
      <alignment horizontal="left" vertical="top"/>
    </xf>
    <xf numFmtId="177" fontId="21" fillId="7" borderId="7" xfId="0" applyNumberFormat="1" applyFont="1" applyFill="1" applyBorder="1" applyAlignment="1">
      <alignment horizontal="left" vertical="top"/>
    </xf>
    <xf numFmtId="0" fontId="0" fillId="0" borderId="8" xfId="0" applyBorder="1">
      <alignment vertical="center"/>
    </xf>
    <xf numFmtId="0" fontId="21" fillId="8" borderId="7" xfId="0" applyFont="1" applyFill="1" applyBorder="1" applyAlignment="1">
      <alignment horizontal="left" vertical="top"/>
    </xf>
    <xf numFmtId="0" fontId="22" fillId="8" borderId="7" xfId="0" applyFont="1" applyFill="1" applyBorder="1" applyAlignment="1">
      <alignment horizontal="left" vertical="top"/>
    </xf>
    <xf numFmtId="177" fontId="21" fillId="8" borderId="7" xfId="0" applyNumberFormat="1" applyFont="1" applyFill="1" applyBorder="1" applyAlignment="1">
      <alignment horizontal="right" vertical="top"/>
    </xf>
    <xf numFmtId="0" fontId="17" fillId="0" borderId="8" xfId="0" applyFont="1" applyBorder="1" applyAlignment="1">
      <alignment vertical="center" wrapText="1"/>
    </xf>
    <xf numFmtId="0" fontId="21" fillId="0" borderId="7" xfId="0" applyFont="1" applyBorder="1" applyAlignment="1">
      <alignment horizontal="left" vertical="top"/>
    </xf>
    <xf numFmtId="177" fontId="21" fillId="0" borderId="7" xfId="0" applyNumberFormat="1" applyFont="1" applyBorder="1" applyAlignment="1">
      <alignment horizontal="right" vertical="top"/>
    </xf>
    <xf numFmtId="0" fontId="23" fillId="0" borderId="7" xfId="0" applyFont="1" applyBorder="1">
      <alignment vertical="center"/>
    </xf>
    <xf numFmtId="177" fontId="24" fillId="0" borderId="7" xfId="0" applyNumberFormat="1" applyFont="1" applyBorder="1" applyAlignment="1">
      <alignment horizontal="right" vertical="center"/>
    </xf>
    <xf numFmtId="0" fontId="17" fillId="0" borderId="0" xfId="0" applyFont="1">
      <alignment vertical="center"/>
    </xf>
    <xf numFmtId="0" fontId="0" fillId="0" borderId="0" xfId="0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178" fontId="25" fillId="0" borderId="1" xfId="0" applyNumberFormat="1" applyFont="1" applyBorder="1" applyAlignment="1">
      <alignment horizontal="left" vertical="center"/>
    </xf>
    <xf numFmtId="178" fontId="25" fillId="9" borderId="1" xfId="0" applyNumberFormat="1" applyFont="1" applyFill="1" applyBorder="1" applyAlignment="1">
      <alignment horizontal="left" vertical="center"/>
    </xf>
    <xf numFmtId="0" fontId="25" fillId="9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/>
    </xf>
    <xf numFmtId="178" fontId="26" fillId="0" borderId="1" xfId="0" applyNumberFormat="1" applyFont="1" applyFill="1" applyBorder="1" applyAlignment="1">
      <alignment horizontal="left" vertical="center"/>
    </xf>
    <xf numFmtId="178" fontId="26" fillId="0" borderId="1" xfId="0" applyNumberFormat="1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>
      <alignment vertical="center"/>
    </xf>
    <xf numFmtId="0" fontId="29" fillId="10" borderId="1" xfId="0" applyFont="1" applyFill="1" applyBorder="1" applyAlignment="1">
      <alignment vertical="top"/>
    </xf>
    <xf numFmtId="0" fontId="29" fillId="0" borderId="1" xfId="0" applyFont="1" applyFill="1" applyBorder="1" applyAlignment="1">
      <alignment vertical="top"/>
    </xf>
    <xf numFmtId="3" fontId="29" fillId="0" borderId="1" xfId="0" applyNumberFormat="1" applyFont="1" applyFill="1" applyBorder="1" applyAlignment="1">
      <alignment horizontal="right" vertical="top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1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1AFCF9"/>
      <color rgb="00F31C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310515</xdr:colOff>
      <xdr:row>1</xdr:row>
      <xdr:rowOff>46990</xdr:rowOff>
    </xdr:from>
    <xdr:to>
      <xdr:col>12</xdr:col>
      <xdr:colOff>262255</xdr:colOff>
      <xdr:row>9</xdr:row>
      <xdr:rowOff>106680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59475" y="227965"/>
          <a:ext cx="3253740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299085</xdr:colOff>
      <xdr:row>11</xdr:row>
      <xdr:rowOff>139065</xdr:rowOff>
    </xdr:from>
    <xdr:to>
      <xdr:col>11</xdr:col>
      <xdr:colOff>455295</xdr:colOff>
      <xdr:row>19</xdr:row>
      <xdr:rowOff>12065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48045" y="2215515"/>
          <a:ext cx="2797810" cy="1320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481965</xdr:colOff>
      <xdr:row>1</xdr:row>
      <xdr:rowOff>314325</xdr:rowOff>
    </xdr:from>
    <xdr:to>
      <xdr:col>3</xdr:col>
      <xdr:colOff>658495</xdr:colOff>
      <xdr:row>1</xdr:row>
      <xdr:rowOff>3136265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3215" y="523875"/>
          <a:ext cx="5104130" cy="2821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264160</xdr:colOff>
      <xdr:row>1</xdr:row>
      <xdr:rowOff>107315</xdr:rowOff>
    </xdr:from>
    <xdr:to>
      <xdr:col>4</xdr:col>
      <xdr:colOff>4196080</xdr:colOff>
      <xdr:row>1</xdr:row>
      <xdr:rowOff>2878455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74560" y="316865"/>
          <a:ext cx="5011420" cy="2771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135255</xdr:colOff>
      <xdr:row>8</xdr:row>
      <xdr:rowOff>144780</xdr:rowOff>
    </xdr:from>
    <xdr:to>
      <xdr:col>4</xdr:col>
      <xdr:colOff>1758950</xdr:colOff>
      <xdr:row>8</xdr:row>
      <xdr:rowOff>2941955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45655" y="5650230"/>
          <a:ext cx="2703195" cy="279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3535045</xdr:colOff>
      <xdr:row>8</xdr:row>
      <xdr:rowOff>165735</xdr:rowOff>
    </xdr:from>
    <xdr:to>
      <xdr:col>7</xdr:col>
      <xdr:colOff>604520</xdr:colOff>
      <xdr:row>8</xdr:row>
      <xdr:rowOff>2718435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rcRect r="32770"/>
        <a:stretch>
          <a:fillRect/>
        </a:stretch>
      </xdr:blipFill>
      <xdr:spPr>
        <a:xfrm>
          <a:off x="11624945" y="5671185"/>
          <a:ext cx="4117975" cy="255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135255</xdr:colOff>
      <xdr:row>2</xdr:row>
      <xdr:rowOff>97790</xdr:rowOff>
    </xdr:from>
    <xdr:to>
      <xdr:col>5</xdr:col>
      <xdr:colOff>605155</xdr:colOff>
      <xdr:row>2</xdr:row>
      <xdr:rowOff>2965450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3015" y="660400"/>
          <a:ext cx="7118985" cy="286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13</xdr:col>
      <xdr:colOff>1017270</xdr:colOff>
      <xdr:row>15</xdr:row>
      <xdr:rowOff>63500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658850" y="562610"/>
          <a:ext cx="5772150" cy="7877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4</xdr:col>
      <xdr:colOff>336550</xdr:colOff>
      <xdr:row>2</xdr:row>
      <xdr:rowOff>2800350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7760" y="562610"/>
          <a:ext cx="2927350" cy="2800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14</xdr:col>
      <xdr:colOff>941070</xdr:colOff>
      <xdr:row>15</xdr:row>
      <xdr:rowOff>53975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98245" y="562610"/>
          <a:ext cx="5695950" cy="7867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69215</xdr:colOff>
      <xdr:row>2</xdr:row>
      <xdr:rowOff>34925</xdr:rowOff>
    </xdr:from>
    <xdr:to>
      <xdr:col>6</xdr:col>
      <xdr:colOff>686435</xdr:colOff>
      <xdr:row>2</xdr:row>
      <xdr:rowOff>1041400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6975" y="597535"/>
          <a:ext cx="7414260" cy="1006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41275</xdr:colOff>
      <xdr:row>2</xdr:row>
      <xdr:rowOff>996315</xdr:rowOff>
    </xdr:from>
    <xdr:to>
      <xdr:col>6</xdr:col>
      <xdr:colOff>661035</xdr:colOff>
      <xdr:row>2</xdr:row>
      <xdr:rowOff>2001520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9035" y="1558925"/>
          <a:ext cx="7416800" cy="1005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8255</xdr:colOff>
      <xdr:row>2</xdr:row>
      <xdr:rowOff>1986280</xdr:rowOff>
    </xdr:from>
    <xdr:to>
      <xdr:col>6</xdr:col>
      <xdr:colOff>688340</xdr:colOff>
      <xdr:row>2</xdr:row>
      <xdr:rowOff>2952750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6015" y="2548890"/>
          <a:ext cx="7477125" cy="9664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556260</xdr:colOff>
      <xdr:row>2</xdr:row>
      <xdr:rowOff>212725</xdr:rowOff>
    </xdr:from>
    <xdr:to>
      <xdr:col>4</xdr:col>
      <xdr:colOff>1548765</xdr:colOff>
      <xdr:row>2</xdr:row>
      <xdr:rowOff>2809240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84020" y="775335"/>
          <a:ext cx="4373245" cy="25965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256540</xdr:colOff>
      <xdr:row>2</xdr:row>
      <xdr:rowOff>343535</xdr:rowOff>
    </xdr:from>
    <xdr:to>
      <xdr:col>5</xdr:col>
      <xdr:colOff>435610</xdr:colOff>
      <xdr:row>2</xdr:row>
      <xdr:rowOff>2858135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51100" y="906145"/>
          <a:ext cx="4812030" cy="2514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14</xdr:col>
      <xdr:colOff>826770</xdr:colOff>
      <xdr:row>15</xdr:row>
      <xdr:rowOff>6350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73785" y="562610"/>
          <a:ext cx="5581650" cy="7820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20</xdr:col>
      <xdr:colOff>643890</xdr:colOff>
      <xdr:row>15</xdr:row>
      <xdr:rowOff>25400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717385" y="562610"/>
          <a:ext cx="5581650" cy="7839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004e1c85\07c88330\Users\VOOPOO\AppData\Roaming\kingsoft\office6\backup\&#25237;&#21333;&#26126;&#32454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投单汇总"/>
      <sheetName val="投单计算"/>
      <sheetName val="包材"/>
      <sheetName val="包材&amp;烟油"/>
      <sheetName val="订单明细"/>
      <sheetName val="机型版本"/>
      <sheetName val="备料明细frank"/>
      <sheetName val="UD022-23-26合计"/>
      <sheetName val="UD008"/>
      <sheetName val="UD009&amp;A"/>
      <sheetName val="UD010"/>
      <sheetName val="UD012"/>
      <sheetName val="UD013"/>
      <sheetName val="UD015"/>
      <sheetName val="UD015A"/>
      <sheetName val="UD015B"/>
      <sheetName val="UD022B"/>
      <sheetName val="UD023"/>
      <sheetName val="UD026"/>
      <sheetName val="UD023B"/>
      <sheetName val="ZD004"/>
      <sheetName val="UD035"/>
      <sheetName val="UD030A"/>
      <sheetName val="UD030B"/>
      <sheetName val="UD029"/>
      <sheetName val="ZU085"/>
      <sheetName val="070"/>
      <sheetName val="UD034"/>
      <sheetName val="UD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zoomScale="70" zoomScaleNormal="70" workbookViewId="0">
      <selection activeCell="I7" sqref="I7"/>
    </sheetView>
  </sheetViews>
  <sheetFormatPr defaultColWidth="8.66666666666667" defaultRowHeight="14.25" outlineLevelCol="3"/>
  <cols>
    <col min="1" max="1" width="14.5833333333333" customWidth="1"/>
    <col min="2" max="2" width="19" customWidth="1"/>
    <col min="3" max="3" width="74.0833333333333" customWidth="1"/>
    <col min="4" max="4" width="11.6666666666667" customWidth="1"/>
  </cols>
  <sheetData>
    <row r="1" s="122" customFormat="1" spans="1:4">
      <c r="A1" s="122" t="s">
        <v>0</v>
      </c>
    </row>
    <row r="2" s="122" customFormat="1" spans="1:4">
      <c r="A2" s="122" t="s">
        <v>1</v>
      </c>
    </row>
    <row r="4" ht="16.5" spans="1:4">
      <c r="A4" s="123" t="s">
        <v>2</v>
      </c>
      <c r="B4" s="123" t="s">
        <v>3</v>
      </c>
      <c r="C4" s="123" t="s">
        <v>4</v>
      </c>
      <c r="D4" s="123" t="s">
        <v>5</v>
      </c>
    </row>
    <row r="5" ht="16.5" spans="1:4">
      <c r="A5" s="124" t="s">
        <v>6</v>
      </c>
      <c r="B5" s="124" t="s">
        <v>7</v>
      </c>
      <c r="C5" s="124" t="s">
        <v>8</v>
      </c>
      <c r="D5" s="125">
        <v>399</v>
      </c>
    </row>
    <row r="6" ht="16.5" spans="1:4">
      <c r="A6" s="124" t="s">
        <v>9</v>
      </c>
      <c r="B6" s="124" t="s">
        <v>7</v>
      </c>
      <c r="C6" s="124" t="s">
        <v>10</v>
      </c>
      <c r="D6" s="125">
        <v>400</v>
      </c>
    </row>
    <row r="7" ht="16.5" spans="1:4">
      <c r="A7" s="124" t="s">
        <v>11</v>
      </c>
      <c r="B7" s="124" t="s">
        <v>7</v>
      </c>
      <c r="C7" s="124" t="s">
        <v>12</v>
      </c>
      <c r="D7" s="125">
        <v>400</v>
      </c>
    </row>
    <row r="8" ht="16.5" spans="1:4">
      <c r="A8" s="124" t="s">
        <v>13</v>
      </c>
      <c r="B8" s="124" t="s">
        <v>7</v>
      </c>
      <c r="C8" s="124" t="s">
        <v>14</v>
      </c>
      <c r="D8" s="125">
        <v>400</v>
      </c>
    </row>
    <row r="9" ht="16.5" spans="1:4">
      <c r="A9" s="124" t="s">
        <v>15</v>
      </c>
      <c r="B9" s="124" t="s">
        <v>7</v>
      </c>
      <c r="C9" s="124" t="s">
        <v>16</v>
      </c>
      <c r="D9" s="125">
        <v>200</v>
      </c>
    </row>
    <row r="10" ht="16.5" spans="1:4">
      <c r="A10" s="124" t="s">
        <v>17</v>
      </c>
      <c r="B10" s="124" t="s">
        <v>18</v>
      </c>
      <c r="C10" s="124" t="s">
        <v>19</v>
      </c>
      <c r="D10" s="125">
        <v>300</v>
      </c>
    </row>
    <row r="11" ht="16.5" spans="1:4">
      <c r="A11" s="124" t="s">
        <v>20</v>
      </c>
      <c r="B11" s="124" t="s">
        <v>18</v>
      </c>
      <c r="C11" s="124" t="s">
        <v>21</v>
      </c>
      <c r="D11" s="125">
        <v>200</v>
      </c>
    </row>
    <row r="12" ht="16.5" spans="1:4">
      <c r="A12" s="124" t="s">
        <v>22</v>
      </c>
      <c r="B12" s="124" t="s">
        <v>18</v>
      </c>
      <c r="C12" s="124" t="s">
        <v>23</v>
      </c>
      <c r="D12" s="125">
        <v>200</v>
      </c>
    </row>
    <row r="13" ht="16.5" spans="1:4">
      <c r="A13" s="124" t="s">
        <v>24</v>
      </c>
      <c r="B13" s="124" t="s">
        <v>7</v>
      </c>
      <c r="C13" s="124" t="s">
        <v>25</v>
      </c>
      <c r="D13" s="125">
        <v>700</v>
      </c>
    </row>
    <row r="14" ht="16.5" spans="1:4">
      <c r="A14" s="124" t="s">
        <v>26</v>
      </c>
      <c r="B14" s="124" t="s">
        <v>7</v>
      </c>
      <c r="C14" s="124" t="s">
        <v>27</v>
      </c>
      <c r="D14" s="125">
        <v>700</v>
      </c>
    </row>
    <row r="15" ht="16.5" spans="1:4">
      <c r="A15" s="124" t="s">
        <v>28</v>
      </c>
      <c r="B15" s="124" t="s">
        <v>7</v>
      </c>
      <c r="C15" s="124" t="s">
        <v>29</v>
      </c>
      <c r="D15" s="125">
        <v>900</v>
      </c>
    </row>
    <row r="16" ht="16.5" spans="1:4">
      <c r="A16" s="124" t="s">
        <v>30</v>
      </c>
      <c r="B16" s="124" t="s">
        <v>7</v>
      </c>
      <c r="C16" s="124" t="s">
        <v>31</v>
      </c>
      <c r="D16" s="125">
        <v>600</v>
      </c>
    </row>
    <row r="17" ht="16.5" spans="1:4">
      <c r="A17" s="124" t="s">
        <v>32</v>
      </c>
      <c r="B17" s="124" t="s">
        <v>7</v>
      </c>
      <c r="C17" s="124" t="s">
        <v>33</v>
      </c>
      <c r="D17" s="125">
        <v>800</v>
      </c>
    </row>
    <row r="18" ht="16.5" spans="1:4">
      <c r="A18" s="124" t="s">
        <v>34</v>
      </c>
      <c r="B18" s="124" t="s">
        <v>35</v>
      </c>
      <c r="C18" s="124" t="s">
        <v>36</v>
      </c>
      <c r="D18" s="125">
        <v>1000</v>
      </c>
    </row>
    <row r="19" ht="16.5" spans="1:4">
      <c r="A19" s="124" t="s">
        <v>37</v>
      </c>
      <c r="B19" s="124" t="s">
        <v>35</v>
      </c>
      <c r="C19" s="124" t="s">
        <v>38</v>
      </c>
      <c r="D19" s="125">
        <v>1000</v>
      </c>
    </row>
    <row r="20" ht="16.5" spans="1:4">
      <c r="A20" s="124" t="s">
        <v>39</v>
      </c>
      <c r="B20" s="124" t="s">
        <v>40</v>
      </c>
      <c r="C20" s="124" t="s">
        <v>41</v>
      </c>
      <c r="D20" s="125">
        <v>100</v>
      </c>
    </row>
    <row r="21" ht="16.5" spans="1:4">
      <c r="A21" s="124" t="s">
        <v>42</v>
      </c>
      <c r="B21" s="124" t="s">
        <v>40</v>
      </c>
      <c r="C21" s="124" t="s">
        <v>43</v>
      </c>
      <c r="D21" s="125">
        <v>80</v>
      </c>
    </row>
    <row r="22" ht="16.5" spans="1:4">
      <c r="A22" s="124" t="s">
        <v>44</v>
      </c>
      <c r="B22" s="124" t="s">
        <v>40</v>
      </c>
      <c r="C22" s="124" t="s">
        <v>45</v>
      </c>
      <c r="D22" s="125">
        <v>80</v>
      </c>
    </row>
    <row r="23" ht="16.5" spans="1:4">
      <c r="A23" s="124" t="s">
        <v>46</v>
      </c>
      <c r="B23" s="124" t="s">
        <v>40</v>
      </c>
      <c r="C23" s="124" t="s">
        <v>47</v>
      </c>
      <c r="D23" s="125">
        <v>80</v>
      </c>
    </row>
    <row r="24" ht="16.5" spans="1:4">
      <c r="A24" s="124" t="s">
        <v>48</v>
      </c>
      <c r="B24" s="124" t="s">
        <v>40</v>
      </c>
      <c r="C24" s="124" t="s">
        <v>49</v>
      </c>
      <c r="D24" s="125">
        <v>80</v>
      </c>
    </row>
    <row r="25" ht="15" spans="1:4">
      <c r="A25" s="126" t="s">
        <v>50</v>
      </c>
      <c r="B25" s="127"/>
      <c r="C25" s="128"/>
      <c r="D25" s="129">
        <f>SUM(D5:D24)</f>
        <v>8619</v>
      </c>
    </row>
  </sheetData>
  <mergeCells count="1">
    <mergeCell ref="A25:C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8"/>
  <sheetViews>
    <sheetView zoomScale="145" zoomScaleNormal="145" workbookViewId="0">
      <selection activeCell="G17" sqref="G17"/>
    </sheetView>
  </sheetViews>
  <sheetFormatPr defaultColWidth="8.66666666666667" defaultRowHeight="14.25" outlineLevelRow="7"/>
  <cols>
    <col min="1" max="1" width="3.15833333333333" customWidth="1"/>
    <col min="2" max="2" width="11.8333333333333" style="112" customWidth="1"/>
    <col min="3" max="6" width="8.33333333333333" style="112" customWidth="1"/>
    <col min="7" max="7" width="25.8083333333333" style="112" customWidth="1"/>
  </cols>
  <sheetData>
    <row r="2" s="111" customFormat="1" spans="2:10">
      <c r="B2" s="113" t="s">
        <v>51</v>
      </c>
      <c r="C2" s="114" t="s">
        <v>52</v>
      </c>
      <c r="D2" s="114"/>
      <c r="E2" s="114"/>
      <c r="F2" s="114"/>
      <c r="G2" s="113" t="s">
        <v>53</v>
      </c>
    </row>
    <row r="3" s="111" customFormat="1" spans="2:10">
      <c r="B3" s="113" t="s">
        <v>54</v>
      </c>
      <c r="C3" s="115" t="s">
        <v>55</v>
      </c>
      <c r="D3" s="115"/>
      <c r="E3" s="115"/>
      <c r="F3" s="115"/>
      <c r="G3" s="113"/>
    </row>
    <row r="4" s="111" customFormat="1" spans="2:10">
      <c r="B4" s="113" t="s">
        <v>56</v>
      </c>
      <c r="C4" s="116" t="s">
        <v>57</v>
      </c>
      <c r="D4" s="116" t="s">
        <v>58</v>
      </c>
      <c r="E4" s="116" t="s">
        <v>59</v>
      </c>
      <c r="F4" s="115" t="s">
        <v>60</v>
      </c>
      <c r="G4" s="113"/>
    </row>
    <row r="5" spans="2:10">
      <c r="B5" s="117" t="s">
        <v>61</v>
      </c>
      <c r="C5" s="118">
        <v>2.4</v>
      </c>
      <c r="D5" s="118">
        <v>2.3</v>
      </c>
      <c r="E5" s="118">
        <v>2.15</v>
      </c>
      <c r="F5" s="118">
        <v>2</v>
      </c>
      <c r="G5" s="119" t="s">
        <v>62</v>
      </c>
    </row>
    <row r="6" spans="2:10">
      <c r="B6" s="117" t="s">
        <v>63</v>
      </c>
      <c r="C6" s="118">
        <v>2.4</v>
      </c>
      <c r="D6" s="118">
        <v>2.3</v>
      </c>
      <c r="E6" s="118">
        <v>2.15</v>
      </c>
      <c r="F6" s="118">
        <v>2</v>
      </c>
      <c r="G6" s="119" t="s">
        <v>62</v>
      </c>
    </row>
    <row r="8" ht="21" customHeight="1" spans="2:10">
      <c r="B8" s="120" t="s">
        <v>64</v>
      </c>
      <c r="C8" s="120"/>
      <c r="D8" s="120"/>
      <c r="E8" s="120"/>
      <c r="F8" s="120"/>
      <c r="G8" s="120"/>
      <c r="H8" s="121"/>
      <c r="I8" s="121"/>
      <c r="J8" s="121"/>
    </row>
  </sheetData>
  <mergeCells count="3">
    <mergeCell ref="C2:F2"/>
    <mergeCell ref="C3:F3"/>
    <mergeCell ref="B8:G8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zoomScale="70" zoomScaleNormal="70" topLeftCell="B1" workbookViewId="0">
      <selection activeCell="I14" sqref="I14"/>
    </sheetView>
  </sheetViews>
  <sheetFormatPr defaultColWidth="8.66666666666667" defaultRowHeight="14.25"/>
  <cols>
    <col min="1" max="1" width="14.5833333333333" customWidth="1"/>
    <col min="2" max="2" width="19" customWidth="1"/>
    <col min="3" max="3" width="45.6666666666667" customWidth="1"/>
    <col min="4" max="4" width="14.6666666666667" customWidth="1"/>
    <col min="5" max="5" width="9.41666666666667" customWidth="1"/>
    <col min="6" max="6" width="96" customWidth="1"/>
    <col min="7" max="7" width="8.08333333333333" customWidth="1"/>
    <col min="8" max="8" width="8.96666666666667" customWidth="1"/>
    <col min="9" max="9" width="21.1333333333333" customWidth="1"/>
    <col min="10" max="10" width="32.0583333333333" customWidth="1"/>
    <col min="11" max="11" width="14.875" customWidth="1"/>
    <col min="12" max="12" width="16" customWidth="1"/>
    <col min="13" max="13" width="10.875" customWidth="1"/>
    <col min="14" max="14" width="8.875" customWidth="1"/>
  </cols>
  <sheetData>
    <row r="1" ht="16.5" spans="1:14">
      <c r="A1" s="2" t="s">
        <v>65</v>
      </c>
      <c r="B1" s="41" t="s">
        <v>66</v>
      </c>
      <c r="C1" s="41"/>
      <c r="D1" s="4" t="s">
        <v>67</v>
      </c>
      <c r="E1" s="41" t="s">
        <v>68</v>
      </c>
      <c r="F1" s="41"/>
    </row>
    <row r="2" ht="264" customHeight="1" spans="1:14">
      <c r="A2" s="2" t="s">
        <v>69</v>
      </c>
      <c r="B2" s="42"/>
      <c r="C2" s="43"/>
      <c r="D2" s="43"/>
      <c r="E2" s="43"/>
      <c r="F2" s="44"/>
    </row>
    <row r="3" ht="16.5" spans="1:14">
      <c r="A3" s="2" t="s">
        <v>70</v>
      </c>
      <c r="B3" s="8">
        <f>E41</f>
        <v>518688</v>
      </c>
      <c r="C3" s="8"/>
      <c r="D3" s="4" t="s">
        <v>71</v>
      </c>
      <c r="E3" s="47">
        <v>45955</v>
      </c>
      <c r="F3" s="47"/>
    </row>
    <row r="4" ht="108" customHeight="1" spans="1:14">
      <c r="A4" s="2" t="s">
        <v>72</v>
      </c>
      <c r="B4" s="48" t="s">
        <v>73</v>
      </c>
      <c r="C4" s="49"/>
      <c r="D4" s="4" t="s">
        <v>74</v>
      </c>
      <c r="E4" s="48" t="s">
        <v>75</v>
      </c>
      <c r="F4" s="49"/>
    </row>
    <row r="5" ht="16.5" spans="1:14">
      <c r="A5" s="4" t="s">
        <v>76</v>
      </c>
      <c r="B5" s="12" t="s">
        <v>77</v>
      </c>
      <c r="C5" s="13"/>
      <c r="D5" s="4" t="s">
        <v>78</v>
      </c>
      <c r="E5" s="50"/>
      <c r="F5" s="51"/>
    </row>
    <row r="10" ht="18" customHeight="1" spans="1:14">
      <c r="A10" s="100" t="s">
        <v>2</v>
      </c>
      <c r="B10" s="100" t="s">
        <v>3</v>
      </c>
      <c r="C10" s="100" t="s">
        <v>4</v>
      </c>
      <c r="D10" s="100" t="s">
        <v>79</v>
      </c>
      <c r="E10" s="101" t="s">
        <v>80</v>
      </c>
      <c r="F10" s="102" t="s">
        <v>53</v>
      </c>
    </row>
    <row r="11" ht="18" customHeight="1" spans="1:14">
      <c r="A11" s="103" t="s">
        <v>81</v>
      </c>
      <c r="B11" s="103" t="s">
        <v>82</v>
      </c>
      <c r="C11" s="104" t="s">
        <v>83</v>
      </c>
      <c r="D11" s="103" t="s">
        <v>84</v>
      </c>
      <c r="E11" s="105">
        <v>1000</v>
      </c>
      <c r="F11" s="106" t="s">
        <v>85</v>
      </c>
      <c r="I11" s="87" t="s">
        <v>51</v>
      </c>
      <c r="J11" s="87" t="s">
        <v>52</v>
      </c>
      <c r="K11" s="87"/>
      <c r="L11" s="87"/>
      <c r="M11" s="87"/>
      <c r="N11" s="87" t="s">
        <v>53</v>
      </c>
    </row>
    <row r="12" ht="18" customHeight="1" spans="1:14">
      <c r="A12" s="103" t="s">
        <v>86</v>
      </c>
      <c r="B12" s="103" t="s">
        <v>82</v>
      </c>
      <c r="C12" s="104" t="s">
        <v>87</v>
      </c>
      <c r="D12" s="103" t="s">
        <v>84</v>
      </c>
      <c r="E12" s="105">
        <v>500</v>
      </c>
      <c r="F12" s="106" t="s">
        <v>85</v>
      </c>
      <c r="I12" s="87" t="s">
        <v>54</v>
      </c>
      <c r="J12" s="87" t="s">
        <v>55</v>
      </c>
      <c r="K12" s="87"/>
      <c r="L12" s="87"/>
      <c r="M12" s="87"/>
      <c r="N12" s="87"/>
    </row>
    <row r="13" ht="18" customHeight="1" spans="1:14">
      <c r="A13" s="103" t="s">
        <v>88</v>
      </c>
      <c r="B13" s="103" t="s">
        <v>82</v>
      </c>
      <c r="C13" s="104" t="s">
        <v>89</v>
      </c>
      <c r="D13" s="103" t="s">
        <v>84</v>
      </c>
      <c r="E13" s="105">
        <v>1000</v>
      </c>
      <c r="F13" s="106" t="s">
        <v>85</v>
      </c>
      <c r="I13" s="87" t="s">
        <v>56</v>
      </c>
      <c r="J13" s="87" t="s">
        <v>57</v>
      </c>
      <c r="K13" s="87" t="s">
        <v>58</v>
      </c>
      <c r="L13" s="87" t="s">
        <v>59</v>
      </c>
      <c r="M13" s="87" t="s">
        <v>60</v>
      </c>
      <c r="N13" s="87"/>
    </row>
    <row r="14" ht="18" customHeight="1" spans="1:14">
      <c r="A14" s="103" t="s">
        <v>90</v>
      </c>
      <c r="B14" s="103" t="s">
        <v>82</v>
      </c>
      <c r="C14" s="104" t="s">
        <v>91</v>
      </c>
      <c r="D14" s="103" t="s">
        <v>84</v>
      </c>
      <c r="E14" s="105">
        <v>1000</v>
      </c>
      <c r="F14" s="106" t="s">
        <v>85</v>
      </c>
      <c r="I14" s="87" t="s">
        <v>92</v>
      </c>
      <c r="J14" s="87" t="s">
        <v>93</v>
      </c>
      <c r="K14" s="87"/>
      <c r="L14" s="87"/>
      <c r="M14" s="87"/>
      <c r="N14" s="87" t="s">
        <v>94</v>
      </c>
    </row>
    <row r="15" ht="18" customHeight="1" spans="1:14">
      <c r="A15" s="103" t="s">
        <v>95</v>
      </c>
      <c r="B15" s="103" t="s">
        <v>82</v>
      </c>
      <c r="C15" s="104" t="s">
        <v>96</v>
      </c>
      <c r="D15" s="103" t="s">
        <v>84</v>
      </c>
      <c r="E15" s="105">
        <v>1000</v>
      </c>
      <c r="F15" s="106" t="s">
        <v>85</v>
      </c>
      <c r="I15" s="87"/>
      <c r="J15" s="87"/>
      <c r="K15" s="87"/>
      <c r="L15" s="87"/>
      <c r="M15" s="87"/>
      <c r="N15" s="87"/>
    </row>
    <row r="16" ht="18" customHeight="1" spans="1:14">
      <c r="A16" s="103" t="s">
        <v>97</v>
      </c>
      <c r="B16" s="103" t="s">
        <v>82</v>
      </c>
      <c r="C16" s="104" t="s">
        <v>98</v>
      </c>
      <c r="D16" s="103" t="s">
        <v>84</v>
      </c>
      <c r="E16" s="105">
        <v>1000</v>
      </c>
      <c r="F16" s="106" t="s">
        <v>85</v>
      </c>
      <c r="I16" s="88" t="s">
        <v>64</v>
      </c>
      <c r="J16" s="87"/>
      <c r="K16" s="87"/>
      <c r="L16" s="87"/>
      <c r="M16" s="87"/>
      <c r="N16" s="87"/>
    </row>
    <row r="17" ht="18" customHeight="1" spans="1:6">
      <c r="A17" s="103" t="s">
        <v>99</v>
      </c>
      <c r="B17" s="103" t="s">
        <v>82</v>
      </c>
      <c r="C17" s="104" t="s">
        <v>100</v>
      </c>
      <c r="D17" s="103" t="s">
        <v>84</v>
      </c>
      <c r="E17" s="105">
        <v>1000</v>
      </c>
      <c r="F17" s="106" t="s">
        <v>85</v>
      </c>
    </row>
    <row r="18" ht="18" customHeight="1" spans="1:6">
      <c r="A18" s="103" t="s">
        <v>101</v>
      </c>
      <c r="B18" s="103" t="s">
        <v>82</v>
      </c>
      <c r="C18" s="104" t="s">
        <v>102</v>
      </c>
      <c r="D18" s="103" t="s">
        <v>84</v>
      </c>
      <c r="E18" s="105">
        <v>1000</v>
      </c>
      <c r="F18" s="106" t="s">
        <v>85</v>
      </c>
    </row>
    <row r="19" ht="18" customHeight="1" spans="1:6">
      <c r="A19" s="103" t="s">
        <v>103</v>
      </c>
      <c r="B19" s="103" t="s">
        <v>82</v>
      </c>
      <c r="C19" s="104" t="s">
        <v>104</v>
      </c>
      <c r="D19" s="103" t="s">
        <v>84</v>
      </c>
      <c r="E19" s="105">
        <v>1000</v>
      </c>
      <c r="F19" s="106" t="s">
        <v>85</v>
      </c>
    </row>
    <row r="20" ht="18" customHeight="1" spans="1:6">
      <c r="A20" s="103" t="s">
        <v>105</v>
      </c>
      <c r="B20" s="103" t="s">
        <v>82</v>
      </c>
      <c r="C20" s="104" t="s">
        <v>106</v>
      </c>
      <c r="D20" s="103" t="s">
        <v>84</v>
      </c>
      <c r="E20" s="105">
        <v>500</v>
      </c>
      <c r="F20" s="106" t="s">
        <v>85</v>
      </c>
    </row>
    <row r="21" ht="18" customHeight="1" spans="1:6">
      <c r="A21" s="103" t="s">
        <v>107</v>
      </c>
      <c r="B21" s="103" t="s">
        <v>82</v>
      </c>
      <c r="C21" s="104" t="s">
        <v>108</v>
      </c>
      <c r="D21" s="103" t="s">
        <v>84</v>
      </c>
      <c r="E21" s="105">
        <v>500</v>
      </c>
      <c r="F21" s="106" t="s">
        <v>85</v>
      </c>
    </row>
    <row r="22" ht="18" customHeight="1" spans="1:6">
      <c r="A22" s="103" t="s">
        <v>109</v>
      </c>
      <c r="B22" s="103" t="s">
        <v>82</v>
      </c>
      <c r="C22" s="104" t="s">
        <v>110</v>
      </c>
      <c r="D22" s="103" t="s">
        <v>84</v>
      </c>
      <c r="E22" s="105">
        <v>500</v>
      </c>
      <c r="F22" s="106" t="s">
        <v>85</v>
      </c>
    </row>
    <row r="23" ht="18" customHeight="1" spans="1:6">
      <c r="A23" s="103" t="s">
        <v>111</v>
      </c>
      <c r="B23" s="103" t="s">
        <v>82</v>
      </c>
      <c r="C23" s="104" t="s">
        <v>112</v>
      </c>
      <c r="D23" s="103" t="s">
        <v>84</v>
      </c>
      <c r="E23" s="105">
        <v>1000</v>
      </c>
      <c r="F23" s="106" t="s">
        <v>85</v>
      </c>
    </row>
    <row r="24" ht="18" customHeight="1" spans="1:6">
      <c r="A24" s="103" t="s">
        <v>113</v>
      </c>
      <c r="B24" s="103" t="s">
        <v>82</v>
      </c>
      <c r="C24" s="104" t="s">
        <v>114</v>
      </c>
      <c r="D24" s="103" t="s">
        <v>84</v>
      </c>
      <c r="E24" s="105">
        <v>1000</v>
      </c>
      <c r="F24" s="106" t="s">
        <v>85</v>
      </c>
    </row>
    <row r="25" ht="18" customHeight="1" spans="1:6">
      <c r="A25" s="103" t="s">
        <v>115</v>
      </c>
      <c r="B25" s="103" t="s">
        <v>82</v>
      </c>
      <c r="C25" s="104" t="s">
        <v>116</v>
      </c>
      <c r="D25" s="103" t="s">
        <v>84</v>
      </c>
      <c r="E25" s="105">
        <v>500</v>
      </c>
      <c r="F25" s="106" t="s">
        <v>85</v>
      </c>
    </row>
    <row r="26" ht="16.5" spans="1:6">
      <c r="A26" s="107" t="s">
        <v>117</v>
      </c>
      <c r="B26" s="107" t="s">
        <v>118</v>
      </c>
      <c r="C26" s="107" t="s">
        <v>119</v>
      </c>
      <c r="D26" s="107" t="s">
        <v>84</v>
      </c>
      <c r="E26" s="108">
        <v>18216</v>
      </c>
      <c r="F26" s="84" t="s">
        <v>120</v>
      </c>
    </row>
    <row r="27" ht="16.5" spans="1:6">
      <c r="A27" s="107" t="s">
        <v>121</v>
      </c>
      <c r="B27" s="107" t="s">
        <v>118</v>
      </c>
      <c r="C27" s="107" t="s">
        <v>122</v>
      </c>
      <c r="D27" s="107" t="s">
        <v>84</v>
      </c>
      <c r="E27" s="108">
        <v>39443</v>
      </c>
      <c r="F27" s="84" t="s">
        <v>120</v>
      </c>
    </row>
    <row r="28" ht="16.5" spans="1:6">
      <c r="A28" s="107" t="s">
        <v>123</v>
      </c>
      <c r="B28" s="107" t="s">
        <v>118</v>
      </c>
      <c r="C28" s="107" t="s">
        <v>124</v>
      </c>
      <c r="D28" s="107" t="s">
        <v>84</v>
      </c>
      <c r="E28" s="108">
        <v>37752</v>
      </c>
      <c r="F28" s="84" t="s">
        <v>120</v>
      </c>
    </row>
    <row r="29" ht="16.5" spans="1:6">
      <c r="A29" s="107" t="s">
        <v>125</v>
      </c>
      <c r="B29" s="107" t="s">
        <v>118</v>
      </c>
      <c r="C29" s="107" t="s">
        <v>126</v>
      </c>
      <c r="D29" s="107" t="s">
        <v>84</v>
      </c>
      <c r="E29" s="108">
        <v>23641</v>
      </c>
      <c r="F29" s="84" t="s">
        <v>120</v>
      </c>
    </row>
    <row r="30" ht="16.5" spans="1:6">
      <c r="A30" s="107" t="s">
        <v>127</v>
      </c>
      <c r="B30" s="107" t="s">
        <v>118</v>
      </c>
      <c r="C30" s="107" t="s">
        <v>128</v>
      </c>
      <c r="D30" s="107" t="s">
        <v>84</v>
      </c>
      <c r="E30" s="108">
        <v>44098</v>
      </c>
      <c r="F30" s="84" t="s">
        <v>120</v>
      </c>
    </row>
    <row r="31" ht="16.5" spans="1:6">
      <c r="A31" s="107" t="s">
        <v>129</v>
      </c>
      <c r="B31" s="107" t="s">
        <v>118</v>
      </c>
      <c r="C31" s="107" t="s">
        <v>130</v>
      </c>
      <c r="D31" s="107" t="s">
        <v>84</v>
      </c>
      <c r="E31" s="108">
        <v>33049</v>
      </c>
      <c r="F31" s="84" t="s">
        <v>120</v>
      </c>
    </row>
    <row r="32" ht="16.5" spans="1:6">
      <c r="A32" s="107" t="s">
        <v>131</v>
      </c>
      <c r="B32" s="107" t="s">
        <v>118</v>
      </c>
      <c r="C32" s="107" t="s">
        <v>132</v>
      </c>
      <c r="D32" s="107" t="s">
        <v>84</v>
      </c>
      <c r="E32" s="108">
        <v>44829</v>
      </c>
      <c r="F32" s="84" t="s">
        <v>120</v>
      </c>
    </row>
    <row r="33" ht="16.5" spans="1:6">
      <c r="A33" s="107" t="s">
        <v>133</v>
      </c>
      <c r="B33" s="107" t="s">
        <v>118</v>
      </c>
      <c r="C33" s="107" t="s">
        <v>134</v>
      </c>
      <c r="D33" s="107" t="s">
        <v>84</v>
      </c>
      <c r="E33" s="108">
        <v>30205</v>
      </c>
      <c r="F33" s="84" t="s">
        <v>120</v>
      </c>
    </row>
    <row r="34" ht="16.5" spans="1:6">
      <c r="A34" s="107" t="s">
        <v>135</v>
      </c>
      <c r="B34" s="107" t="s">
        <v>118</v>
      </c>
      <c r="C34" s="107" t="s">
        <v>136</v>
      </c>
      <c r="D34" s="107" t="s">
        <v>84</v>
      </c>
      <c r="E34" s="108">
        <v>28262</v>
      </c>
      <c r="F34" s="84" t="s">
        <v>120</v>
      </c>
    </row>
    <row r="35" ht="16.5" spans="1:6">
      <c r="A35" s="107" t="s">
        <v>137</v>
      </c>
      <c r="B35" s="107" t="s">
        <v>118</v>
      </c>
      <c r="C35" s="107" t="s">
        <v>138</v>
      </c>
      <c r="D35" s="107" t="s">
        <v>84</v>
      </c>
      <c r="E35" s="108">
        <v>41264</v>
      </c>
      <c r="F35" s="84" t="s">
        <v>120</v>
      </c>
    </row>
    <row r="36" ht="16.5" spans="1:6">
      <c r="A36" s="107" t="s">
        <v>139</v>
      </c>
      <c r="B36" s="107" t="s">
        <v>118</v>
      </c>
      <c r="C36" s="107" t="s">
        <v>140</v>
      </c>
      <c r="D36" s="107" t="s">
        <v>84</v>
      </c>
      <c r="E36" s="108">
        <v>20414</v>
      </c>
      <c r="F36" s="84" t="s">
        <v>120</v>
      </c>
    </row>
    <row r="37" ht="16.5" spans="1:6">
      <c r="A37" s="107" t="s">
        <v>141</v>
      </c>
      <c r="B37" s="107" t="s">
        <v>118</v>
      </c>
      <c r="C37" s="107" t="s">
        <v>142</v>
      </c>
      <c r="D37" s="107" t="s">
        <v>84</v>
      </c>
      <c r="E37" s="108">
        <v>39359</v>
      </c>
      <c r="F37" s="84" t="s">
        <v>120</v>
      </c>
    </row>
    <row r="38" ht="16.5" spans="1:6">
      <c r="A38" s="107" t="s">
        <v>143</v>
      </c>
      <c r="B38" s="107" t="s">
        <v>118</v>
      </c>
      <c r="C38" s="107" t="s">
        <v>144</v>
      </c>
      <c r="D38" s="107" t="s">
        <v>84</v>
      </c>
      <c r="E38" s="108">
        <v>37627</v>
      </c>
      <c r="F38" s="84" t="s">
        <v>120</v>
      </c>
    </row>
    <row r="39" ht="16.5" spans="1:6">
      <c r="A39" s="107" t="s">
        <v>145</v>
      </c>
      <c r="B39" s="107" t="s">
        <v>118</v>
      </c>
      <c r="C39" s="107" t="s">
        <v>146</v>
      </c>
      <c r="D39" s="107" t="s">
        <v>84</v>
      </c>
      <c r="E39" s="108">
        <v>32426</v>
      </c>
      <c r="F39" s="84" t="s">
        <v>120</v>
      </c>
    </row>
    <row r="40" ht="16.5" spans="1:6">
      <c r="A40" s="107" t="s">
        <v>147</v>
      </c>
      <c r="B40" s="107" t="s">
        <v>118</v>
      </c>
      <c r="C40" s="107" t="s">
        <v>148</v>
      </c>
      <c r="D40" s="107" t="s">
        <v>84</v>
      </c>
      <c r="E40" s="108">
        <v>35603</v>
      </c>
      <c r="F40" s="84" t="s">
        <v>120</v>
      </c>
    </row>
    <row r="41" ht="16.5" spans="1:6">
      <c r="A41" s="109"/>
      <c r="B41" s="109"/>
      <c r="C41" s="109"/>
      <c r="D41" s="109"/>
      <c r="E41" s="110">
        <v>518688</v>
      </c>
      <c r="F41" s="102"/>
    </row>
  </sheetData>
  <mergeCells count="9">
    <mergeCell ref="B1:C1"/>
    <mergeCell ref="E1:F1"/>
    <mergeCell ref="B2:F2"/>
    <mergeCell ref="B3:C3"/>
    <mergeCell ref="E3:F3"/>
    <mergeCell ref="B4:C4"/>
    <mergeCell ref="E4:F4"/>
    <mergeCell ref="B5:C5"/>
    <mergeCell ref="E5:F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7"/>
  <sheetViews>
    <sheetView zoomScale="70" zoomScaleNormal="70" topLeftCell="C9" workbookViewId="0">
      <selection activeCell="H28" sqref="H28"/>
    </sheetView>
  </sheetViews>
  <sheetFormatPr defaultColWidth="8.66666666666667" defaultRowHeight="14.25"/>
  <cols>
    <col min="1" max="1" width="13.5" customWidth="1"/>
    <col min="2" max="2" width="17.5833333333333" customWidth="1"/>
    <col min="3" max="3" width="60.9166666666667" customWidth="1"/>
    <col min="4" max="4" width="14.1666666666667" customWidth="1"/>
    <col min="5" max="5" width="69.1666666666667" customWidth="1"/>
    <col min="6" max="6" width="14.6666666666667" customWidth="1"/>
    <col min="8" max="8" width="16.7833333333333" customWidth="1"/>
    <col min="9" max="14" width="17.4916666666667" customWidth="1"/>
  </cols>
  <sheetData>
    <row r="1" ht="16.5" spans="1:8">
      <c r="C1" s="2" t="s">
        <v>65</v>
      </c>
      <c r="D1" s="41" t="s">
        <v>66</v>
      </c>
      <c r="E1" s="41"/>
      <c r="F1" s="4" t="s">
        <v>67</v>
      </c>
      <c r="G1" s="41" t="s">
        <v>68</v>
      </c>
      <c r="H1" s="41"/>
    </row>
    <row r="2" ht="234" customHeight="1" spans="1:8">
      <c r="C2" s="2" t="s">
        <v>69</v>
      </c>
      <c r="D2" s="42"/>
      <c r="E2" s="43"/>
      <c r="F2" s="43"/>
      <c r="G2" s="43"/>
      <c r="H2" s="44"/>
    </row>
    <row r="3" ht="16.5" spans="1:8">
      <c r="C3" s="2" t="s">
        <v>70</v>
      </c>
      <c r="D3" s="8" t="e">
        <f>#REF!</f>
        <v>#REF!</v>
      </c>
      <c r="E3" s="8"/>
      <c r="F3" s="4" t="s">
        <v>71</v>
      </c>
      <c r="G3" s="47">
        <v>45955</v>
      </c>
      <c r="H3" s="47"/>
    </row>
    <row r="4" ht="105" customHeight="1" spans="1:8">
      <c r="C4" s="2" t="s">
        <v>72</v>
      </c>
      <c r="D4" s="48" t="s">
        <v>73</v>
      </c>
      <c r="E4" s="49"/>
      <c r="F4" s="4" t="s">
        <v>74</v>
      </c>
      <c r="G4" s="48" t="s">
        <v>75</v>
      </c>
      <c r="H4" s="49"/>
    </row>
    <row r="5" ht="16.5" spans="1:8">
      <c r="C5" s="4" t="s">
        <v>76</v>
      </c>
      <c r="D5" s="12" t="s">
        <v>77</v>
      </c>
      <c r="E5" s="13"/>
      <c r="F5" s="4" t="s">
        <v>78</v>
      </c>
      <c r="G5" s="50"/>
      <c r="H5" s="51"/>
    </row>
    <row r="8" ht="16.5" spans="1:8">
      <c r="C8" s="2" t="s">
        <v>65</v>
      </c>
      <c r="D8" s="41" t="s">
        <v>66</v>
      </c>
      <c r="E8" s="41"/>
      <c r="F8" s="4" t="s">
        <v>67</v>
      </c>
      <c r="G8" s="41" t="s">
        <v>149</v>
      </c>
      <c r="H8" s="41"/>
    </row>
    <row r="9" ht="238" customHeight="1" spans="1:8">
      <c r="C9" s="2" t="s">
        <v>69</v>
      </c>
      <c r="D9" s="42"/>
      <c r="E9" s="43"/>
      <c r="F9" s="43"/>
      <c r="G9" s="43"/>
      <c r="H9" s="44"/>
    </row>
    <row r="10" ht="16.5" spans="1:8">
      <c r="C10" s="2" t="s">
        <v>70</v>
      </c>
      <c r="D10" s="8">
        <f>D67</f>
        <v>407200</v>
      </c>
      <c r="E10" s="8"/>
      <c r="F10" s="4" t="s">
        <v>71</v>
      </c>
      <c r="G10" s="47">
        <v>45955</v>
      </c>
      <c r="H10" s="47"/>
    </row>
    <row r="11" ht="88" customHeight="1" spans="1:8">
      <c r="C11" s="2" t="s">
        <v>72</v>
      </c>
      <c r="D11" s="48" t="s">
        <v>150</v>
      </c>
      <c r="E11" s="49"/>
      <c r="F11" s="4" t="s">
        <v>74</v>
      </c>
      <c r="G11" s="48" t="s">
        <v>151</v>
      </c>
      <c r="H11" s="49"/>
    </row>
    <row r="12" ht="16.5" spans="1:8">
      <c r="C12" s="4" t="s">
        <v>76</v>
      </c>
      <c r="D12" s="12" t="s">
        <v>77</v>
      </c>
      <c r="E12" s="13"/>
      <c r="F12" s="4" t="s">
        <v>78</v>
      </c>
      <c r="G12" s="50"/>
      <c r="H12" s="51"/>
    </row>
    <row r="15" ht="24" spans="1:8">
      <c r="A15" s="82" t="s">
        <v>2</v>
      </c>
      <c r="B15" s="82" t="s">
        <v>3</v>
      </c>
      <c r="C15" s="82" t="s">
        <v>4</v>
      </c>
      <c r="D15" s="83" t="s">
        <v>152</v>
      </c>
      <c r="E15" s="84" t="s">
        <v>53</v>
      </c>
    </row>
    <row r="16" spans="1:8">
      <c r="A16" s="85" t="s">
        <v>153</v>
      </c>
      <c r="B16" s="85" t="s">
        <v>154</v>
      </c>
      <c r="C16" s="85" t="s">
        <v>155</v>
      </c>
      <c r="D16" s="86">
        <v>4900</v>
      </c>
      <c r="E16" s="84" t="s">
        <v>156</v>
      </c>
    </row>
    <row r="17" spans="1:21">
      <c r="A17" s="85" t="s">
        <v>157</v>
      </c>
      <c r="B17" s="85" t="s">
        <v>154</v>
      </c>
      <c r="C17" s="85" t="s">
        <v>158</v>
      </c>
      <c r="D17" s="86">
        <v>5000</v>
      </c>
      <c r="E17" s="84" t="s">
        <v>156</v>
      </c>
    </row>
    <row r="18" spans="1:21">
      <c r="A18" s="85" t="s">
        <v>159</v>
      </c>
      <c r="B18" s="85" t="s">
        <v>154</v>
      </c>
      <c r="C18" s="85" t="s">
        <v>160</v>
      </c>
      <c r="D18" s="86">
        <v>6700</v>
      </c>
      <c r="E18" s="84" t="s">
        <v>156</v>
      </c>
      <c r="I18" s="87" t="s">
        <v>51</v>
      </c>
      <c r="J18" s="87" t="s">
        <v>52</v>
      </c>
      <c r="K18" s="87"/>
      <c r="L18" s="87"/>
      <c r="M18" s="87"/>
      <c r="N18" s="87" t="s">
        <v>53</v>
      </c>
    </row>
    <row r="19" spans="1:21">
      <c r="A19" s="85" t="s">
        <v>161</v>
      </c>
      <c r="B19" s="85" t="s">
        <v>154</v>
      </c>
      <c r="C19" s="85" t="s">
        <v>162</v>
      </c>
      <c r="D19" s="86">
        <v>5500</v>
      </c>
      <c r="E19" s="84" t="s">
        <v>156</v>
      </c>
      <c r="I19" s="87" t="s">
        <v>54</v>
      </c>
      <c r="J19" s="87" t="s">
        <v>55</v>
      </c>
      <c r="K19" s="87"/>
      <c r="L19" s="87"/>
      <c r="M19" s="87"/>
      <c r="N19" s="87"/>
    </row>
    <row r="20" spans="1:21">
      <c r="A20" s="85" t="s">
        <v>163</v>
      </c>
      <c r="B20" s="85" t="s">
        <v>154</v>
      </c>
      <c r="C20" s="85" t="s">
        <v>164</v>
      </c>
      <c r="D20" s="86">
        <v>6000</v>
      </c>
      <c r="E20" s="84" t="s">
        <v>156</v>
      </c>
      <c r="I20" s="87" t="s">
        <v>56</v>
      </c>
      <c r="J20" s="87" t="s">
        <v>57</v>
      </c>
      <c r="K20" s="87" t="s">
        <v>58</v>
      </c>
      <c r="L20" s="87" t="s">
        <v>59</v>
      </c>
      <c r="M20" s="87" t="s">
        <v>60</v>
      </c>
      <c r="N20" s="87"/>
    </row>
    <row r="21" spans="1:21">
      <c r="A21" s="85" t="s">
        <v>165</v>
      </c>
      <c r="B21" s="85" t="s">
        <v>154</v>
      </c>
      <c r="C21" s="85" t="s">
        <v>166</v>
      </c>
      <c r="D21" s="86">
        <v>5000</v>
      </c>
      <c r="E21" s="84" t="s">
        <v>156</v>
      </c>
      <c r="I21" s="87" t="s">
        <v>167</v>
      </c>
      <c r="J21" s="87" t="s">
        <v>168</v>
      </c>
      <c r="K21" s="87"/>
      <c r="L21" s="87"/>
      <c r="M21" s="87"/>
      <c r="N21" s="87" t="s">
        <v>94</v>
      </c>
    </row>
    <row r="22" spans="1:21">
      <c r="A22" s="85" t="s">
        <v>169</v>
      </c>
      <c r="B22" s="85" t="s">
        <v>154</v>
      </c>
      <c r="C22" s="85" t="s">
        <v>170</v>
      </c>
      <c r="D22" s="86">
        <v>5600</v>
      </c>
      <c r="E22" s="84" t="s">
        <v>156</v>
      </c>
      <c r="I22" s="87" t="s">
        <v>171</v>
      </c>
      <c r="J22" s="87" t="s">
        <v>168</v>
      </c>
      <c r="K22" s="87"/>
      <c r="L22" s="87"/>
      <c r="M22" s="87"/>
      <c r="N22" s="87" t="s">
        <v>94</v>
      </c>
    </row>
    <row r="23" spans="1:21">
      <c r="A23" s="85" t="s">
        <v>172</v>
      </c>
      <c r="B23" s="85" t="s">
        <v>154</v>
      </c>
      <c r="C23" s="85" t="s">
        <v>173</v>
      </c>
      <c r="D23" s="86">
        <v>5600</v>
      </c>
      <c r="E23" s="84" t="s">
        <v>156</v>
      </c>
      <c r="I23" s="87"/>
      <c r="J23" s="87"/>
      <c r="K23" s="87"/>
      <c r="L23" s="87"/>
      <c r="M23" s="87"/>
      <c r="N23" s="87"/>
    </row>
    <row r="24" spans="1:21">
      <c r="A24" s="85" t="s">
        <v>174</v>
      </c>
      <c r="B24" s="85" t="s">
        <v>154</v>
      </c>
      <c r="C24" s="85" t="s">
        <v>175</v>
      </c>
      <c r="D24" s="86">
        <v>6300</v>
      </c>
      <c r="E24" s="84" t="s">
        <v>156</v>
      </c>
      <c r="I24" s="88" t="s">
        <v>64</v>
      </c>
      <c r="J24" s="87"/>
      <c r="K24" s="87"/>
      <c r="L24" s="87"/>
      <c r="M24" s="87"/>
      <c r="N24" s="87"/>
    </row>
    <row r="25" spans="1:21">
      <c r="A25" s="85" t="s">
        <v>176</v>
      </c>
      <c r="B25" s="85" t="s">
        <v>154</v>
      </c>
      <c r="C25" s="85" t="s">
        <v>177</v>
      </c>
      <c r="D25" s="86">
        <v>5200</v>
      </c>
      <c r="E25" s="84" t="s">
        <v>156</v>
      </c>
    </row>
    <row r="26" spans="1:21">
      <c r="A26" s="85" t="s">
        <v>178</v>
      </c>
      <c r="B26" s="85" t="s">
        <v>154</v>
      </c>
      <c r="C26" s="85" t="s">
        <v>179</v>
      </c>
      <c r="D26" s="86">
        <v>5800</v>
      </c>
      <c r="E26" s="84" t="s">
        <v>156</v>
      </c>
    </row>
    <row r="27" spans="1:21">
      <c r="A27" s="85" t="s">
        <v>180</v>
      </c>
      <c r="B27" s="85" t="s">
        <v>154</v>
      </c>
      <c r="C27" s="85" t="s">
        <v>181</v>
      </c>
      <c r="D27" s="86">
        <v>5200</v>
      </c>
      <c r="E27" s="84" t="s">
        <v>156</v>
      </c>
    </row>
    <row r="28" spans="1:21">
      <c r="A28" s="82" t="s">
        <v>182</v>
      </c>
      <c r="B28" s="82" t="s">
        <v>154</v>
      </c>
      <c r="C28" s="82" t="s">
        <v>183</v>
      </c>
      <c r="D28" s="86">
        <v>12900</v>
      </c>
      <c r="E28" s="84" t="s">
        <v>184</v>
      </c>
    </row>
    <row r="29" spans="1:21">
      <c r="A29" s="82" t="s">
        <v>185</v>
      </c>
      <c r="B29" s="82" t="s">
        <v>154</v>
      </c>
      <c r="C29" s="82" t="s">
        <v>186</v>
      </c>
      <c r="D29" s="86">
        <v>12900</v>
      </c>
      <c r="E29" s="84" t="s">
        <v>184</v>
      </c>
    </row>
    <row r="30" spans="1:21">
      <c r="A30" s="82" t="s">
        <v>187</v>
      </c>
      <c r="B30" s="82" t="s">
        <v>154</v>
      </c>
      <c r="C30" s="82" t="s">
        <v>188</v>
      </c>
      <c r="D30" s="86">
        <v>2400</v>
      </c>
      <c r="E30" s="84" t="s">
        <v>184</v>
      </c>
    </row>
    <row r="31" spans="1:21">
      <c r="A31" s="82" t="s">
        <v>189</v>
      </c>
      <c r="B31" s="82" t="s">
        <v>154</v>
      </c>
      <c r="C31" s="82" t="s">
        <v>190</v>
      </c>
      <c r="D31" s="86">
        <v>12900</v>
      </c>
      <c r="E31" s="84" t="s">
        <v>184</v>
      </c>
      <c r="I31" s="87" t="s">
        <v>191</v>
      </c>
      <c r="J31" s="87" t="s">
        <v>52</v>
      </c>
      <c r="K31" s="87"/>
      <c r="L31" s="87"/>
      <c r="M31" s="87"/>
      <c r="N31" s="87"/>
      <c r="O31" s="87"/>
      <c r="P31" s="87"/>
      <c r="Q31" s="87"/>
      <c r="R31" s="87" t="s">
        <v>192</v>
      </c>
      <c r="S31" s="87"/>
      <c r="T31" s="87"/>
      <c r="U31" s="87"/>
    </row>
    <row r="32" spans="1:21">
      <c r="A32" s="82" t="s">
        <v>193</v>
      </c>
      <c r="B32" s="82" t="s">
        <v>154</v>
      </c>
      <c r="C32" s="82" t="s">
        <v>194</v>
      </c>
      <c r="D32" s="86">
        <v>12900</v>
      </c>
      <c r="E32" s="84" t="s">
        <v>184</v>
      </c>
      <c r="I32" s="87" t="s">
        <v>54</v>
      </c>
      <c r="J32" s="89" t="s">
        <v>195</v>
      </c>
      <c r="K32" s="87"/>
      <c r="L32" s="87"/>
      <c r="M32" s="87"/>
      <c r="N32" s="89" t="s">
        <v>196</v>
      </c>
      <c r="O32" s="87"/>
      <c r="P32" s="87"/>
      <c r="Q32" s="87"/>
      <c r="R32" s="87"/>
      <c r="S32" s="87"/>
      <c r="T32" s="87"/>
      <c r="U32" s="87"/>
    </row>
    <row r="33" spans="1:21">
      <c r="A33" s="82" t="s">
        <v>197</v>
      </c>
      <c r="B33" s="82" t="s">
        <v>154</v>
      </c>
      <c r="C33" s="82" t="s">
        <v>198</v>
      </c>
      <c r="D33" s="86">
        <v>12900</v>
      </c>
      <c r="E33" s="84" t="s">
        <v>184</v>
      </c>
      <c r="I33" s="87" t="s">
        <v>56</v>
      </c>
      <c r="J33" s="87" t="s">
        <v>199</v>
      </c>
      <c r="K33" s="87" t="s">
        <v>200</v>
      </c>
      <c r="L33" s="87" t="s">
        <v>201</v>
      </c>
      <c r="M33" s="87" t="s">
        <v>202</v>
      </c>
      <c r="N33" s="87" t="s">
        <v>203</v>
      </c>
      <c r="O33" s="87" t="s">
        <v>204</v>
      </c>
      <c r="P33" s="87" t="s">
        <v>201</v>
      </c>
      <c r="Q33" s="87" t="s">
        <v>205</v>
      </c>
      <c r="R33" s="87"/>
      <c r="S33" s="87"/>
      <c r="T33" s="87"/>
      <c r="U33" s="87"/>
    </row>
    <row r="34" spans="1:21">
      <c r="A34" s="82" t="s">
        <v>206</v>
      </c>
      <c r="B34" s="82" t="s">
        <v>154</v>
      </c>
      <c r="C34" s="82" t="s">
        <v>207</v>
      </c>
      <c r="D34" s="86">
        <v>12900</v>
      </c>
      <c r="E34" s="84" t="s">
        <v>184</v>
      </c>
      <c r="I34" s="87" t="s">
        <v>167</v>
      </c>
      <c r="J34" s="87"/>
      <c r="K34" s="87">
        <v>4.5</v>
      </c>
      <c r="L34" s="87">
        <v>4.65</v>
      </c>
      <c r="M34" s="87">
        <v>4.95</v>
      </c>
      <c r="N34" s="87">
        <v>200600</v>
      </c>
      <c r="O34" s="87">
        <v>4.5</v>
      </c>
      <c r="P34" s="87">
        <v>4.65</v>
      </c>
      <c r="Q34" s="87" t="s">
        <v>208</v>
      </c>
      <c r="R34" s="87" t="s">
        <v>209</v>
      </c>
      <c r="S34" s="87"/>
      <c r="T34" s="87"/>
      <c r="U34" s="87"/>
    </row>
    <row r="35" spans="1:21">
      <c r="A35" s="82" t="s">
        <v>210</v>
      </c>
      <c r="B35" s="82" t="s">
        <v>154</v>
      </c>
      <c r="C35" s="82" t="s">
        <v>211</v>
      </c>
      <c r="D35" s="86">
        <v>12900</v>
      </c>
      <c r="E35" s="84" t="s">
        <v>184</v>
      </c>
      <c r="I35" s="87" t="s">
        <v>212</v>
      </c>
      <c r="J35" s="87"/>
      <c r="K35" s="87">
        <v>2</v>
      </c>
      <c r="L35" s="87">
        <v>2.15</v>
      </c>
      <c r="M35" s="87">
        <v>2.45</v>
      </c>
      <c r="N35" s="87">
        <v>407200</v>
      </c>
      <c r="O35" s="87">
        <v>2</v>
      </c>
      <c r="P35" s="87">
        <v>2.15</v>
      </c>
      <c r="Q35" s="87" t="s">
        <v>208</v>
      </c>
      <c r="R35" s="87" t="s">
        <v>213</v>
      </c>
      <c r="S35" s="87"/>
      <c r="T35" s="87"/>
      <c r="U35" s="87"/>
    </row>
    <row r="36" spans="1:21">
      <c r="A36" s="82" t="s">
        <v>214</v>
      </c>
      <c r="B36" s="82" t="s">
        <v>154</v>
      </c>
      <c r="C36" s="82" t="s">
        <v>215</v>
      </c>
      <c r="D36" s="86">
        <v>2400</v>
      </c>
      <c r="E36" s="84" t="s">
        <v>184</v>
      </c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</row>
    <row r="37" spans="1:21">
      <c r="A37" s="82" t="s">
        <v>216</v>
      </c>
      <c r="B37" s="82" t="s">
        <v>154</v>
      </c>
      <c r="C37" s="82" t="s">
        <v>217</v>
      </c>
      <c r="D37" s="86">
        <v>12900</v>
      </c>
      <c r="E37" s="84" t="s">
        <v>184</v>
      </c>
      <c r="I37" s="87" t="s">
        <v>218</v>
      </c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</row>
    <row r="38" spans="1:21">
      <c r="A38" s="82" t="s">
        <v>219</v>
      </c>
      <c r="B38" s="82" t="s">
        <v>154</v>
      </c>
      <c r="C38" s="82" t="s">
        <v>220</v>
      </c>
      <c r="D38" s="86">
        <v>12900</v>
      </c>
      <c r="E38" s="84" t="s">
        <v>184</v>
      </c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</row>
    <row r="39" spans="1:21">
      <c r="A39" s="82" t="s">
        <v>221</v>
      </c>
      <c r="B39" s="82" t="s">
        <v>154</v>
      </c>
      <c r="C39" s="82" t="s">
        <v>222</v>
      </c>
      <c r="D39" s="86">
        <v>12900</v>
      </c>
      <c r="E39" s="84" t="s">
        <v>184</v>
      </c>
      <c r="I39" s="87" t="s">
        <v>223</v>
      </c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</row>
    <row r="40" spans="1:21">
      <c r="A40" s="90"/>
      <c r="B40" s="90"/>
      <c r="C40" s="91" t="s">
        <v>224</v>
      </c>
      <c r="D40" s="92">
        <v>200600</v>
      </c>
      <c r="I40" s="87" t="s">
        <v>225</v>
      </c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</row>
    <row r="41" spans="1:21">
      <c r="A41" s="93"/>
      <c r="B41" s="93"/>
      <c r="C41" s="93"/>
      <c r="D41" s="93"/>
      <c r="I41" s="87" t="s">
        <v>226</v>
      </c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</row>
    <row r="42" ht="24" spans="1:21">
      <c r="A42" s="82" t="s">
        <v>2</v>
      </c>
      <c r="B42" s="82" t="s">
        <v>3</v>
      </c>
      <c r="C42" s="82" t="s">
        <v>4</v>
      </c>
      <c r="D42" s="94" t="s">
        <v>152</v>
      </c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</row>
    <row r="43" spans="1:21">
      <c r="A43" s="85" t="s">
        <v>227</v>
      </c>
      <c r="B43" s="85" t="s">
        <v>228</v>
      </c>
      <c r="C43" s="85" t="s">
        <v>229</v>
      </c>
      <c r="D43" s="95">
        <v>6200</v>
      </c>
      <c r="E43" s="84" t="s">
        <v>230</v>
      </c>
      <c r="I43" s="87" t="s">
        <v>231</v>
      </c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</row>
    <row r="44" spans="1:21">
      <c r="A44" s="85" t="s">
        <v>232</v>
      </c>
      <c r="B44" s="85" t="s">
        <v>228</v>
      </c>
      <c r="C44" s="85" t="s">
        <v>233</v>
      </c>
      <c r="D44" s="95">
        <v>6200</v>
      </c>
      <c r="E44" s="84" t="s">
        <v>230</v>
      </c>
      <c r="I44" s="88" t="s">
        <v>234</v>
      </c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</row>
    <row r="45" spans="1:21">
      <c r="A45" s="85" t="s">
        <v>235</v>
      </c>
      <c r="B45" s="85" t="s">
        <v>228</v>
      </c>
      <c r="C45" s="85" t="s">
        <v>236</v>
      </c>
      <c r="D45" s="95">
        <v>9200</v>
      </c>
      <c r="E45" s="84" t="s">
        <v>230</v>
      </c>
    </row>
    <row r="46" spans="1:21">
      <c r="A46" s="85" t="s">
        <v>237</v>
      </c>
      <c r="B46" s="85" t="s">
        <v>228</v>
      </c>
      <c r="C46" s="85" t="s">
        <v>238</v>
      </c>
      <c r="D46" s="95">
        <v>6200</v>
      </c>
      <c r="E46" s="84" t="s">
        <v>230</v>
      </c>
    </row>
    <row r="47" spans="1:21">
      <c r="A47" s="85" t="s">
        <v>239</v>
      </c>
      <c r="B47" s="85" t="s">
        <v>228</v>
      </c>
      <c r="C47" s="85" t="s">
        <v>240</v>
      </c>
      <c r="D47" s="95">
        <v>4600</v>
      </c>
      <c r="E47" s="84" t="s">
        <v>230</v>
      </c>
    </row>
    <row r="48" spans="1:21">
      <c r="A48" s="85" t="s">
        <v>241</v>
      </c>
      <c r="B48" s="85" t="s">
        <v>228</v>
      </c>
      <c r="C48" s="85" t="s">
        <v>242</v>
      </c>
      <c r="D48" s="95">
        <v>6200</v>
      </c>
      <c r="E48" s="84" t="s">
        <v>230</v>
      </c>
    </row>
    <row r="49" spans="1:5">
      <c r="A49" s="85" t="s">
        <v>243</v>
      </c>
      <c r="B49" s="85" t="s">
        <v>228</v>
      </c>
      <c r="C49" s="85" t="s">
        <v>244</v>
      </c>
      <c r="D49" s="95">
        <v>6200</v>
      </c>
      <c r="E49" s="84" t="s">
        <v>230</v>
      </c>
    </row>
    <row r="50" spans="1:5">
      <c r="A50" s="85" t="s">
        <v>245</v>
      </c>
      <c r="B50" s="85" t="s">
        <v>228</v>
      </c>
      <c r="C50" s="85" t="s">
        <v>246</v>
      </c>
      <c r="D50" s="95">
        <v>6200</v>
      </c>
      <c r="E50" s="84" t="s">
        <v>230</v>
      </c>
    </row>
    <row r="51" spans="1:5">
      <c r="A51" s="85" t="s">
        <v>247</v>
      </c>
      <c r="B51" s="85" t="s">
        <v>228</v>
      </c>
      <c r="C51" s="85" t="s">
        <v>248</v>
      </c>
      <c r="D51" s="95">
        <v>9200</v>
      </c>
      <c r="E51" s="84" t="s">
        <v>230</v>
      </c>
    </row>
    <row r="52" spans="1:5">
      <c r="A52" s="85" t="s">
        <v>249</v>
      </c>
      <c r="B52" s="85" t="s">
        <v>228</v>
      </c>
      <c r="C52" s="85" t="s">
        <v>250</v>
      </c>
      <c r="D52" s="95">
        <v>6200</v>
      </c>
      <c r="E52" s="84" t="s">
        <v>230</v>
      </c>
    </row>
    <row r="53" spans="1:5">
      <c r="A53" s="85" t="s">
        <v>251</v>
      </c>
      <c r="B53" s="85" t="s">
        <v>228</v>
      </c>
      <c r="C53" s="85" t="s">
        <v>252</v>
      </c>
      <c r="D53" s="95">
        <v>4800</v>
      </c>
      <c r="E53" s="84" t="s">
        <v>230</v>
      </c>
    </row>
    <row r="54" spans="1:5">
      <c r="A54" s="85" t="s">
        <v>253</v>
      </c>
      <c r="B54" s="85" t="s">
        <v>228</v>
      </c>
      <c r="C54" s="85" t="s">
        <v>254</v>
      </c>
      <c r="D54" s="95">
        <v>6000</v>
      </c>
      <c r="E54" s="84" t="s">
        <v>230</v>
      </c>
    </row>
    <row r="55" spans="1:5">
      <c r="A55" s="85" t="s">
        <v>255</v>
      </c>
      <c r="B55" s="85" t="s">
        <v>228</v>
      </c>
      <c r="C55" s="85" t="s">
        <v>256</v>
      </c>
      <c r="D55" s="96">
        <v>32000</v>
      </c>
      <c r="E55" s="84" t="s">
        <v>257</v>
      </c>
    </row>
    <row r="56" spans="1:5">
      <c r="A56" s="85" t="s">
        <v>258</v>
      </c>
      <c r="B56" s="85" t="s">
        <v>228</v>
      </c>
      <c r="C56" s="85" t="s">
        <v>259</v>
      </c>
      <c r="D56" s="96">
        <v>32000</v>
      </c>
      <c r="E56" s="84" t="s">
        <v>257</v>
      </c>
    </row>
    <row r="57" spans="1:5">
      <c r="A57" s="85" t="s">
        <v>260</v>
      </c>
      <c r="B57" s="85" t="s">
        <v>228</v>
      </c>
      <c r="C57" s="85" t="s">
        <v>261</v>
      </c>
      <c r="D57" s="96">
        <v>5000</v>
      </c>
      <c r="E57" s="84" t="s">
        <v>257</v>
      </c>
    </row>
    <row r="58" spans="1:5">
      <c r="A58" s="85" t="s">
        <v>262</v>
      </c>
      <c r="B58" s="85" t="s">
        <v>228</v>
      </c>
      <c r="C58" s="85" t="s">
        <v>263</v>
      </c>
      <c r="D58" s="96">
        <v>32000</v>
      </c>
      <c r="E58" s="84" t="s">
        <v>257</v>
      </c>
    </row>
    <row r="59" spans="1:5">
      <c r="A59" s="85" t="s">
        <v>264</v>
      </c>
      <c r="B59" s="85" t="s">
        <v>228</v>
      </c>
      <c r="C59" s="85" t="s">
        <v>265</v>
      </c>
      <c r="D59" s="96">
        <v>32000</v>
      </c>
      <c r="E59" s="84" t="s">
        <v>257</v>
      </c>
    </row>
    <row r="60" spans="1:5">
      <c r="A60" s="85" t="s">
        <v>266</v>
      </c>
      <c r="B60" s="85" t="s">
        <v>228</v>
      </c>
      <c r="C60" s="85" t="s">
        <v>267</v>
      </c>
      <c r="D60" s="96">
        <v>32000</v>
      </c>
      <c r="E60" s="84" t="s">
        <v>257</v>
      </c>
    </row>
    <row r="61" spans="1:5">
      <c r="A61" s="85" t="s">
        <v>268</v>
      </c>
      <c r="B61" s="85" t="s">
        <v>228</v>
      </c>
      <c r="C61" s="85" t="s">
        <v>269</v>
      </c>
      <c r="D61" s="96">
        <v>32000</v>
      </c>
      <c r="E61" s="84" t="s">
        <v>257</v>
      </c>
    </row>
    <row r="62" spans="1:5">
      <c r="A62" s="85" t="s">
        <v>270</v>
      </c>
      <c r="B62" s="85" t="s">
        <v>228</v>
      </c>
      <c r="C62" s="85" t="s">
        <v>271</v>
      </c>
      <c r="D62" s="96">
        <v>32000</v>
      </c>
      <c r="E62" s="84" t="s">
        <v>257</v>
      </c>
    </row>
    <row r="63" spans="1:5">
      <c r="A63" s="85" t="s">
        <v>272</v>
      </c>
      <c r="B63" s="85" t="s">
        <v>228</v>
      </c>
      <c r="C63" s="85" t="s">
        <v>273</v>
      </c>
      <c r="D63" s="96">
        <v>5000</v>
      </c>
      <c r="E63" s="84" t="s">
        <v>257</v>
      </c>
    </row>
    <row r="64" spans="1:5">
      <c r="A64" s="85" t="s">
        <v>274</v>
      </c>
      <c r="B64" s="85" t="s">
        <v>228</v>
      </c>
      <c r="C64" s="85" t="s">
        <v>275</v>
      </c>
      <c r="D64" s="96">
        <v>32000</v>
      </c>
      <c r="E64" s="84" t="s">
        <v>257</v>
      </c>
    </row>
    <row r="65" spans="1:5">
      <c r="A65" s="85" t="s">
        <v>276</v>
      </c>
      <c r="B65" s="85" t="s">
        <v>228</v>
      </c>
      <c r="C65" s="85" t="s">
        <v>277</v>
      </c>
      <c r="D65" s="96">
        <v>32000</v>
      </c>
      <c r="E65" s="84" t="s">
        <v>257</v>
      </c>
    </row>
    <row r="66" spans="1:5">
      <c r="A66" s="85" t="s">
        <v>278</v>
      </c>
      <c r="B66" s="85" t="s">
        <v>228</v>
      </c>
      <c r="C66" s="85" t="s">
        <v>279</v>
      </c>
      <c r="D66" s="96">
        <v>32000</v>
      </c>
      <c r="E66" s="84" t="s">
        <v>257</v>
      </c>
    </row>
    <row r="67" spans="1:5">
      <c r="A67" s="97"/>
      <c r="B67" s="97"/>
      <c r="C67" s="98" t="s">
        <v>224</v>
      </c>
      <c r="D67" s="99">
        <v>407200</v>
      </c>
    </row>
  </sheetData>
  <mergeCells count="18">
    <mergeCell ref="D1:E1"/>
    <mergeCell ref="G1:H1"/>
    <mergeCell ref="D2:H2"/>
    <mergeCell ref="D3:E3"/>
    <mergeCell ref="G3:H3"/>
    <mergeCell ref="D4:E4"/>
    <mergeCell ref="G4:H4"/>
    <mergeCell ref="D5:E5"/>
    <mergeCell ref="G5:H5"/>
    <mergeCell ref="D8:E8"/>
    <mergeCell ref="G8:H8"/>
    <mergeCell ref="D9:H9"/>
    <mergeCell ref="D10:E10"/>
    <mergeCell ref="G10:H10"/>
    <mergeCell ref="D11:E11"/>
    <mergeCell ref="G11:H11"/>
    <mergeCell ref="D12:E12"/>
    <mergeCell ref="G12:H1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25"/>
  <sheetViews>
    <sheetView zoomScale="70" zoomScaleNormal="70" topLeftCell="A4" workbookViewId="0">
      <selection activeCell="K22" sqref="K22"/>
    </sheetView>
  </sheetViews>
  <sheetFormatPr defaultColWidth="9" defaultRowHeight="18.4" customHeight="1"/>
  <cols>
    <col min="1" max="1" width="1.6" style="1" customWidth="1"/>
    <col min="2" max="2" width="13.2" style="1" customWidth="1"/>
    <col min="3" max="3" width="14" style="1" customWidth="1"/>
    <col min="4" max="4" width="32.4583333333333" style="1" customWidth="1"/>
    <col min="5" max="5" width="40.8" style="1" customWidth="1"/>
    <col min="6" max="6" width="14.4" style="1" customWidth="1"/>
    <col min="7" max="7" width="18.4666666666667" style="1" customWidth="1"/>
    <col min="8" max="8" width="28.725" style="1" customWidth="1"/>
    <col min="9" max="18" width="15.6" style="1" customWidth="1"/>
    <col min="19" max="16384" width="9" style="1"/>
  </cols>
  <sheetData>
    <row r="2" s="1" customFormat="1" ht="25.9" customHeight="1" spans="2:8">
      <c r="B2" s="2" t="s">
        <v>65</v>
      </c>
      <c r="C2" s="3" t="s">
        <v>280</v>
      </c>
      <c r="D2" s="3"/>
      <c r="E2" s="4" t="s">
        <v>67</v>
      </c>
      <c r="F2" s="3" t="s">
        <v>281</v>
      </c>
      <c r="G2" s="3"/>
    </row>
    <row r="3" s="1" customFormat="1" ht="240.75" customHeight="1" spans="2:8">
      <c r="B3" s="2" t="s">
        <v>69</v>
      </c>
      <c r="C3" s="5"/>
      <c r="D3" s="6"/>
      <c r="E3" s="6"/>
      <c r="F3" s="6"/>
      <c r="G3" s="7"/>
      <c r="H3" s="74" t="s">
        <v>282</v>
      </c>
    </row>
    <row r="4" s="1" customFormat="1" ht="45" customHeight="1" spans="2:8">
      <c r="B4" s="2" t="s">
        <v>70</v>
      </c>
      <c r="C4" s="8">
        <f>G22</f>
        <v>3086</v>
      </c>
      <c r="D4" s="8"/>
      <c r="E4" s="4" t="s">
        <v>71</v>
      </c>
      <c r="F4" s="9">
        <v>45848</v>
      </c>
      <c r="G4" s="9"/>
    </row>
    <row r="5" s="1" customFormat="1" ht="117.4" customHeight="1" spans="2:8">
      <c r="B5" s="2" t="s">
        <v>72</v>
      </c>
      <c r="C5" s="10" t="s">
        <v>283</v>
      </c>
      <c r="D5" s="11"/>
      <c r="E5" s="4" t="s">
        <v>74</v>
      </c>
      <c r="F5" s="10" t="s">
        <v>284</v>
      </c>
      <c r="G5" s="11"/>
    </row>
    <row r="6" s="1" customFormat="1" ht="26.25" customHeight="1" spans="2:8">
      <c r="B6" s="4" t="s">
        <v>76</v>
      </c>
      <c r="C6" s="12" t="s">
        <v>77</v>
      </c>
      <c r="D6" s="13"/>
      <c r="E6" s="4" t="s">
        <v>78</v>
      </c>
      <c r="F6" s="14"/>
      <c r="G6" s="15"/>
    </row>
    <row r="8" s="1" customFormat="1" ht="28.15" customHeight="1" spans="2:8">
      <c r="B8" s="16" t="s">
        <v>285</v>
      </c>
      <c r="C8" s="16" t="s">
        <v>286</v>
      </c>
      <c r="D8" s="16" t="s">
        <v>287</v>
      </c>
      <c r="E8" s="16" t="s">
        <v>288</v>
      </c>
      <c r="F8" s="16" t="s">
        <v>289</v>
      </c>
      <c r="G8" s="16" t="s">
        <v>290</v>
      </c>
    </row>
    <row r="9" s="1" customFormat="1" ht="19.9" customHeight="1" spans="2:8">
      <c r="B9" s="17"/>
      <c r="C9" s="3">
        <v>1</v>
      </c>
      <c r="D9" s="75" t="s">
        <v>291</v>
      </c>
      <c r="E9" s="76" t="s">
        <v>292</v>
      </c>
      <c r="F9" s="20" t="s">
        <v>293</v>
      </c>
      <c r="G9" s="77">
        <v>548</v>
      </c>
      <c r="H9" s="22" t="s">
        <v>294</v>
      </c>
    </row>
    <row r="10" s="1" customFormat="1" ht="19.9" customHeight="1" spans="2:8">
      <c r="B10" s="23"/>
      <c r="C10" s="3">
        <v>2</v>
      </c>
      <c r="D10" s="78" t="s">
        <v>295</v>
      </c>
      <c r="E10" s="76" t="s">
        <v>296</v>
      </c>
      <c r="F10" s="20" t="s">
        <v>293</v>
      </c>
      <c r="G10" s="77">
        <v>548</v>
      </c>
      <c r="H10" s="22" t="s">
        <v>294</v>
      </c>
    </row>
    <row r="11" s="1" customFormat="1" ht="19.9" customHeight="1" spans="2:8">
      <c r="B11" s="23"/>
      <c r="C11" s="3">
        <v>3</v>
      </c>
      <c r="D11" s="78" t="s">
        <v>297</v>
      </c>
      <c r="E11" s="76" t="s">
        <v>298</v>
      </c>
      <c r="F11" s="20" t="s">
        <v>293</v>
      </c>
      <c r="G11" s="77">
        <v>548</v>
      </c>
      <c r="H11" s="22" t="s">
        <v>294</v>
      </c>
    </row>
    <row r="12" s="1" customFormat="1" ht="19.9" customHeight="1" spans="2:8">
      <c r="B12" s="23"/>
      <c r="C12" s="3">
        <v>4</v>
      </c>
      <c r="D12" s="78" t="s">
        <v>299</v>
      </c>
      <c r="E12" s="76" t="s">
        <v>300</v>
      </c>
      <c r="F12" s="20" t="s">
        <v>293</v>
      </c>
      <c r="G12" s="77">
        <v>548</v>
      </c>
      <c r="H12" s="22" t="s">
        <v>294</v>
      </c>
    </row>
    <row r="13" s="1" customFormat="1" ht="19.9" customHeight="1" spans="2:8">
      <c r="B13" s="23"/>
      <c r="C13" s="3">
        <v>5</v>
      </c>
      <c r="D13" s="78" t="s">
        <v>301</v>
      </c>
      <c r="E13" s="76" t="s">
        <v>302</v>
      </c>
      <c r="F13" s="20" t="s">
        <v>293</v>
      </c>
      <c r="G13" s="77">
        <v>549</v>
      </c>
      <c r="H13" s="22" t="s">
        <v>294</v>
      </c>
    </row>
    <row r="14" s="1" customFormat="1" ht="19.9" customHeight="1" spans="2:8">
      <c r="B14" s="23"/>
      <c r="C14" s="3">
        <v>6</v>
      </c>
      <c r="D14" s="78" t="s">
        <v>303</v>
      </c>
      <c r="E14" s="76" t="s">
        <v>304</v>
      </c>
      <c r="F14" s="20" t="s">
        <v>293</v>
      </c>
      <c r="G14" s="77">
        <v>49</v>
      </c>
      <c r="H14" s="22" t="s">
        <v>294</v>
      </c>
    </row>
    <row r="15" s="1" customFormat="1" ht="19.9" customHeight="1" spans="2:8">
      <c r="B15" s="23"/>
      <c r="C15" s="3">
        <v>7</v>
      </c>
      <c r="D15" s="78" t="s">
        <v>305</v>
      </c>
      <c r="E15" s="76" t="s">
        <v>306</v>
      </c>
      <c r="F15" s="20" t="s">
        <v>293</v>
      </c>
      <c r="G15" s="77">
        <v>49</v>
      </c>
      <c r="H15" s="22" t="s">
        <v>294</v>
      </c>
    </row>
    <row r="16" s="1" customFormat="1" ht="19.9" customHeight="1" spans="2:8">
      <c r="B16" s="23"/>
      <c r="C16" s="3">
        <v>8</v>
      </c>
      <c r="D16" s="78" t="s">
        <v>307</v>
      </c>
      <c r="E16" s="76" t="s">
        <v>308</v>
      </c>
      <c r="F16" s="20" t="s">
        <v>293</v>
      </c>
      <c r="G16" s="77">
        <v>49</v>
      </c>
      <c r="H16" s="22" t="s">
        <v>294</v>
      </c>
    </row>
    <row r="17" s="1" customFormat="1" ht="19.9" customHeight="1" spans="2:18">
      <c r="B17" s="23"/>
      <c r="C17" s="3">
        <v>9</v>
      </c>
      <c r="D17" s="78" t="s">
        <v>309</v>
      </c>
      <c r="E17" s="76" t="s">
        <v>310</v>
      </c>
      <c r="F17" s="20" t="s">
        <v>293</v>
      </c>
      <c r="G17" s="77">
        <v>49</v>
      </c>
      <c r="H17" s="22" t="s">
        <v>294</v>
      </c>
    </row>
    <row r="18" s="1" customFormat="1" ht="19.9" customHeight="1" spans="2:18">
      <c r="B18" s="23"/>
      <c r="C18" s="3">
        <v>10</v>
      </c>
      <c r="D18" s="78" t="s">
        <v>311</v>
      </c>
      <c r="E18" s="76" t="s">
        <v>312</v>
      </c>
      <c r="F18" s="20" t="s">
        <v>293</v>
      </c>
      <c r="G18" s="77">
        <v>49</v>
      </c>
      <c r="H18" s="22" t="s">
        <v>294</v>
      </c>
    </row>
    <row r="19" s="1" customFormat="1" ht="19.9" customHeight="1" spans="2:18">
      <c r="B19" s="23"/>
      <c r="C19" s="3">
        <v>11</v>
      </c>
      <c r="D19" s="78" t="s">
        <v>313</v>
      </c>
      <c r="E19" s="76" t="s">
        <v>314</v>
      </c>
      <c r="F19" s="20" t="s">
        <v>293</v>
      </c>
      <c r="G19" s="77">
        <v>50</v>
      </c>
      <c r="H19" s="22" t="s">
        <v>294</v>
      </c>
      <c r="J19" s="79" t="s">
        <v>315</v>
      </c>
      <c r="K19" s="79" t="s">
        <v>316</v>
      </c>
      <c r="L19" s="79" t="s">
        <v>317</v>
      </c>
      <c r="M19" s="79" t="s">
        <v>318</v>
      </c>
      <c r="N19" s="79" t="s">
        <v>319</v>
      </c>
      <c r="O19" s="79" t="s">
        <v>320</v>
      </c>
      <c r="P19" s="79" t="s">
        <v>53</v>
      </c>
      <c r="Q19" s="79"/>
      <c r="R19" s="79" t="s">
        <v>321</v>
      </c>
    </row>
    <row r="20" s="1" customFormat="1" ht="19.9" customHeight="1" spans="2:18">
      <c r="B20" s="23"/>
      <c r="C20" s="3">
        <v>12</v>
      </c>
      <c r="D20" s="78" t="s">
        <v>322</v>
      </c>
      <c r="E20" s="76" t="s">
        <v>323</v>
      </c>
      <c r="F20" s="20" t="s">
        <v>293</v>
      </c>
      <c r="G20" s="77">
        <v>50</v>
      </c>
      <c r="H20" s="22" t="s">
        <v>294</v>
      </c>
      <c r="J20" s="79" t="s">
        <v>324</v>
      </c>
      <c r="K20" s="79" t="s">
        <v>325</v>
      </c>
      <c r="L20" s="79" t="s">
        <v>280</v>
      </c>
      <c r="M20" s="79" t="s">
        <v>281</v>
      </c>
      <c r="N20" s="79">
        <v>3086</v>
      </c>
      <c r="O20" s="80">
        <v>45839</v>
      </c>
      <c r="P20" s="79" t="s">
        <v>294</v>
      </c>
      <c r="Q20" s="79"/>
      <c r="R20" s="79" t="s">
        <v>326</v>
      </c>
    </row>
    <row r="21" s="1" customFormat="1" ht="19.9" customHeight="1" spans="2:18">
      <c r="B21" s="23"/>
      <c r="C21" s="3"/>
      <c r="D21" s="18"/>
      <c r="E21" s="19"/>
      <c r="F21" s="20"/>
      <c r="G21" s="21"/>
    </row>
    <row r="22" s="1" customFormat="1" ht="24.4" customHeight="1" spans="2:18">
      <c r="B22" s="32" t="s">
        <v>327</v>
      </c>
      <c r="C22" s="33"/>
      <c r="D22" s="33"/>
      <c r="E22" s="33"/>
      <c r="F22" s="34"/>
      <c r="G22" s="35">
        <f>SUM(G9:G21)</f>
        <v>3086</v>
      </c>
      <c r="J22" s="60" t="s">
        <v>328</v>
      </c>
    </row>
    <row r="23" s="1" customFormat="1" ht="4" customHeight="1" spans="2:18">
      <c r="F23" s="37" t="s">
        <v>329</v>
      </c>
      <c r="G23" s="37">
        <f>G22*0.03</f>
        <v>92.58</v>
      </c>
    </row>
    <row r="24" s="1" customFormat="1" customHeight="1" spans="2:18">
      <c r="F24" s="37" t="s">
        <v>330</v>
      </c>
      <c r="G24" s="39">
        <f>G22-G23</f>
        <v>2993.42</v>
      </c>
    </row>
    <row r="25" s="1" customFormat="1" customHeight="1" spans="2:18">
      <c r="G25" s="40"/>
      <c r="J25" s="1" t="s">
        <v>331</v>
      </c>
    </row>
  </sheetData>
  <mergeCells count="11">
    <mergeCell ref="C2:D2"/>
    <mergeCell ref="F2:G2"/>
    <mergeCell ref="C3:G3"/>
    <mergeCell ref="C4:D4"/>
    <mergeCell ref="F4:G4"/>
    <mergeCell ref="C5:D5"/>
    <mergeCell ref="F5:G5"/>
    <mergeCell ref="C6:D6"/>
    <mergeCell ref="F6:G6"/>
    <mergeCell ref="B22:F22"/>
    <mergeCell ref="B9:B2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36"/>
  <sheetViews>
    <sheetView tabSelected="1" zoomScale="70" zoomScaleNormal="70" topLeftCell="A5" workbookViewId="0">
      <selection activeCell="K19" sqref="K19:S23"/>
    </sheetView>
  </sheetViews>
  <sheetFormatPr defaultColWidth="9" defaultRowHeight="18.4" customHeight="1"/>
  <cols>
    <col min="1" max="1" width="1.6" style="1" customWidth="1"/>
    <col min="2" max="2" width="13.2" style="1" customWidth="1"/>
    <col min="3" max="3" width="14" style="1" customWidth="1"/>
    <col min="4" max="4" width="20" style="1" customWidth="1"/>
    <col min="5" max="5" width="40.8" style="1" customWidth="1"/>
    <col min="6" max="6" width="14.4" style="1" customWidth="1"/>
    <col min="7" max="7" width="18.4666666666667" style="1" customWidth="1"/>
    <col min="8" max="8" width="28.725" style="1" customWidth="1"/>
    <col min="9" max="18" width="15.6" style="1" customWidth="1"/>
    <col min="19" max="16384" width="9" style="1"/>
  </cols>
  <sheetData>
    <row r="2" s="1" customFormat="1" ht="25.9" customHeight="1" spans="2:8">
      <c r="B2" s="2" t="s">
        <v>65</v>
      </c>
      <c r="C2" s="3" t="s">
        <v>332</v>
      </c>
      <c r="D2" s="3"/>
      <c r="E2" s="4" t="s">
        <v>67</v>
      </c>
      <c r="F2" s="3" t="s">
        <v>333</v>
      </c>
      <c r="G2" s="3"/>
    </row>
    <row r="3" s="1" customFormat="1" ht="240.75" customHeight="1" spans="2:8">
      <c r="B3" s="2" t="s">
        <v>69</v>
      </c>
      <c r="C3" s="5"/>
      <c r="D3" s="6"/>
      <c r="E3" s="6"/>
      <c r="F3" s="6"/>
      <c r="G3" s="7"/>
      <c r="H3" s="74" t="s">
        <v>334</v>
      </c>
    </row>
    <row r="4" s="1" customFormat="1" ht="45" customHeight="1" spans="2:8">
      <c r="B4" s="2" t="s">
        <v>70</v>
      </c>
      <c r="C4" s="8">
        <f>G33</f>
        <v>89500</v>
      </c>
      <c r="D4" s="8"/>
      <c r="E4" s="4" t="s">
        <v>71</v>
      </c>
      <c r="F4" s="9">
        <v>45859</v>
      </c>
      <c r="G4" s="9"/>
    </row>
    <row r="5" s="1" customFormat="1" ht="117.4" customHeight="1" spans="2:8">
      <c r="B5" s="2" t="s">
        <v>72</v>
      </c>
      <c r="C5" s="10" t="s">
        <v>335</v>
      </c>
      <c r="D5" s="11"/>
      <c r="E5" s="4" t="s">
        <v>74</v>
      </c>
      <c r="F5" s="10" t="s">
        <v>336</v>
      </c>
      <c r="G5" s="11"/>
    </row>
    <row r="6" s="1" customFormat="1" ht="26.25" customHeight="1" spans="2:8">
      <c r="B6" s="4" t="s">
        <v>76</v>
      </c>
      <c r="C6" s="12" t="s">
        <v>77</v>
      </c>
      <c r="D6" s="13"/>
      <c r="E6" s="4" t="s">
        <v>78</v>
      </c>
      <c r="F6" s="14"/>
      <c r="G6" s="15"/>
    </row>
    <row r="8" s="1" customFormat="1" ht="28.15" customHeight="1" spans="2:8">
      <c r="B8" s="16" t="s">
        <v>285</v>
      </c>
      <c r="C8" s="16" t="s">
        <v>286</v>
      </c>
      <c r="D8" s="16" t="s">
        <v>287</v>
      </c>
      <c r="E8" s="16" t="s">
        <v>288</v>
      </c>
      <c r="F8" s="16" t="s">
        <v>289</v>
      </c>
      <c r="G8" s="16" t="s">
        <v>290</v>
      </c>
    </row>
    <row r="9" s="1" customFormat="1" ht="19.9" customHeight="1" spans="2:8">
      <c r="B9" s="17"/>
      <c r="C9" s="3">
        <v>1</v>
      </c>
      <c r="D9" s="75" t="s">
        <v>291</v>
      </c>
      <c r="E9" s="76" t="s">
        <v>292</v>
      </c>
      <c r="F9" s="20" t="s">
        <v>293</v>
      </c>
      <c r="G9" s="77">
        <v>4500</v>
      </c>
      <c r="H9" s="22" t="s">
        <v>294</v>
      </c>
    </row>
    <row r="10" s="1" customFormat="1" ht="19.9" customHeight="1" spans="2:8">
      <c r="B10" s="23"/>
      <c r="C10" s="3">
        <v>2</v>
      </c>
      <c r="D10" s="78" t="s">
        <v>295</v>
      </c>
      <c r="E10" s="76" t="s">
        <v>337</v>
      </c>
      <c r="F10" s="20" t="s">
        <v>293</v>
      </c>
      <c r="G10" s="77">
        <v>4500</v>
      </c>
      <c r="H10" s="22" t="s">
        <v>294</v>
      </c>
    </row>
    <row r="11" s="1" customFormat="1" ht="19.9" customHeight="1" spans="2:8">
      <c r="B11" s="23"/>
      <c r="C11" s="3">
        <v>3</v>
      </c>
      <c r="D11" s="78" t="s">
        <v>297</v>
      </c>
      <c r="E11" s="76" t="s">
        <v>298</v>
      </c>
      <c r="F11" s="20" t="s">
        <v>293</v>
      </c>
      <c r="G11" s="77">
        <v>4500</v>
      </c>
      <c r="H11" s="22" t="s">
        <v>294</v>
      </c>
    </row>
    <row r="12" s="1" customFormat="1" ht="19.9" customHeight="1" spans="2:8">
      <c r="B12" s="23"/>
      <c r="C12" s="3">
        <v>4</v>
      </c>
      <c r="D12" s="78" t="s">
        <v>299</v>
      </c>
      <c r="E12" s="76" t="s">
        <v>300</v>
      </c>
      <c r="F12" s="20" t="s">
        <v>293</v>
      </c>
      <c r="G12" s="77">
        <v>4400</v>
      </c>
      <c r="H12" s="22" t="s">
        <v>294</v>
      </c>
    </row>
    <row r="13" s="1" customFormat="1" ht="19.9" customHeight="1" spans="2:8">
      <c r="B13" s="23"/>
      <c r="C13" s="3">
        <v>5</v>
      </c>
      <c r="D13" s="78" t="s">
        <v>301</v>
      </c>
      <c r="E13" s="76" t="s">
        <v>302</v>
      </c>
      <c r="F13" s="20" t="s">
        <v>293</v>
      </c>
      <c r="G13" s="77">
        <v>4500</v>
      </c>
      <c r="H13" s="22" t="s">
        <v>294</v>
      </c>
    </row>
    <row r="14" s="1" customFormat="1" ht="19.9" customHeight="1" spans="2:8">
      <c r="B14" s="23"/>
      <c r="C14" s="3">
        <v>6</v>
      </c>
      <c r="D14" s="78" t="s">
        <v>303</v>
      </c>
      <c r="E14" s="76" t="s">
        <v>304</v>
      </c>
      <c r="F14" s="20" t="s">
        <v>293</v>
      </c>
      <c r="G14" s="77">
        <v>4500</v>
      </c>
      <c r="H14" s="22" t="s">
        <v>294</v>
      </c>
    </row>
    <row r="15" s="1" customFormat="1" ht="19.9" customHeight="1" spans="2:8">
      <c r="B15" s="23"/>
      <c r="C15" s="3">
        <v>7</v>
      </c>
      <c r="D15" s="78" t="s">
        <v>305</v>
      </c>
      <c r="E15" s="76" t="s">
        <v>338</v>
      </c>
      <c r="F15" s="20" t="s">
        <v>293</v>
      </c>
      <c r="G15" s="77">
        <v>4600</v>
      </c>
      <c r="H15" s="22" t="s">
        <v>294</v>
      </c>
    </row>
    <row r="16" s="1" customFormat="1" ht="19.9" customHeight="1" spans="2:8">
      <c r="B16" s="23"/>
      <c r="C16" s="3">
        <v>8</v>
      </c>
      <c r="D16" s="78" t="s">
        <v>307</v>
      </c>
      <c r="E16" s="76" t="s">
        <v>308</v>
      </c>
      <c r="F16" s="20" t="s">
        <v>293</v>
      </c>
      <c r="G16" s="77">
        <v>4400</v>
      </c>
      <c r="H16" s="22" t="s">
        <v>294</v>
      </c>
    </row>
    <row r="17" s="1" customFormat="1" ht="19.9" customHeight="1" spans="2:19">
      <c r="B17" s="23"/>
      <c r="C17" s="3">
        <v>9</v>
      </c>
      <c r="D17" s="78" t="s">
        <v>309</v>
      </c>
      <c r="E17" s="76" t="s">
        <v>310</v>
      </c>
      <c r="F17" s="20" t="s">
        <v>293</v>
      </c>
      <c r="G17" s="77">
        <v>4500</v>
      </c>
      <c r="H17" s="22" t="s">
        <v>294</v>
      </c>
    </row>
    <row r="18" s="1" customFormat="1" ht="19.9" customHeight="1" spans="2:19">
      <c r="B18" s="23"/>
      <c r="C18" s="3">
        <v>10</v>
      </c>
      <c r="D18" s="78" t="s">
        <v>311</v>
      </c>
      <c r="E18" s="76" t="s">
        <v>339</v>
      </c>
      <c r="F18" s="20" t="s">
        <v>293</v>
      </c>
      <c r="G18" s="77">
        <v>4500</v>
      </c>
      <c r="H18" s="22" t="s">
        <v>294</v>
      </c>
    </row>
    <row r="19" s="1" customFormat="1" ht="19.9" customHeight="1" spans="2:19">
      <c r="B19" s="23"/>
      <c r="C19" s="3">
        <v>11</v>
      </c>
      <c r="D19" s="78" t="s">
        <v>340</v>
      </c>
      <c r="E19" s="76" t="s">
        <v>341</v>
      </c>
      <c r="F19" s="20" t="s">
        <v>293</v>
      </c>
      <c r="G19" s="77">
        <v>4500</v>
      </c>
      <c r="H19" s="22" t="s">
        <v>294</v>
      </c>
      <c r="K19" s="79" t="s">
        <v>315</v>
      </c>
      <c r="L19" s="79" t="s">
        <v>316</v>
      </c>
      <c r="M19" s="79" t="s">
        <v>317</v>
      </c>
      <c r="N19" s="79" t="s">
        <v>318</v>
      </c>
      <c r="O19" s="79" t="s">
        <v>319</v>
      </c>
      <c r="P19" s="79" t="s">
        <v>320</v>
      </c>
      <c r="Q19" s="79" t="s">
        <v>53</v>
      </c>
      <c r="R19" s="79"/>
      <c r="S19" s="79" t="s">
        <v>321</v>
      </c>
    </row>
    <row r="20" s="1" customFormat="1" ht="19.9" customHeight="1" spans="2:19">
      <c r="B20" s="23"/>
      <c r="C20" s="3">
        <v>12</v>
      </c>
      <c r="D20" s="78" t="s">
        <v>342</v>
      </c>
      <c r="E20" s="76" t="s">
        <v>343</v>
      </c>
      <c r="F20" s="20" t="s">
        <v>293</v>
      </c>
      <c r="G20" s="77">
        <v>4500</v>
      </c>
      <c r="H20" s="22" t="s">
        <v>294</v>
      </c>
      <c r="K20" s="79" t="s">
        <v>334</v>
      </c>
      <c r="L20" s="79" t="s">
        <v>344</v>
      </c>
      <c r="M20" s="79" t="s">
        <v>332</v>
      </c>
      <c r="N20" s="79" t="s">
        <v>333</v>
      </c>
      <c r="O20" s="79">
        <v>89500</v>
      </c>
      <c r="P20" s="80">
        <v>45839</v>
      </c>
      <c r="Q20" s="79" t="s">
        <v>294</v>
      </c>
      <c r="R20" s="79"/>
      <c r="S20" s="79" t="s">
        <v>345</v>
      </c>
    </row>
    <row r="21" s="1" customFormat="1" ht="19.9" customHeight="1" spans="2:19">
      <c r="B21" s="23"/>
      <c r="C21" s="3">
        <v>13</v>
      </c>
      <c r="D21" s="78" t="s">
        <v>313</v>
      </c>
      <c r="E21" s="76" t="s">
        <v>314</v>
      </c>
      <c r="F21" s="20" t="s">
        <v>293</v>
      </c>
      <c r="G21" s="77">
        <v>4400</v>
      </c>
      <c r="H21" s="22" t="s">
        <v>294</v>
      </c>
      <c r="K21" s="79"/>
      <c r="L21" s="79"/>
      <c r="M21" s="79"/>
      <c r="N21" s="79"/>
      <c r="O21" s="79"/>
      <c r="P21" s="79"/>
      <c r="Q21" s="79"/>
      <c r="R21" s="79"/>
      <c r="S21" s="79"/>
    </row>
    <row r="22" s="1" customFormat="1" ht="19.9" customHeight="1" spans="2:19">
      <c r="B22" s="23"/>
      <c r="C22" s="3">
        <v>14</v>
      </c>
      <c r="D22" s="78" t="s">
        <v>346</v>
      </c>
      <c r="E22" s="76" t="s">
        <v>347</v>
      </c>
      <c r="F22" s="20" t="s">
        <v>293</v>
      </c>
      <c r="G22" s="77">
        <v>4600</v>
      </c>
      <c r="H22" s="22" t="s">
        <v>294</v>
      </c>
      <c r="K22" s="79"/>
      <c r="L22" s="79"/>
      <c r="M22" s="79"/>
      <c r="N22" s="79"/>
      <c r="O22" s="79"/>
      <c r="P22" s="79"/>
      <c r="Q22" s="79"/>
      <c r="R22" s="79"/>
      <c r="S22" s="79"/>
    </row>
    <row r="23" s="1" customFormat="1" ht="19.9" customHeight="1" spans="2:19">
      <c r="B23" s="23"/>
      <c r="C23" s="3">
        <v>15</v>
      </c>
      <c r="D23" s="78" t="s">
        <v>348</v>
      </c>
      <c r="E23" s="76" t="s">
        <v>349</v>
      </c>
      <c r="F23" s="20" t="s">
        <v>293</v>
      </c>
      <c r="G23" s="77">
        <v>4700</v>
      </c>
      <c r="H23" s="22" t="s">
        <v>294</v>
      </c>
      <c r="K23" s="81" t="s">
        <v>328</v>
      </c>
      <c r="L23" s="79"/>
      <c r="M23" s="79"/>
      <c r="N23" s="79"/>
      <c r="O23" s="79"/>
      <c r="P23" s="79"/>
      <c r="Q23" s="79"/>
      <c r="R23" s="79"/>
      <c r="S23" s="79"/>
    </row>
    <row r="24" s="1" customFormat="1" ht="19.9" customHeight="1" spans="2:19">
      <c r="B24" s="23"/>
      <c r="C24" s="3">
        <v>16</v>
      </c>
      <c r="D24" s="78" t="s">
        <v>350</v>
      </c>
      <c r="E24" s="76" t="s">
        <v>351</v>
      </c>
      <c r="F24" s="20" t="s">
        <v>293</v>
      </c>
      <c r="G24" s="77">
        <v>1500</v>
      </c>
      <c r="H24" s="22" t="s">
        <v>294</v>
      </c>
    </row>
    <row r="25" s="1" customFormat="1" ht="19.9" customHeight="1" spans="2:19">
      <c r="B25" s="23"/>
      <c r="C25" s="3">
        <v>17</v>
      </c>
      <c r="D25" s="78" t="s">
        <v>322</v>
      </c>
      <c r="E25" s="76" t="s">
        <v>323</v>
      </c>
      <c r="F25" s="20" t="s">
        <v>293</v>
      </c>
      <c r="G25" s="77">
        <v>1700</v>
      </c>
      <c r="H25" s="22" t="s">
        <v>294</v>
      </c>
    </row>
    <row r="26" s="1" customFormat="1" ht="19.9" customHeight="1" spans="2:19">
      <c r="B26" s="23"/>
      <c r="C26" s="3">
        <v>18</v>
      </c>
      <c r="D26" s="78" t="s">
        <v>352</v>
      </c>
      <c r="E26" s="76" t="s">
        <v>353</v>
      </c>
      <c r="F26" s="20" t="s">
        <v>293</v>
      </c>
      <c r="G26" s="77">
        <v>1700</v>
      </c>
      <c r="H26" s="22" t="s">
        <v>294</v>
      </c>
    </row>
    <row r="27" s="1" customFormat="1" ht="19.9" customHeight="1" spans="2:19">
      <c r="B27" s="23"/>
      <c r="C27" s="3">
        <v>19</v>
      </c>
      <c r="D27" s="78" t="s">
        <v>354</v>
      </c>
      <c r="E27" s="76" t="s">
        <v>355</v>
      </c>
      <c r="F27" s="20" t="s">
        <v>293</v>
      </c>
      <c r="G27" s="77">
        <v>1900</v>
      </c>
      <c r="H27" s="22" t="s">
        <v>294</v>
      </c>
    </row>
    <row r="28" s="1" customFormat="1" ht="19.9" customHeight="1" spans="2:19">
      <c r="B28" s="23"/>
      <c r="C28" s="3">
        <v>20</v>
      </c>
      <c r="D28" s="78" t="s">
        <v>356</v>
      </c>
      <c r="E28" s="76" t="s">
        <v>357</v>
      </c>
      <c r="F28" s="20" t="s">
        <v>293</v>
      </c>
      <c r="G28" s="77">
        <v>1500</v>
      </c>
      <c r="H28" s="22" t="s">
        <v>294</v>
      </c>
    </row>
    <row r="29" s="1" customFormat="1" ht="19.9" customHeight="1" spans="2:19">
      <c r="B29" s="23"/>
      <c r="C29" s="3">
        <v>21</v>
      </c>
      <c r="D29" s="78" t="s">
        <v>358</v>
      </c>
      <c r="E29" s="76" t="s">
        <v>359</v>
      </c>
      <c r="F29" s="20" t="s">
        <v>293</v>
      </c>
      <c r="G29" s="77">
        <v>4600</v>
      </c>
      <c r="H29" s="22" t="s">
        <v>294</v>
      </c>
    </row>
    <row r="30" s="1" customFormat="1" ht="19.9" customHeight="1" spans="2:19">
      <c r="B30" s="23"/>
      <c r="C30" s="3">
        <v>22</v>
      </c>
      <c r="D30" s="78" t="s">
        <v>360</v>
      </c>
      <c r="E30" s="76" t="s">
        <v>361</v>
      </c>
      <c r="F30" s="20" t="s">
        <v>293</v>
      </c>
      <c r="G30" s="77">
        <v>4400</v>
      </c>
      <c r="H30" s="22" t="s">
        <v>294</v>
      </c>
    </row>
    <row r="31" s="1" customFormat="1" ht="19.9" customHeight="1" spans="2:19">
      <c r="B31" s="23"/>
      <c r="C31" s="3">
        <v>23</v>
      </c>
      <c r="D31" s="78" t="s">
        <v>362</v>
      </c>
      <c r="E31" s="76" t="s">
        <v>363</v>
      </c>
      <c r="F31" s="20" t="s">
        <v>293</v>
      </c>
      <c r="G31" s="77">
        <v>4600</v>
      </c>
      <c r="H31" s="22" t="s">
        <v>294</v>
      </c>
    </row>
    <row r="32" s="1" customFormat="1" ht="19.9" customHeight="1" spans="2:19">
      <c r="B32" s="23"/>
      <c r="C32" s="3"/>
      <c r="D32" s="18"/>
      <c r="E32" s="19"/>
      <c r="F32" s="20"/>
      <c r="G32" s="21"/>
    </row>
    <row r="33" s="1" customFormat="1" ht="24.4" customHeight="1" spans="2:10">
      <c r="B33" s="32" t="s">
        <v>327</v>
      </c>
      <c r="C33" s="33"/>
      <c r="D33" s="33"/>
      <c r="E33" s="33"/>
      <c r="F33" s="34"/>
      <c r="G33" s="35">
        <f>SUM(G9:G32)</f>
        <v>89500</v>
      </c>
    </row>
    <row r="34" s="1" customFormat="1" ht="4" customHeight="1" spans="2:10">
      <c r="F34" s="37" t="s">
        <v>329</v>
      </c>
      <c r="G34" s="37">
        <f>G33*0.03</f>
        <v>2685</v>
      </c>
    </row>
    <row r="35" s="1" customFormat="1" customHeight="1" spans="2:10">
      <c r="F35" s="37" t="s">
        <v>330</v>
      </c>
      <c r="G35" s="39">
        <f>G33-G34</f>
        <v>86815</v>
      </c>
    </row>
    <row r="36" s="1" customFormat="1" customHeight="1" spans="2:10">
      <c r="G36" s="40"/>
      <c r="J36" s="1" t="s">
        <v>331</v>
      </c>
    </row>
  </sheetData>
  <mergeCells count="11">
    <mergeCell ref="C2:D2"/>
    <mergeCell ref="F2:G2"/>
    <mergeCell ref="C3:G3"/>
    <mergeCell ref="C4:D4"/>
    <mergeCell ref="F4:G4"/>
    <mergeCell ref="C5:D5"/>
    <mergeCell ref="F5:G5"/>
    <mergeCell ref="C6:D6"/>
    <mergeCell ref="F6:G6"/>
    <mergeCell ref="B33:F33"/>
    <mergeCell ref="B9:B32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51"/>
  <sheetViews>
    <sheetView zoomScale="70" zoomScaleNormal="70" topLeftCell="A3" workbookViewId="0">
      <selection activeCell="Q17" sqref="Q17"/>
    </sheetView>
  </sheetViews>
  <sheetFormatPr defaultColWidth="9" defaultRowHeight="18.4" customHeight="1"/>
  <cols>
    <col min="1" max="1" width="1.6" style="22" customWidth="1"/>
    <col min="2" max="2" width="13.2" style="22" customWidth="1"/>
    <col min="3" max="3" width="14" style="22" customWidth="1"/>
    <col min="4" max="4" width="20" style="22" customWidth="1"/>
    <col min="5" max="5" width="40.8" style="22" customWidth="1"/>
    <col min="6" max="6" width="14.4" style="22" customWidth="1"/>
    <col min="7" max="7" width="18.4666666666667" style="22" customWidth="1"/>
    <col min="8" max="8" width="34.675" style="22" customWidth="1"/>
    <col min="9" max="18" width="15.6" style="22" customWidth="1"/>
    <col min="19" max="16384" width="9" style="22"/>
  </cols>
  <sheetData>
    <row r="2" s="22" customFormat="1" ht="25.9" customHeight="1" spans="2:18">
      <c r="B2" s="2" t="s">
        <v>65</v>
      </c>
      <c r="C2" s="41" t="s">
        <v>364</v>
      </c>
      <c r="D2" s="41"/>
      <c r="E2" s="4" t="s">
        <v>67</v>
      </c>
      <c r="F2" s="41" t="s">
        <v>365</v>
      </c>
      <c r="G2" s="41"/>
    </row>
    <row r="3" s="22" customFormat="1" ht="240.75" customHeight="1" spans="2:18">
      <c r="B3" s="2" t="s">
        <v>69</v>
      </c>
      <c r="C3" s="42"/>
      <c r="D3" s="43"/>
      <c r="E3" s="43"/>
      <c r="F3" s="43"/>
      <c r="G3" s="44"/>
      <c r="H3" s="45" t="s">
        <v>366</v>
      </c>
    </row>
    <row r="4" s="22" customFormat="1" ht="34" customHeight="1" spans="2:18">
      <c r="B4" s="2" t="s">
        <v>70</v>
      </c>
      <c r="C4" s="8">
        <f>G48</f>
        <v>63800</v>
      </c>
      <c r="D4" s="8"/>
      <c r="E4" s="4" t="s">
        <v>71</v>
      </c>
      <c r="F4" s="46" t="s">
        <v>367</v>
      </c>
      <c r="G4" s="46"/>
    </row>
    <row r="5" s="22" customFormat="1" ht="117.4" customHeight="1" spans="2:18">
      <c r="B5" s="2" t="s">
        <v>72</v>
      </c>
      <c r="C5" s="48" t="s">
        <v>368</v>
      </c>
      <c r="D5" s="49"/>
      <c r="E5" s="4" t="s">
        <v>74</v>
      </c>
      <c r="F5" s="48" t="s">
        <v>369</v>
      </c>
      <c r="G5" s="49"/>
    </row>
    <row r="6" s="22" customFormat="1" ht="26.25" customHeight="1" spans="2:18">
      <c r="B6" s="4" t="s">
        <v>76</v>
      </c>
      <c r="C6" s="12" t="s">
        <v>370</v>
      </c>
      <c r="D6" s="13"/>
      <c r="E6" s="4" t="s">
        <v>78</v>
      </c>
      <c r="F6" s="50"/>
      <c r="G6" s="51"/>
    </row>
    <row r="8" s="22" customFormat="1" ht="28.15" customHeight="1" spans="2:18">
      <c r="B8" s="16" t="s">
        <v>285</v>
      </c>
      <c r="C8" s="16" t="s">
        <v>286</v>
      </c>
      <c r="D8" s="16" t="s">
        <v>287</v>
      </c>
      <c r="E8" s="16" t="s">
        <v>288</v>
      </c>
      <c r="F8" s="16" t="s">
        <v>289</v>
      </c>
      <c r="G8" s="16" t="s">
        <v>290</v>
      </c>
    </row>
    <row r="9" s="22" customFormat="1" ht="19.9" customHeight="1" spans="2:18">
      <c r="B9" s="53"/>
      <c r="C9" s="41">
        <v>1</v>
      </c>
      <c r="D9" s="58" t="s">
        <v>371</v>
      </c>
      <c r="E9" s="68" t="s">
        <v>372</v>
      </c>
      <c r="F9" s="20" t="s">
        <v>293</v>
      </c>
      <c r="G9" s="21">
        <v>1700</v>
      </c>
      <c r="H9" s="22" t="s">
        <v>373</v>
      </c>
    </row>
    <row r="10" s="22" customFormat="1" ht="19.9" customHeight="1" spans="2:18">
      <c r="B10" s="57"/>
      <c r="C10" s="41">
        <v>2</v>
      </c>
      <c r="D10" s="58" t="s">
        <v>374</v>
      </c>
      <c r="E10" s="68" t="s">
        <v>375</v>
      </c>
      <c r="F10" s="20" t="s">
        <v>293</v>
      </c>
      <c r="G10" s="21">
        <v>1000</v>
      </c>
      <c r="H10" s="22" t="s">
        <v>373</v>
      </c>
      <c r="J10" s="69" t="s">
        <v>315</v>
      </c>
      <c r="K10" s="69" t="s">
        <v>316</v>
      </c>
      <c r="L10" s="69" t="s">
        <v>317</v>
      </c>
      <c r="M10" s="69" t="s">
        <v>318</v>
      </c>
      <c r="N10" s="69" t="s">
        <v>319</v>
      </c>
      <c r="O10" s="69" t="s">
        <v>320</v>
      </c>
      <c r="P10" s="69" t="s">
        <v>53</v>
      </c>
      <c r="Q10" s="69"/>
      <c r="R10" s="69" t="s">
        <v>321</v>
      </c>
    </row>
    <row r="11" s="22" customFormat="1" ht="19.9" customHeight="1" spans="2:18">
      <c r="B11" s="57"/>
      <c r="C11" s="41">
        <v>3</v>
      </c>
      <c r="D11" s="58" t="s">
        <v>376</v>
      </c>
      <c r="E11" s="68" t="s">
        <v>377</v>
      </c>
      <c r="F11" s="20" t="s">
        <v>293</v>
      </c>
      <c r="G11" s="21">
        <v>1400</v>
      </c>
      <c r="H11" s="22" t="s">
        <v>373</v>
      </c>
      <c r="J11" s="69" t="s">
        <v>366</v>
      </c>
      <c r="K11" s="69" t="s">
        <v>378</v>
      </c>
      <c r="L11" s="69" t="s">
        <v>364</v>
      </c>
      <c r="M11" s="69" t="s">
        <v>365</v>
      </c>
      <c r="N11" s="69">
        <v>63800</v>
      </c>
      <c r="O11" s="69" t="s">
        <v>367</v>
      </c>
      <c r="P11" s="69" t="s">
        <v>373</v>
      </c>
      <c r="Q11" s="69"/>
      <c r="R11" s="70" t="s">
        <v>379</v>
      </c>
    </row>
    <row r="12" s="22" customFormat="1" ht="19.9" customHeight="1" spans="2:18">
      <c r="B12" s="57"/>
      <c r="C12" s="41">
        <v>4</v>
      </c>
      <c r="D12" s="58" t="s">
        <v>380</v>
      </c>
      <c r="E12" s="68" t="s">
        <v>381</v>
      </c>
      <c r="F12" s="20" t="s">
        <v>293</v>
      </c>
      <c r="G12" s="21">
        <v>1200</v>
      </c>
      <c r="H12" s="22" t="s">
        <v>373</v>
      </c>
      <c r="J12" s="69"/>
      <c r="K12" s="69"/>
      <c r="L12" s="69"/>
      <c r="M12" s="69"/>
      <c r="N12" s="69"/>
      <c r="O12" s="69"/>
      <c r="P12" s="69"/>
      <c r="Q12" s="69"/>
      <c r="R12" s="69"/>
    </row>
    <row r="13" s="22" customFormat="1" ht="19.9" customHeight="1" spans="2:18">
      <c r="B13" s="57"/>
      <c r="C13" s="41">
        <v>5</v>
      </c>
      <c r="D13" s="58" t="s">
        <v>382</v>
      </c>
      <c r="E13" s="68" t="s">
        <v>323</v>
      </c>
      <c r="F13" s="20" t="s">
        <v>293</v>
      </c>
      <c r="G13" s="21">
        <v>1600</v>
      </c>
      <c r="H13" s="22" t="s">
        <v>373</v>
      </c>
      <c r="J13" s="71" t="s">
        <v>328</v>
      </c>
      <c r="K13" s="69"/>
      <c r="L13" s="69"/>
      <c r="M13" s="69"/>
      <c r="N13" s="69"/>
      <c r="O13" s="69"/>
      <c r="P13" s="69"/>
      <c r="Q13" s="69"/>
      <c r="R13" s="69"/>
    </row>
    <row r="14" s="22" customFormat="1" ht="19.9" customHeight="1" spans="2:18">
      <c r="B14" s="57"/>
      <c r="C14" s="41">
        <v>6</v>
      </c>
      <c r="D14" s="58" t="s">
        <v>383</v>
      </c>
      <c r="E14" s="68" t="s">
        <v>384</v>
      </c>
      <c r="F14" s="20" t="s">
        <v>293</v>
      </c>
      <c r="G14" s="21">
        <v>1500</v>
      </c>
      <c r="H14" s="22" t="s">
        <v>373</v>
      </c>
    </row>
    <row r="15" s="22" customFormat="1" ht="19.9" customHeight="1" spans="2:18">
      <c r="B15" s="57"/>
      <c r="C15" s="41">
        <v>7</v>
      </c>
      <c r="D15" s="58" t="s">
        <v>385</v>
      </c>
      <c r="E15" s="68" t="s">
        <v>386</v>
      </c>
      <c r="F15" s="20" t="s">
        <v>293</v>
      </c>
      <c r="G15" s="21">
        <v>1500</v>
      </c>
      <c r="H15" s="22" t="s">
        <v>373</v>
      </c>
    </row>
    <row r="16" s="22" customFormat="1" ht="19.9" customHeight="1" spans="2:18">
      <c r="B16" s="57"/>
      <c r="C16" s="41">
        <v>8</v>
      </c>
      <c r="D16" s="58" t="s">
        <v>387</v>
      </c>
      <c r="E16" s="68" t="s">
        <v>388</v>
      </c>
      <c r="F16" s="20" t="s">
        <v>293</v>
      </c>
      <c r="G16" s="21">
        <v>1500</v>
      </c>
      <c r="H16" s="22" t="s">
        <v>373</v>
      </c>
    </row>
    <row r="17" s="22" customFormat="1" ht="19.9" customHeight="1" spans="2:8">
      <c r="B17" s="57"/>
      <c r="C17" s="41">
        <v>9</v>
      </c>
      <c r="D17" s="72" t="s">
        <v>389</v>
      </c>
      <c r="E17" s="68" t="s">
        <v>390</v>
      </c>
      <c r="F17" s="20" t="s">
        <v>293</v>
      </c>
      <c r="G17" s="21">
        <v>1600</v>
      </c>
      <c r="H17" s="22" t="s">
        <v>373</v>
      </c>
    </row>
    <row r="18" s="22" customFormat="1" ht="19.9" customHeight="1" spans="2:8">
      <c r="B18" s="57"/>
      <c r="C18" s="41">
        <v>10</v>
      </c>
      <c r="D18" s="58" t="s">
        <v>391</v>
      </c>
      <c r="E18" s="68" t="s">
        <v>392</v>
      </c>
      <c r="F18" s="20" t="s">
        <v>293</v>
      </c>
      <c r="G18" s="21">
        <v>1200</v>
      </c>
      <c r="H18" s="22" t="s">
        <v>373</v>
      </c>
    </row>
    <row r="19" s="22" customFormat="1" ht="19.9" customHeight="1" spans="2:8">
      <c r="B19" s="57"/>
      <c r="C19" s="41">
        <v>11</v>
      </c>
      <c r="D19" s="58" t="s">
        <v>393</v>
      </c>
      <c r="E19" s="68" t="s">
        <v>394</v>
      </c>
      <c r="F19" s="20" t="s">
        <v>293</v>
      </c>
      <c r="G19" s="21">
        <v>1600</v>
      </c>
      <c r="H19" s="22" t="s">
        <v>373</v>
      </c>
    </row>
    <row r="20" s="22" customFormat="1" ht="19.9" customHeight="1" spans="2:8">
      <c r="B20" s="57"/>
      <c r="C20" s="41">
        <v>12</v>
      </c>
      <c r="D20" s="58" t="s">
        <v>395</v>
      </c>
      <c r="E20" s="68" t="s">
        <v>396</v>
      </c>
      <c r="F20" s="20" t="s">
        <v>293</v>
      </c>
      <c r="G20" s="21">
        <v>1700</v>
      </c>
      <c r="H20" s="22" t="s">
        <v>373</v>
      </c>
    </row>
    <row r="21" s="22" customFormat="1" ht="19.9" customHeight="1" spans="2:8">
      <c r="B21" s="57"/>
      <c r="C21" s="41">
        <v>13</v>
      </c>
      <c r="D21" s="58" t="s">
        <v>397</v>
      </c>
      <c r="E21" s="68" t="s">
        <v>398</v>
      </c>
      <c r="F21" s="20" t="s">
        <v>293</v>
      </c>
      <c r="G21" s="21">
        <v>1000</v>
      </c>
      <c r="H21" s="22" t="s">
        <v>373</v>
      </c>
    </row>
    <row r="22" s="22" customFormat="1" ht="19.9" customHeight="1" spans="2:8">
      <c r="B22" s="57"/>
      <c r="C22" s="41">
        <v>14</v>
      </c>
      <c r="D22" s="58" t="s">
        <v>399</v>
      </c>
      <c r="E22" s="68" t="s">
        <v>400</v>
      </c>
      <c r="F22" s="20" t="s">
        <v>293</v>
      </c>
      <c r="G22" s="21">
        <v>2000</v>
      </c>
      <c r="H22" s="22" t="s">
        <v>373</v>
      </c>
    </row>
    <row r="23" s="22" customFormat="1" ht="19.9" customHeight="1" spans="2:8">
      <c r="B23" s="57"/>
      <c r="C23" s="41">
        <v>15</v>
      </c>
      <c r="D23" s="58" t="s">
        <v>401</v>
      </c>
      <c r="E23" s="68" t="s">
        <v>402</v>
      </c>
      <c r="F23" s="20" t="s">
        <v>293</v>
      </c>
      <c r="G23" s="21">
        <v>1800</v>
      </c>
      <c r="H23" s="22" t="s">
        <v>373</v>
      </c>
    </row>
    <row r="24" s="22" customFormat="1" ht="19.9" customHeight="1" spans="2:8">
      <c r="B24" s="57"/>
      <c r="C24" s="41">
        <v>16</v>
      </c>
      <c r="D24" s="58" t="s">
        <v>403</v>
      </c>
      <c r="E24" s="68" t="s">
        <v>404</v>
      </c>
      <c r="F24" s="20" t="s">
        <v>293</v>
      </c>
      <c r="G24" s="21">
        <v>1200</v>
      </c>
      <c r="H24" s="22" t="s">
        <v>373</v>
      </c>
    </row>
    <row r="25" s="22" customFormat="1" ht="19.9" customHeight="1" spans="2:8">
      <c r="B25" s="57"/>
      <c r="C25" s="41">
        <v>17</v>
      </c>
      <c r="D25" s="58" t="s">
        <v>405</v>
      </c>
      <c r="E25" s="68" t="s">
        <v>406</v>
      </c>
      <c r="F25" s="20" t="s">
        <v>293</v>
      </c>
      <c r="G25" s="21">
        <v>1200</v>
      </c>
      <c r="H25" s="22" t="s">
        <v>373</v>
      </c>
    </row>
    <row r="26" s="22" customFormat="1" ht="19.9" customHeight="1" spans="2:8">
      <c r="B26" s="57"/>
      <c r="C26" s="41">
        <v>18</v>
      </c>
      <c r="D26" s="58" t="s">
        <v>407</v>
      </c>
      <c r="E26" s="68" t="s">
        <v>408</v>
      </c>
      <c r="F26" s="20" t="s">
        <v>293</v>
      </c>
      <c r="G26" s="21">
        <v>1500</v>
      </c>
      <c r="H26" s="22" t="s">
        <v>373</v>
      </c>
    </row>
    <row r="27" s="22" customFormat="1" ht="19.9" customHeight="1" spans="2:8">
      <c r="B27" s="57"/>
      <c r="C27" s="41">
        <v>19</v>
      </c>
      <c r="D27" s="58" t="s">
        <v>409</v>
      </c>
      <c r="E27" s="68" t="s">
        <v>410</v>
      </c>
      <c r="F27" s="20" t="s">
        <v>293</v>
      </c>
      <c r="G27" s="21">
        <v>1200</v>
      </c>
      <c r="H27" s="22" t="s">
        <v>373</v>
      </c>
    </row>
    <row r="28" s="22" customFormat="1" ht="19.9" customHeight="1" spans="2:8">
      <c r="B28" s="57"/>
      <c r="C28" s="41">
        <v>20</v>
      </c>
      <c r="D28" s="58" t="s">
        <v>411</v>
      </c>
      <c r="E28" s="68" t="s">
        <v>412</v>
      </c>
      <c r="F28" s="20" t="s">
        <v>293</v>
      </c>
      <c r="G28" s="21">
        <v>3500</v>
      </c>
      <c r="H28" s="22" t="s">
        <v>373</v>
      </c>
    </row>
    <row r="29" s="22" customFormat="1" ht="19.9" customHeight="1" spans="2:8">
      <c r="B29" s="57"/>
      <c r="C29" s="41">
        <v>21</v>
      </c>
      <c r="D29" s="58" t="s">
        <v>413</v>
      </c>
      <c r="E29" s="68" t="s">
        <v>414</v>
      </c>
      <c r="F29" s="20" t="s">
        <v>293</v>
      </c>
      <c r="G29" s="21">
        <v>3500</v>
      </c>
      <c r="H29" s="22" t="s">
        <v>373</v>
      </c>
    </row>
    <row r="30" s="22" customFormat="1" ht="19.9" customHeight="1" spans="2:8">
      <c r="B30" s="57"/>
      <c r="C30" s="41">
        <v>22</v>
      </c>
      <c r="D30" s="58" t="s">
        <v>415</v>
      </c>
      <c r="E30" s="68" t="s">
        <v>416</v>
      </c>
      <c r="F30" s="20" t="s">
        <v>293</v>
      </c>
      <c r="G30" s="21">
        <v>1500</v>
      </c>
      <c r="H30" s="22" t="s">
        <v>373</v>
      </c>
    </row>
    <row r="31" s="22" customFormat="1" ht="19.9" customHeight="1" spans="2:8">
      <c r="B31" s="57"/>
      <c r="C31" s="41">
        <v>23</v>
      </c>
      <c r="D31" s="58" t="s">
        <v>417</v>
      </c>
      <c r="E31" s="68" t="s">
        <v>418</v>
      </c>
      <c r="F31" s="20" t="s">
        <v>293</v>
      </c>
      <c r="G31" s="21">
        <v>1300</v>
      </c>
      <c r="H31" s="22" t="s">
        <v>373</v>
      </c>
    </row>
    <row r="32" s="22" customFormat="1" ht="19.9" customHeight="1" spans="2:8">
      <c r="B32" s="57"/>
      <c r="C32" s="41">
        <v>24</v>
      </c>
      <c r="D32" s="58" t="s">
        <v>419</v>
      </c>
      <c r="E32" s="68" t="s">
        <v>420</v>
      </c>
      <c r="F32" s="20" t="s">
        <v>293</v>
      </c>
      <c r="G32" s="21">
        <v>2700</v>
      </c>
      <c r="H32" s="22" t="s">
        <v>373</v>
      </c>
    </row>
    <row r="33" s="22" customFormat="1" ht="19.9" customHeight="1" spans="2:10">
      <c r="B33" s="57"/>
      <c r="C33" s="41">
        <v>25</v>
      </c>
      <c r="D33" s="58" t="s">
        <v>421</v>
      </c>
      <c r="E33" s="68" t="s">
        <v>422</v>
      </c>
      <c r="F33" s="20" t="s">
        <v>293</v>
      </c>
      <c r="G33" s="21">
        <v>1500</v>
      </c>
      <c r="H33" s="22" t="s">
        <v>373</v>
      </c>
    </row>
    <row r="34" s="22" customFormat="1" ht="19.9" customHeight="1" spans="2:10">
      <c r="B34" s="57"/>
      <c r="C34" s="41">
        <v>26</v>
      </c>
      <c r="D34" s="58" t="s">
        <v>423</v>
      </c>
      <c r="E34" s="68" t="s">
        <v>424</v>
      </c>
      <c r="F34" s="20" t="s">
        <v>293</v>
      </c>
      <c r="G34" s="21">
        <v>1400</v>
      </c>
      <c r="H34" s="22" t="s">
        <v>373</v>
      </c>
    </row>
    <row r="35" s="22" customFormat="1" ht="19.9" customHeight="1" spans="2:10">
      <c r="B35" s="57"/>
      <c r="C35" s="41">
        <v>27</v>
      </c>
      <c r="D35" s="58" t="s">
        <v>425</v>
      </c>
      <c r="E35" s="73" t="s">
        <v>426</v>
      </c>
      <c r="F35" s="20" t="s">
        <v>293</v>
      </c>
      <c r="G35" s="21">
        <v>6000</v>
      </c>
      <c r="H35" s="22" t="s">
        <v>373</v>
      </c>
    </row>
    <row r="36" s="22" customFormat="1" ht="19.9" customHeight="1" spans="2:10">
      <c r="B36" s="57"/>
      <c r="C36" s="41">
        <v>28</v>
      </c>
      <c r="D36" s="58" t="s">
        <v>427</v>
      </c>
      <c r="E36" s="73" t="s">
        <v>428</v>
      </c>
      <c r="F36" s="20" t="s">
        <v>293</v>
      </c>
      <c r="G36" s="21">
        <v>2800</v>
      </c>
      <c r="H36" s="22" t="s">
        <v>373</v>
      </c>
    </row>
    <row r="37" s="22" customFormat="1" ht="19.9" customHeight="1" spans="2:10">
      <c r="B37" s="57"/>
      <c r="C37" s="41">
        <v>29</v>
      </c>
      <c r="D37" s="58" t="s">
        <v>429</v>
      </c>
      <c r="E37" s="73" t="s">
        <v>430</v>
      </c>
      <c r="F37" s="20" t="s">
        <v>293</v>
      </c>
      <c r="G37" s="21">
        <v>2800</v>
      </c>
      <c r="H37" s="22" t="s">
        <v>373</v>
      </c>
    </row>
    <row r="38" s="22" customFormat="1" ht="19.9" customHeight="1" spans="2:10">
      <c r="B38" s="57"/>
      <c r="C38" s="41">
        <v>30</v>
      </c>
      <c r="D38" s="58" t="s">
        <v>431</v>
      </c>
      <c r="E38" s="73" t="s">
        <v>432</v>
      </c>
      <c r="F38" s="20" t="s">
        <v>293</v>
      </c>
      <c r="G38" s="21">
        <v>4000</v>
      </c>
      <c r="H38" s="22" t="s">
        <v>373</v>
      </c>
    </row>
    <row r="39" s="22" customFormat="1" ht="19.9" customHeight="1" spans="2:10">
      <c r="B39" s="57"/>
      <c r="C39" s="41">
        <v>31</v>
      </c>
      <c r="D39" s="72" t="s">
        <v>433</v>
      </c>
      <c r="E39" s="73" t="s">
        <v>434</v>
      </c>
      <c r="F39" s="20" t="s">
        <v>293</v>
      </c>
      <c r="G39" s="21">
        <v>2800</v>
      </c>
      <c r="H39" s="22" t="s">
        <v>373</v>
      </c>
    </row>
    <row r="40" s="22" customFormat="1" ht="19.9" customHeight="1" spans="2:10">
      <c r="B40" s="57"/>
      <c r="C40" s="41">
        <v>32</v>
      </c>
      <c r="D40" s="58" t="s">
        <v>374</v>
      </c>
      <c r="E40" s="68" t="s">
        <v>375</v>
      </c>
      <c r="F40" s="20" t="s">
        <v>293</v>
      </c>
      <c r="G40" s="21">
        <v>500</v>
      </c>
      <c r="H40" s="22" t="s">
        <v>373</v>
      </c>
    </row>
    <row r="41" s="22" customFormat="1" ht="19.9" customHeight="1" spans="2:10">
      <c r="B41" s="57"/>
      <c r="C41" s="41">
        <v>33</v>
      </c>
      <c r="D41" s="58" t="s">
        <v>385</v>
      </c>
      <c r="E41" s="68" t="s">
        <v>386</v>
      </c>
      <c r="F41" s="20" t="s">
        <v>293</v>
      </c>
      <c r="G41" s="21">
        <v>500</v>
      </c>
      <c r="H41" s="22" t="s">
        <v>373</v>
      </c>
    </row>
    <row r="42" s="22" customFormat="1" ht="19.9" customHeight="1" spans="2:10">
      <c r="B42" s="57"/>
      <c r="C42" s="41">
        <v>34</v>
      </c>
      <c r="D42" s="72" t="s">
        <v>389</v>
      </c>
      <c r="E42" s="68" t="s">
        <v>390</v>
      </c>
      <c r="F42" s="20" t="s">
        <v>293</v>
      </c>
      <c r="G42" s="21">
        <v>200</v>
      </c>
      <c r="H42" s="22" t="s">
        <v>373</v>
      </c>
    </row>
    <row r="43" s="22" customFormat="1" ht="19.9" customHeight="1" spans="2:10">
      <c r="B43" s="57"/>
      <c r="C43" s="41">
        <v>35</v>
      </c>
      <c r="D43" s="58" t="s">
        <v>393</v>
      </c>
      <c r="E43" s="68" t="s">
        <v>394</v>
      </c>
      <c r="F43" s="20" t="s">
        <v>293</v>
      </c>
      <c r="G43" s="21">
        <v>200</v>
      </c>
      <c r="H43" s="22" t="s">
        <v>373</v>
      </c>
    </row>
    <row r="44" s="22" customFormat="1" ht="19.9" customHeight="1" spans="2:10">
      <c r="B44" s="57"/>
      <c r="C44" s="41">
        <v>36</v>
      </c>
      <c r="D44" s="58" t="s">
        <v>411</v>
      </c>
      <c r="E44" s="68" t="s">
        <v>412</v>
      </c>
      <c r="F44" s="20" t="s">
        <v>293</v>
      </c>
      <c r="G44" s="21">
        <v>500</v>
      </c>
      <c r="H44" s="22" t="s">
        <v>373</v>
      </c>
    </row>
    <row r="45" s="22" customFormat="1" ht="19.9" customHeight="1" spans="2:10">
      <c r="B45" s="57"/>
      <c r="C45" s="41">
        <v>37</v>
      </c>
      <c r="D45" s="58" t="s">
        <v>413</v>
      </c>
      <c r="E45" s="68" t="s">
        <v>414</v>
      </c>
      <c r="F45" s="20" t="s">
        <v>293</v>
      </c>
      <c r="G45" s="21">
        <v>500</v>
      </c>
      <c r="H45" s="22" t="s">
        <v>373</v>
      </c>
      <c r="J45" s="22" t="s">
        <v>331</v>
      </c>
    </row>
    <row r="46" s="22" customFormat="1" ht="19.9" customHeight="1" spans="2:10">
      <c r="B46" s="57"/>
      <c r="C46" s="41">
        <v>38</v>
      </c>
      <c r="D46" s="58" t="s">
        <v>419</v>
      </c>
      <c r="E46" s="68" t="s">
        <v>420</v>
      </c>
      <c r="F46" s="20" t="s">
        <v>293</v>
      </c>
      <c r="G46" s="21">
        <v>200</v>
      </c>
      <c r="H46" s="22" t="s">
        <v>373</v>
      </c>
    </row>
    <row r="47" s="22" customFormat="1" ht="19.9" customHeight="1" spans="2:10">
      <c r="B47" s="57"/>
      <c r="C47" s="41"/>
      <c r="D47" s="61"/>
      <c r="E47" s="19"/>
      <c r="F47" s="20" t="s">
        <v>293</v>
      </c>
      <c r="G47" s="21"/>
    </row>
    <row r="48" s="22" customFormat="1" ht="24.4" customHeight="1" spans="2:10">
      <c r="B48" s="62" t="s">
        <v>327</v>
      </c>
      <c r="C48" s="63"/>
      <c r="D48" s="63"/>
      <c r="E48" s="63"/>
      <c r="F48" s="64"/>
      <c r="G48" s="35">
        <f>SUM(G9:G47)</f>
        <v>63800</v>
      </c>
    </row>
    <row r="49" s="22" customFormat="1" ht="16.5" spans="6:7">
      <c r="F49" s="65" t="s">
        <v>329</v>
      </c>
      <c r="G49" s="65">
        <f>G48*0.03</f>
        <v>1914</v>
      </c>
    </row>
    <row r="50" s="22" customFormat="1" customHeight="1" spans="6:7">
      <c r="F50" s="65" t="s">
        <v>330</v>
      </c>
      <c r="G50" s="66">
        <f>G48-G49</f>
        <v>61886</v>
      </c>
    </row>
    <row r="51" s="22" customFormat="1" customHeight="1" spans="6:7">
      <c r="G51" s="67"/>
    </row>
  </sheetData>
  <mergeCells count="11">
    <mergeCell ref="C2:D2"/>
    <mergeCell ref="F2:G2"/>
    <mergeCell ref="C3:G3"/>
    <mergeCell ref="C4:D4"/>
    <mergeCell ref="F4:G4"/>
    <mergeCell ref="C5:D5"/>
    <mergeCell ref="F5:G5"/>
    <mergeCell ref="C6:D6"/>
    <mergeCell ref="F6:G6"/>
    <mergeCell ref="B48:F48"/>
    <mergeCell ref="B9:B47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29"/>
  <sheetViews>
    <sheetView zoomScale="70" zoomScaleNormal="70" workbookViewId="0">
      <selection activeCell="K26" sqref="K26"/>
    </sheetView>
  </sheetViews>
  <sheetFormatPr defaultColWidth="9" defaultRowHeight="18.4" customHeight="1"/>
  <cols>
    <col min="1" max="1" width="1.6" style="22" customWidth="1"/>
    <col min="2" max="2" width="13.2" style="22" customWidth="1"/>
    <col min="3" max="3" width="14" style="22" customWidth="1"/>
    <col min="4" max="4" width="30.3666666666667" style="22" customWidth="1"/>
    <col min="5" max="5" width="40.8" style="22" customWidth="1"/>
    <col min="6" max="6" width="14.4" style="22" customWidth="1"/>
    <col min="7" max="7" width="18.4666666666667" style="22" customWidth="1"/>
    <col min="8" max="8" width="27.0916666666667" style="22" customWidth="1"/>
    <col min="9" max="18" width="15.6" style="22" customWidth="1"/>
    <col min="19" max="16384" width="9" style="22"/>
  </cols>
  <sheetData>
    <row r="2" s="22" customFormat="1" ht="25.9" customHeight="1" spans="2:18">
      <c r="B2" s="2" t="s">
        <v>65</v>
      </c>
      <c r="C2" s="41" t="s">
        <v>364</v>
      </c>
      <c r="D2" s="41"/>
      <c r="E2" s="4" t="s">
        <v>67</v>
      </c>
      <c r="F2" s="41" t="s">
        <v>435</v>
      </c>
      <c r="G2" s="41"/>
    </row>
    <row r="3" s="22" customFormat="1" ht="240.75" customHeight="1" spans="2:18">
      <c r="B3" s="2" t="s">
        <v>69</v>
      </c>
      <c r="C3" s="42"/>
      <c r="D3" s="43"/>
      <c r="E3" s="43"/>
      <c r="F3" s="43"/>
      <c r="G3" s="44"/>
      <c r="H3" s="45" t="s">
        <v>436</v>
      </c>
    </row>
    <row r="4" s="22" customFormat="1" ht="32" customHeight="1" spans="2:18">
      <c r="B4" s="2" t="s">
        <v>70</v>
      </c>
      <c r="C4" s="8">
        <f>G26</f>
        <v>32000</v>
      </c>
      <c r="D4" s="8"/>
      <c r="E4" s="4" t="s">
        <v>71</v>
      </c>
      <c r="F4" s="46" t="s">
        <v>367</v>
      </c>
      <c r="G4" s="47"/>
    </row>
    <row r="5" s="22" customFormat="1" ht="117.4" customHeight="1" spans="2:18">
      <c r="B5" s="2" t="s">
        <v>72</v>
      </c>
      <c r="C5" s="48" t="s">
        <v>437</v>
      </c>
      <c r="D5" s="49"/>
      <c r="E5" s="4" t="s">
        <v>74</v>
      </c>
      <c r="F5" s="48" t="s">
        <v>438</v>
      </c>
      <c r="G5" s="49"/>
    </row>
    <row r="6" s="22" customFormat="1" ht="26.25" customHeight="1" spans="2:18">
      <c r="B6" s="4" t="s">
        <v>76</v>
      </c>
      <c r="C6" s="12" t="s">
        <v>439</v>
      </c>
      <c r="D6" s="13"/>
      <c r="E6" s="4" t="s">
        <v>78</v>
      </c>
      <c r="F6" s="50"/>
      <c r="G6" s="51"/>
    </row>
    <row r="8" s="22" customFormat="1" ht="28.15" customHeight="1" spans="2:18">
      <c r="B8" s="16" t="s">
        <v>285</v>
      </c>
      <c r="C8" s="16" t="s">
        <v>286</v>
      </c>
      <c r="D8" s="16" t="s">
        <v>287</v>
      </c>
      <c r="E8" s="16" t="s">
        <v>288</v>
      </c>
      <c r="F8" s="16" t="s">
        <v>289</v>
      </c>
      <c r="G8" s="16" t="s">
        <v>290</v>
      </c>
      <c r="J8" s="25" t="s">
        <v>315</v>
      </c>
      <c r="K8" s="25" t="s">
        <v>316</v>
      </c>
      <c r="L8" s="25" t="s">
        <v>317</v>
      </c>
      <c r="M8" s="25" t="s">
        <v>318</v>
      </c>
      <c r="N8" s="26" t="s">
        <v>319</v>
      </c>
      <c r="O8" s="25" t="s">
        <v>320</v>
      </c>
      <c r="P8" s="25" t="s">
        <v>53</v>
      </c>
      <c r="Q8" s="52"/>
      <c r="R8" s="25" t="s">
        <v>321</v>
      </c>
    </row>
    <row r="9" s="22" customFormat="1" ht="19.9" customHeight="1" spans="2:18">
      <c r="B9" s="53"/>
      <c r="C9" s="41">
        <v>1</v>
      </c>
      <c r="D9" s="54" t="s">
        <v>440</v>
      </c>
      <c r="E9" s="19" t="s">
        <v>441</v>
      </c>
      <c r="F9" s="20" t="s">
        <v>293</v>
      </c>
      <c r="G9" s="21">
        <v>2000</v>
      </c>
      <c r="H9" s="22" t="s">
        <v>373</v>
      </c>
      <c r="J9" s="28" t="s">
        <v>436</v>
      </c>
      <c r="K9" s="28" t="s">
        <v>378</v>
      </c>
      <c r="L9" s="28" t="s">
        <v>364</v>
      </c>
      <c r="M9" s="28" t="s">
        <v>435</v>
      </c>
      <c r="N9" s="29">
        <v>32000</v>
      </c>
      <c r="O9" s="30" t="s">
        <v>367</v>
      </c>
      <c r="P9" s="28" t="s">
        <v>373</v>
      </c>
      <c r="Q9" s="55"/>
      <c r="R9" s="56" t="s">
        <v>442</v>
      </c>
    </row>
    <row r="10" s="22" customFormat="1" ht="19.9" customHeight="1" spans="2:18">
      <c r="B10" s="57"/>
      <c r="C10" s="41">
        <v>2</v>
      </c>
      <c r="D10" s="58" t="s">
        <v>443</v>
      </c>
      <c r="E10" s="24" t="s">
        <v>444</v>
      </c>
      <c r="F10" s="20" t="s">
        <v>293</v>
      </c>
      <c r="G10" s="21">
        <v>2000</v>
      </c>
      <c r="H10" s="22" t="s">
        <v>373</v>
      </c>
      <c r="J10" s="55"/>
      <c r="K10" s="55"/>
      <c r="L10" s="55"/>
      <c r="M10" s="55"/>
      <c r="N10" s="59"/>
      <c r="O10" s="55"/>
      <c r="P10" s="55"/>
      <c r="Q10" s="55"/>
      <c r="R10" s="55"/>
    </row>
    <row r="11" s="22" customFormat="1" ht="19.9" customHeight="1" spans="2:18">
      <c r="B11" s="57"/>
      <c r="C11" s="41">
        <v>3</v>
      </c>
      <c r="D11" s="58" t="s">
        <v>445</v>
      </c>
      <c r="E11" s="19" t="s">
        <v>446</v>
      </c>
      <c r="F11" s="20" t="s">
        <v>293</v>
      </c>
      <c r="G11" s="21">
        <v>2000</v>
      </c>
      <c r="H11" s="22" t="s">
        <v>373</v>
      </c>
      <c r="J11" s="60" t="s">
        <v>328</v>
      </c>
      <c r="K11" s="55"/>
      <c r="L11" s="55"/>
      <c r="M11" s="55"/>
      <c r="N11" s="59"/>
      <c r="O11" s="55"/>
      <c r="P11" s="55"/>
      <c r="Q11" s="55"/>
      <c r="R11" s="55"/>
    </row>
    <row r="12" s="22" customFormat="1" ht="19.9" customHeight="1" spans="2:18">
      <c r="B12" s="57"/>
      <c r="C12" s="41">
        <v>4</v>
      </c>
      <c r="D12" s="58" t="s">
        <v>447</v>
      </c>
      <c r="E12" s="19" t="s">
        <v>448</v>
      </c>
      <c r="F12" s="20" t="s">
        <v>293</v>
      </c>
      <c r="G12" s="21">
        <v>2400</v>
      </c>
      <c r="H12" s="22" t="s">
        <v>373</v>
      </c>
    </row>
    <row r="13" s="22" customFormat="1" ht="19.9" customHeight="1" spans="2:18">
      <c r="B13" s="57"/>
      <c r="C13" s="41">
        <v>5</v>
      </c>
      <c r="D13" s="58" t="s">
        <v>449</v>
      </c>
      <c r="E13" s="24" t="s">
        <v>450</v>
      </c>
      <c r="F13" s="20" t="s">
        <v>293</v>
      </c>
      <c r="G13" s="21">
        <v>2000</v>
      </c>
      <c r="H13" s="22" t="s">
        <v>373</v>
      </c>
    </row>
    <row r="14" s="22" customFormat="1" ht="19.9" customHeight="1" spans="2:18">
      <c r="B14" s="57"/>
      <c r="C14" s="41">
        <v>6</v>
      </c>
      <c r="D14" s="58" t="s">
        <v>451</v>
      </c>
      <c r="E14" s="19" t="s">
        <v>452</v>
      </c>
      <c r="F14" s="20" t="s">
        <v>293</v>
      </c>
      <c r="G14" s="21">
        <v>2000</v>
      </c>
      <c r="H14" s="22" t="s">
        <v>373</v>
      </c>
    </row>
    <row r="15" s="22" customFormat="1" ht="19.9" customHeight="1" spans="2:18">
      <c r="B15" s="57"/>
      <c r="C15" s="41">
        <v>7</v>
      </c>
      <c r="D15" s="58" t="s">
        <v>453</v>
      </c>
      <c r="E15" s="19" t="s">
        <v>454</v>
      </c>
      <c r="F15" s="20" t="s">
        <v>293</v>
      </c>
      <c r="G15" s="21">
        <v>2400</v>
      </c>
      <c r="H15" s="22" t="s">
        <v>373</v>
      </c>
    </row>
    <row r="16" s="22" customFormat="1" ht="19.9" customHeight="1" spans="2:18">
      <c r="B16" s="57"/>
      <c r="C16" s="41">
        <v>8</v>
      </c>
      <c r="D16" s="58" t="s">
        <v>455</v>
      </c>
      <c r="E16" s="19" t="s">
        <v>456</v>
      </c>
      <c r="F16" s="20" t="s">
        <v>293</v>
      </c>
      <c r="G16" s="21">
        <v>2000</v>
      </c>
      <c r="H16" s="22" t="s">
        <v>373</v>
      </c>
    </row>
    <row r="17" s="22" customFormat="1" ht="19.9" customHeight="1" spans="2:8">
      <c r="B17" s="57"/>
      <c r="C17" s="41">
        <v>9</v>
      </c>
      <c r="D17" s="58" t="s">
        <v>457</v>
      </c>
      <c r="E17" s="19" t="s">
        <v>458</v>
      </c>
      <c r="F17" s="20" t="s">
        <v>293</v>
      </c>
      <c r="G17" s="21">
        <v>1800</v>
      </c>
      <c r="H17" s="22" t="s">
        <v>373</v>
      </c>
    </row>
    <row r="18" s="22" customFormat="1" ht="19.9" customHeight="1" spans="2:8">
      <c r="B18" s="57"/>
      <c r="C18" s="41">
        <v>10</v>
      </c>
      <c r="D18" s="58" t="s">
        <v>459</v>
      </c>
      <c r="E18" s="19" t="s">
        <v>460</v>
      </c>
      <c r="F18" s="20" t="s">
        <v>293</v>
      </c>
      <c r="G18" s="21">
        <v>2000</v>
      </c>
      <c r="H18" s="22" t="s">
        <v>373</v>
      </c>
    </row>
    <row r="19" s="22" customFormat="1" ht="19.9" customHeight="1" spans="2:8">
      <c r="B19" s="57"/>
      <c r="C19" s="41">
        <v>11</v>
      </c>
      <c r="D19" s="58" t="s">
        <v>461</v>
      </c>
      <c r="E19" s="19" t="s">
        <v>462</v>
      </c>
      <c r="F19" s="20" t="s">
        <v>293</v>
      </c>
      <c r="G19" s="21">
        <v>1800</v>
      </c>
      <c r="H19" s="22" t="s">
        <v>373</v>
      </c>
    </row>
    <row r="20" s="22" customFormat="1" ht="19.9" customHeight="1" spans="2:8">
      <c r="B20" s="57"/>
      <c r="C20" s="41">
        <v>12</v>
      </c>
      <c r="D20" s="58" t="s">
        <v>463</v>
      </c>
      <c r="E20" s="19" t="s">
        <v>464</v>
      </c>
      <c r="F20" s="20" t="s">
        <v>293</v>
      </c>
      <c r="G20" s="21">
        <v>2000</v>
      </c>
      <c r="H20" s="22" t="s">
        <v>373</v>
      </c>
    </row>
    <row r="21" s="22" customFormat="1" ht="19.9" customHeight="1" spans="2:8">
      <c r="B21" s="57"/>
      <c r="C21" s="41">
        <v>13</v>
      </c>
      <c r="D21" s="58" t="s">
        <v>465</v>
      </c>
      <c r="E21" s="19" t="s">
        <v>466</v>
      </c>
      <c r="F21" s="20" t="s">
        <v>293</v>
      </c>
      <c r="G21" s="21">
        <v>1800</v>
      </c>
      <c r="H21" s="22" t="s">
        <v>373</v>
      </c>
    </row>
    <row r="22" s="22" customFormat="1" ht="19.9" customHeight="1" spans="2:8">
      <c r="B22" s="57"/>
      <c r="C22" s="41">
        <v>14</v>
      </c>
      <c r="D22" s="58" t="s">
        <v>467</v>
      </c>
      <c r="E22" s="19" t="s">
        <v>468</v>
      </c>
      <c r="F22" s="20" t="s">
        <v>293</v>
      </c>
      <c r="G22" s="21">
        <v>1800</v>
      </c>
      <c r="H22" s="22" t="s">
        <v>373</v>
      </c>
    </row>
    <row r="23" s="22" customFormat="1" ht="19.9" customHeight="1" spans="2:8">
      <c r="B23" s="57"/>
      <c r="C23" s="41">
        <v>15</v>
      </c>
      <c r="D23" s="58" t="s">
        <v>469</v>
      </c>
      <c r="E23" s="19" t="s">
        <v>470</v>
      </c>
      <c r="F23" s="20" t="s">
        <v>293</v>
      </c>
      <c r="G23" s="21">
        <v>2000</v>
      </c>
      <c r="H23" s="22" t="s">
        <v>373</v>
      </c>
    </row>
    <row r="24" s="22" customFormat="1" ht="19.9" customHeight="1" spans="2:8">
      <c r="B24" s="57"/>
      <c r="C24" s="41">
        <v>16</v>
      </c>
      <c r="D24" s="58" t="s">
        <v>471</v>
      </c>
      <c r="E24" s="19" t="s">
        <v>472</v>
      </c>
      <c r="F24" s="20" t="s">
        <v>293</v>
      </c>
      <c r="G24" s="21">
        <v>2000</v>
      </c>
      <c r="H24" s="22" t="s">
        <v>373</v>
      </c>
    </row>
    <row r="25" s="22" customFormat="1" ht="19.9" customHeight="1" spans="2:8">
      <c r="B25" s="57"/>
      <c r="C25" s="41"/>
      <c r="D25" s="61"/>
      <c r="E25" s="19"/>
      <c r="F25" s="20"/>
      <c r="G25" s="21"/>
    </row>
    <row r="26" s="22" customFormat="1" ht="24.4" customHeight="1" spans="2:8">
      <c r="B26" s="62" t="s">
        <v>327</v>
      </c>
      <c r="C26" s="63"/>
      <c r="D26" s="63"/>
      <c r="E26" s="63"/>
      <c r="F26" s="64"/>
      <c r="G26" s="35">
        <f>SUM(G9:G25)</f>
        <v>32000</v>
      </c>
    </row>
    <row r="27" s="22" customFormat="1" ht="16.5" spans="2:8">
      <c r="F27" s="65" t="s">
        <v>329</v>
      </c>
      <c r="G27" s="65">
        <f>G26*0.03</f>
        <v>960</v>
      </c>
    </row>
    <row r="28" s="22" customFormat="1" customHeight="1" spans="2:8">
      <c r="F28" s="65" t="s">
        <v>330</v>
      </c>
      <c r="G28" s="66">
        <f>G26-G27</f>
        <v>31040</v>
      </c>
    </row>
    <row r="29" s="22" customFormat="1" customHeight="1" spans="2:8">
      <c r="G29" s="67"/>
    </row>
  </sheetData>
  <mergeCells count="11">
    <mergeCell ref="C2:D2"/>
    <mergeCell ref="F2:G2"/>
    <mergeCell ref="C3:G3"/>
    <mergeCell ref="C4:D4"/>
    <mergeCell ref="F4:G4"/>
    <mergeCell ref="C5:D5"/>
    <mergeCell ref="F5:G5"/>
    <mergeCell ref="C6:D6"/>
    <mergeCell ref="F6:G6"/>
    <mergeCell ref="B26:F26"/>
    <mergeCell ref="B9:B25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27"/>
  <sheetViews>
    <sheetView zoomScale="70" zoomScaleNormal="70" topLeftCell="A5" workbookViewId="0">
      <selection activeCell="N29" sqref="N29"/>
    </sheetView>
  </sheetViews>
  <sheetFormatPr defaultColWidth="9" defaultRowHeight="18.4" customHeight="1"/>
  <cols>
    <col min="1" max="1" width="1.6" style="1" customWidth="1"/>
    <col min="2" max="2" width="13.2" style="1" customWidth="1"/>
    <col min="3" max="3" width="14" style="1" customWidth="1"/>
    <col min="4" max="4" width="20" style="1" customWidth="1"/>
    <col min="5" max="5" width="40.8" style="1" customWidth="1"/>
    <col min="6" max="6" width="14.4" style="1" customWidth="1"/>
    <col min="7" max="7" width="18.4666666666667" style="1" customWidth="1"/>
    <col min="8" max="8" width="27.0916666666667" style="1" customWidth="1"/>
    <col min="9" max="18" width="15.6" style="1" customWidth="1"/>
    <col min="19" max="16384" width="9" style="1"/>
  </cols>
  <sheetData>
    <row r="2" s="1" customFormat="1" ht="25.9" customHeight="1" spans="2:8">
      <c r="B2" s="2" t="s">
        <v>65</v>
      </c>
      <c r="C2" s="3" t="s">
        <v>473</v>
      </c>
      <c r="D2" s="3"/>
      <c r="E2" s="4" t="s">
        <v>67</v>
      </c>
      <c r="F2" s="3" t="s">
        <v>474</v>
      </c>
      <c r="G2" s="3"/>
    </row>
    <row r="3" s="1" customFormat="1" ht="240.75" customHeight="1" spans="2:8">
      <c r="B3" s="2" t="s">
        <v>69</v>
      </c>
      <c r="C3" s="5"/>
      <c r="D3" s="6"/>
      <c r="E3" s="6"/>
      <c r="F3" s="6"/>
      <c r="G3" s="7"/>
    </row>
    <row r="4" s="1" customFormat="1" ht="45" customHeight="1" spans="2:8">
      <c r="B4" s="2" t="s">
        <v>70</v>
      </c>
      <c r="C4" s="8">
        <f>G24</f>
        <v>90790</v>
      </c>
      <c r="D4" s="8"/>
      <c r="E4" s="4" t="s">
        <v>71</v>
      </c>
      <c r="F4" s="9" t="s">
        <v>367</v>
      </c>
      <c r="G4" s="9"/>
    </row>
    <row r="5" s="1" customFormat="1" ht="117.4" customHeight="1" spans="2:8">
      <c r="B5" s="2" t="s">
        <v>72</v>
      </c>
      <c r="C5" s="10" t="s">
        <v>475</v>
      </c>
      <c r="D5" s="11"/>
      <c r="E5" s="4" t="s">
        <v>74</v>
      </c>
      <c r="F5" s="10" t="s">
        <v>476</v>
      </c>
      <c r="G5" s="11"/>
    </row>
    <row r="6" s="1" customFormat="1" ht="26.25" customHeight="1" spans="2:8">
      <c r="B6" s="4" t="s">
        <v>76</v>
      </c>
      <c r="C6" s="12" t="s">
        <v>439</v>
      </c>
      <c r="D6" s="13"/>
      <c r="E6" s="4" t="s">
        <v>78</v>
      </c>
      <c r="F6" s="14"/>
      <c r="G6" s="15"/>
    </row>
    <row r="8" s="1" customFormat="1" ht="28.15" customHeight="1" spans="2:8">
      <c r="B8" s="16" t="s">
        <v>285</v>
      </c>
      <c r="C8" s="16" t="s">
        <v>286</v>
      </c>
      <c r="D8" s="16" t="s">
        <v>287</v>
      </c>
      <c r="E8" s="16" t="s">
        <v>288</v>
      </c>
      <c r="F8" s="16" t="s">
        <v>289</v>
      </c>
      <c r="G8" s="16" t="s">
        <v>290</v>
      </c>
    </row>
    <row r="9" s="1" customFormat="1" ht="19.9" customHeight="1" spans="2:8">
      <c r="B9" s="17"/>
      <c r="C9" s="3">
        <v>1</v>
      </c>
      <c r="D9" s="18" t="s">
        <v>374</v>
      </c>
      <c r="E9" s="19" t="s">
        <v>375</v>
      </c>
      <c r="F9" s="20" t="s">
        <v>293</v>
      </c>
      <c r="G9" s="21">
        <v>10480</v>
      </c>
      <c r="H9" s="22" t="s">
        <v>373</v>
      </c>
    </row>
    <row r="10" s="1" customFormat="1" ht="19.9" customHeight="1" spans="2:8">
      <c r="B10" s="23"/>
      <c r="C10" s="3">
        <v>2</v>
      </c>
      <c r="D10" s="18" t="s">
        <v>477</v>
      </c>
      <c r="E10" s="24" t="s">
        <v>478</v>
      </c>
      <c r="F10" s="20" t="s">
        <v>293</v>
      </c>
      <c r="G10" s="21">
        <v>7780</v>
      </c>
      <c r="H10" s="22" t="s">
        <v>373</v>
      </c>
    </row>
    <row r="11" s="1" customFormat="1" ht="19.9" customHeight="1" spans="2:8">
      <c r="B11" s="23"/>
      <c r="C11" s="3">
        <v>3</v>
      </c>
      <c r="D11" s="18" t="s">
        <v>479</v>
      </c>
      <c r="E11" s="19" t="s">
        <v>480</v>
      </c>
      <c r="F11" s="20" t="s">
        <v>293</v>
      </c>
      <c r="G11" s="21">
        <v>10080</v>
      </c>
      <c r="H11" s="22" t="s">
        <v>373</v>
      </c>
    </row>
    <row r="12" s="1" customFormat="1" ht="19.9" customHeight="1" spans="2:8">
      <c r="B12" s="23"/>
      <c r="C12" s="3">
        <v>4</v>
      </c>
      <c r="D12" s="18" t="s">
        <v>481</v>
      </c>
      <c r="E12" s="19" t="s">
        <v>482</v>
      </c>
      <c r="F12" s="20" t="s">
        <v>293</v>
      </c>
      <c r="G12" s="21">
        <v>9080</v>
      </c>
      <c r="H12" s="22" t="s">
        <v>373</v>
      </c>
    </row>
    <row r="13" s="1" customFormat="1" ht="19.9" customHeight="1" spans="2:8">
      <c r="B13" s="23"/>
      <c r="C13" s="3">
        <v>5</v>
      </c>
      <c r="D13" s="18" t="s">
        <v>483</v>
      </c>
      <c r="E13" s="24" t="s">
        <v>484</v>
      </c>
      <c r="F13" s="20" t="s">
        <v>293</v>
      </c>
      <c r="G13" s="21">
        <v>7580</v>
      </c>
      <c r="H13" s="22" t="s">
        <v>373</v>
      </c>
    </row>
    <row r="14" s="1" customFormat="1" ht="19.9" customHeight="1" spans="2:8">
      <c r="B14" s="23"/>
      <c r="C14" s="3">
        <v>6</v>
      </c>
      <c r="D14" s="18" t="s">
        <v>485</v>
      </c>
      <c r="E14" s="19" t="s">
        <v>486</v>
      </c>
      <c r="F14" s="20" t="s">
        <v>293</v>
      </c>
      <c r="G14" s="21">
        <v>9080</v>
      </c>
      <c r="H14" s="22" t="s">
        <v>373</v>
      </c>
    </row>
    <row r="15" s="1" customFormat="1" ht="19.9" customHeight="1" spans="2:8">
      <c r="B15" s="23"/>
      <c r="C15" s="3">
        <v>7</v>
      </c>
      <c r="D15" s="18" t="s">
        <v>487</v>
      </c>
      <c r="E15" s="19" t="s">
        <v>488</v>
      </c>
      <c r="F15" s="20" t="s">
        <v>293</v>
      </c>
      <c r="G15" s="21">
        <v>10080</v>
      </c>
      <c r="H15" s="22" t="s">
        <v>373</v>
      </c>
    </row>
    <row r="16" s="1" customFormat="1" ht="19.9" customHeight="1" spans="2:8">
      <c r="B16" s="23"/>
      <c r="C16" s="3">
        <v>8</v>
      </c>
      <c r="D16" s="18" t="s">
        <v>371</v>
      </c>
      <c r="E16" s="19" t="s">
        <v>489</v>
      </c>
      <c r="F16" s="20" t="s">
        <v>293</v>
      </c>
      <c r="G16" s="21">
        <v>7570</v>
      </c>
      <c r="H16" s="22" t="s">
        <v>373</v>
      </c>
    </row>
    <row r="17" s="1" customFormat="1" ht="19.9" customHeight="1" spans="2:18">
      <c r="B17" s="23"/>
      <c r="C17" s="3">
        <v>9</v>
      </c>
      <c r="D17" s="18" t="s">
        <v>490</v>
      </c>
      <c r="E17" s="19" t="s">
        <v>491</v>
      </c>
      <c r="F17" s="20" t="s">
        <v>293</v>
      </c>
      <c r="G17" s="21">
        <v>11480</v>
      </c>
      <c r="H17" s="22" t="s">
        <v>373</v>
      </c>
    </row>
    <row r="18" s="1" customFormat="1" ht="19.9" customHeight="1" spans="2:18">
      <c r="B18" s="23"/>
      <c r="C18" s="3">
        <v>10</v>
      </c>
      <c r="D18" s="18" t="s">
        <v>387</v>
      </c>
      <c r="E18" s="19" t="s">
        <v>388</v>
      </c>
      <c r="F18" s="20" t="s">
        <v>293</v>
      </c>
      <c r="G18" s="21">
        <v>7580</v>
      </c>
      <c r="H18" s="22" t="s">
        <v>373</v>
      </c>
    </row>
    <row r="19" s="1" customFormat="1" ht="19.9" customHeight="1" spans="2:18">
      <c r="B19" s="23"/>
      <c r="C19" s="3">
        <v>11</v>
      </c>
      <c r="D19" s="18"/>
      <c r="E19" s="19"/>
      <c r="F19" s="20" t="s">
        <v>293</v>
      </c>
      <c r="G19" s="21"/>
    </row>
    <row r="20" s="1" customFormat="1" ht="19.9" customHeight="1" spans="2:18">
      <c r="B20" s="23"/>
      <c r="C20" s="3">
        <v>12</v>
      </c>
      <c r="D20" s="18"/>
      <c r="E20" s="19"/>
      <c r="F20" s="20" t="s">
        <v>293</v>
      </c>
      <c r="G20" s="21"/>
    </row>
    <row r="21" s="1" customFormat="1" ht="19.9" customHeight="1" spans="2:18">
      <c r="B21" s="23"/>
      <c r="C21" s="3">
        <v>13</v>
      </c>
      <c r="D21" s="18"/>
      <c r="E21" s="19"/>
      <c r="F21" s="20" t="s">
        <v>293</v>
      </c>
      <c r="G21" s="21"/>
    </row>
    <row r="22" s="1" customFormat="1" ht="19.9" customHeight="1" spans="2:18">
      <c r="B22" s="23"/>
      <c r="C22" s="3">
        <v>14</v>
      </c>
      <c r="D22" s="18"/>
      <c r="E22" s="19"/>
      <c r="F22" s="20" t="s">
        <v>293</v>
      </c>
      <c r="G22" s="21"/>
      <c r="J22" s="25" t="s">
        <v>315</v>
      </c>
      <c r="K22" s="25" t="s">
        <v>316</v>
      </c>
      <c r="L22" s="25" t="s">
        <v>317</v>
      </c>
      <c r="M22" s="25" t="s">
        <v>318</v>
      </c>
      <c r="N22" s="26" t="s">
        <v>319</v>
      </c>
      <c r="O22" s="25" t="s">
        <v>320</v>
      </c>
      <c r="P22" s="25" t="s">
        <v>53</v>
      </c>
      <c r="Q22" s="27"/>
      <c r="R22" s="25" t="s">
        <v>321</v>
      </c>
    </row>
    <row r="23" s="1" customFormat="1" ht="19.9" customHeight="1" spans="2:18">
      <c r="B23" s="23"/>
      <c r="C23" s="3">
        <v>15</v>
      </c>
      <c r="D23" s="18"/>
      <c r="E23" s="19"/>
      <c r="F23" s="20" t="s">
        <v>293</v>
      </c>
      <c r="G23" s="21"/>
      <c r="J23" s="28" t="s">
        <v>492</v>
      </c>
      <c r="K23" s="28" t="s">
        <v>325</v>
      </c>
      <c r="L23" s="28" t="s">
        <v>473</v>
      </c>
      <c r="M23" s="28" t="s">
        <v>474</v>
      </c>
      <c r="N23" s="29">
        <v>90790</v>
      </c>
      <c r="O23" s="30" t="s">
        <v>367</v>
      </c>
      <c r="P23" s="28" t="s">
        <v>373</v>
      </c>
      <c r="Q23" s="31"/>
      <c r="R23" s="28" t="s">
        <v>493</v>
      </c>
    </row>
    <row r="24" s="1" customFormat="1" ht="24.4" customHeight="1" spans="2:18">
      <c r="B24" s="32" t="s">
        <v>327</v>
      </c>
      <c r="C24" s="33"/>
      <c r="D24" s="33"/>
      <c r="E24" s="33"/>
      <c r="F24" s="34"/>
      <c r="G24" s="35">
        <f>SUM(G9:G23)</f>
        <v>90790</v>
      </c>
      <c r="J24" s="31"/>
      <c r="K24" s="31"/>
      <c r="L24" s="31"/>
      <c r="M24" s="31"/>
      <c r="N24" s="36"/>
      <c r="O24" s="31"/>
      <c r="P24" s="31"/>
      <c r="Q24" s="31"/>
      <c r="R24" s="31"/>
    </row>
    <row r="25" s="1" customFormat="1" ht="16.5" spans="2:18">
      <c r="F25" s="37" t="s">
        <v>329</v>
      </c>
      <c r="G25" s="37">
        <f>G24*0.03</f>
        <v>2723.7</v>
      </c>
      <c r="J25" s="38" t="s">
        <v>328</v>
      </c>
      <c r="K25" s="31"/>
      <c r="L25" s="31"/>
      <c r="M25" s="31"/>
      <c r="N25" s="36"/>
      <c r="O25" s="31"/>
      <c r="P25" s="31"/>
      <c r="Q25" s="31"/>
      <c r="R25" s="31"/>
    </row>
    <row r="26" s="1" customFormat="1" customHeight="1" spans="2:18">
      <c r="F26" s="37" t="s">
        <v>330</v>
      </c>
      <c r="G26" s="39">
        <f>G24-G25</f>
        <v>88066.3</v>
      </c>
    </row>
    <row r="27" s="1" customFormat="1" customHeight="1" spans="2:18">
      <c r="G27" s="40"/>
    </row>
  </sheetData>
  <mergeCells count="11">
    <mergeCell ref="C2:D2"/>
    <mergeCell ref="F2:G2"/>
    <mergeCell ref="C3:G3"/>
    <mergeCell ref="C4:D4"/>
    <mergeCell ref="F4:G4"/>
    <mergeCell ref="C5:D5"/>
    <mergeCell ref="F5:G5"/>
    <mergeCell ref="C6:D6"/>
    <mergeCell ref="F6:G6"/>
    <mergeCell ref="B24:F24"/>
    <mergeCell ref="B9:B2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DoubleOX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总部-214口味明细</vt:lpstr>
      <vt:lpstr>美国本地仓出货价格</vt:lpstr>
      <vt:lpstr>保税仓-274口味明细</vt:lpstr>
      <vt:lpstr>保税仓-253口味明细</vt:lpstr>
      <vt:lpstr>Crystal Pro Suonon Switch 30K  </vt:lpstr>
      <vt:lpstr>CP Pro Suonon Switch 30K POD</vt:lpstr>
      <vt:lpstr>Monster 25000</vt:lpstr>
      <vt:lpstr>Dual Galaxy 30000</vt:lpstr>
      <vt:lpstr>ARGUSBAR NEON 2K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</cp:lastModifiedBy>
  <dcterms:created xsi:type="dcterms:W3CDTF">2026-04-05T06:49:00Z</dcterms:created>
  <dcterms:modified xsi:type="dcterms:W3CDTF">2026-05-22T02:56:43Z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54BC186E58EE467182E4CB5374A5265A_13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